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ajid\Desktop\"/>
    </mc:Choice>
  </mc:AlternateContent>
  <xr:revisionPtr revIDLastSave="0" documentId="8_{36C9EA75-97B0-4EF1-993E-9925E1883A39}" xr6:coauthVersionLast="45" xr6:coauthVersionMax="45" xr10:uidLastSave="{00000000-0000-0000-0000-000000000000}"/>
  <bookViews>
    <workbookView xWindow="-108" yWindow="-108" windowWidth="23256" windowHeight="12576" xr2:uid="{CEB2AD80-4395-49FC-B6A3-D05561BD781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2081" i="1" l="1"/>
  <c r="AA2081" i="1"/>
  <c r="Z2081" i="1"/>
  <c r="Y2081" i="1"/>
  <c r="Z2076" i="1"/>
  <c r="Y2076" i="1"/>
  <c r="X2042" i="1"/>
  <c r="Y2042" i="1" s="1"/>
  <c r="Y2043" i="1" s="1"/>
  <c r="AB2036" i="1"/>
  <c r="AA2036" i="1"/>
  <c r="AB2034" i="1"/>
  <c r="AC2020" i="1"/>
  <c r="AB2020" i="1"/>
  <c r="AB2023" i="1" s="1"/>
  <c r="AA2020" i="1"/>
  <c r="AA2023" i="1" s="1"/>
  <c r="AC1997" i="1"/>
  <c r="AB1997" i="1"/>
  <c r="R1978" i="1"/>
  <c r="Q1978" i="1"/>
  <c r="S1978" i="1" s="1"/>
  <c r="P1978" i="1"/>
  <c r="O1978" i="1"/>
  <c r="N1978" i="1"/>
  <c r="M1978" i="1"/>
  <c r="L1978" i="1"/>
  <c r="K1978" i="1"/>
  <c r="I1978" i="1"/>
  <c r="H1978" i="1"/>
  <c r="S1977" i="1"/>
  <c r="R1977" i="1"/>
  <c r="Q1977" i="1"/>
  <c r="P1977" i="1"/>
  <c r="O1977" i="1"/>
  <c r="N1977" i="1"/>
  <c r="L1977" i="1"/>
  <c r="K1977" i="1"/>
  <c r="M1977" i="1" s="1"/>
  <c r="U1977" i="1" s="1"/>
  <c r="I1977" i="1"/>
  <c r="J1977" i="1" s="1"/>
  <c r="T1977" i="1" s="1"/>
  <c r="H1977" i="1"/>
  <c r="S1976" i="1"/>
  <c r="R1976" i="1"/>
  <c r="Q1976" i="1"/>
  <c r="P1976" i="1"/>
  <c r="O1976" i="1"/>
  <c r="N1976" i="1"/>
  <c r="L1976" i="1"/>
  <c r="M1976" i="1" s="1"/>
  <c r="U1976" i="1" s="1"/>
  <c r="K1976" i="1"/>
  <c r="I1976" i="1"/>
  <c r="J1976" i="1" s="1"/>
  <c r="T1976" i="1" s="1"/>
  <c r="H1976" i="1"/>
  <c r="R1975" i="1"/>
  <c r="Q1975" i="1"/>
  <c r="S1975" i="1" s="1"/>
  <c r="P1975" i="1"/>
  <c r="O1975" i="1"/>
  <c r="N1975" i="1"/>
  <c r="M1975" i="1"/>
  <c r="L1975" i="1"/>
  <c r="K1975" i="1"/>
  <c r="I1975" i="1"/>
  <c r="H1975" i="1"/>
  <c r="T1974" i="1"/>
  <c r="S1974" i="1"/>
  <c r="W1974" i="1" s="1"/>
  <c r="R1974" i="1"/>
  <c r="Q1974" i="1"/>
  <c r="O1974" i="1"/>
  <c r="P1974" i="1" s="1"/>
  <c r="V1974" i="1" s="1"/>
  <c r="N1974" i="1"/>
  <c r="L1974" i="1"/>
  <c r="M1974" i="1" s="1"/>
  <c r="U1974" i="1" s="1"/>
  <c r="K1974" i="1"/>
  <c r="I1974" i="1"/>
  <c r="J1974" i="1" s="1"/>
  <c r="H1974" i="1"/>
  <c r="R1973" i="1"/>
  <c r="Q1973" i="1"/>
  <c r="S1973" i="1" s="1"/>
  <c r="P1973" i="1"/>
  <c r="O1973" i="1"/>
  <c r="N1973" i="1"/>
  <c r="L1973" i="1"/>
  <c r="M1973" i="1" s="1"/>
  <c r="K1973" i="1"/>
  <c r="I1973" i="1"/>
  <c r="H1973" i="1"/>
  <c r="S1972" i="1"/>
  <c r="W1972" i="1" s="1"/>
  <c r="R1972" i="1"/>
  <c r="Q1972" i="1"/>
  <c r="O1972" i="1"/>
  <c r="P1972" i="1" s="1"/>
  <c r="V1972" i="1" s="1"/>
  <c r="N1972" i="1"/>
  <c r="L1972" i="1"/>
  <c r="M1972" i="1" s="1"/>
  <c r="U1972" i="1" s="1"/>
  <c r="K1972" i="1"/>
  <c r="I1972" i="1"/>
  <c r="J1972" i="1" s="1"/>
  <c r="T1972" i="1" s="1"/>
  <c r="H1972" i="1"/>
  <c r="R1971" i="1"/>
  <c r="Q1971" i="1"/>
  <c r="S1971" i="1" s="1"/>
  <c r="P1971" i="1"/>
  <c r="O1971" i="1"/>
  <c r="N1971" i="1"/>
  <c r="M1971" i="1"/>
  <c r="L1971" i="1"/>
  <c r="K1971" i="1"/>
  <c r="I1971" i="1"/>
  <c r="H1971" i="1"/>
  <c r="T1970" i="1"/>
  <c r="S1970" i="1"/>
  <c r="W1970" i="1" s="1"/>
  <c r="R1970" i="1"/>
  <c r="Q1970" i="1"/>
  <c r="O1970" i="1"/>
  <c r="P1970" i="1" s="1"/>
  <c r="V1970" i="1" s="1"/>
  <c r="N1970" i="1"/>
  <c r="L1970" i="1"/>
  <c r="K1970" i="1"/>
  <c r="I1970" i="1"/>
  <c r="J1970" i="1" s="1"/>
  <c r="H1970" i="1"/>
  <c r="R1969" i="1"/>
  <c r="Q1969" i="1"/>
  <c r="S1969" i="1" s="1"/>
  <c r="P1969" i="1"/>
  <c r="O1969" i="1"/>
  <c r="N1969" i="1"/>
  <c r="L1969" i="1"/>
  <c r="M1969" i="1" s="1"/>
  <c r="K1969" i="1"/>
  <c r="I1969" i="1"/>
  <c r="H1969" i="1"/>
  <c r="S1968" i="1"/>
  <c r="R1968" i="1"/>
  <c r="Q1968" i="1"/>
  <c r="O1968" i="1"/>
  <c r="P1968" i="1" s="1"/>
  <c r="N1968" i="1"/>
  <c r="L1968" i="1"/>
  <c r="M1968" i="1" s="1"/>
  <c r="K1968" i="1"/>
  <c r="I1968" i="1"/>
  <c r="J1968" i="1" s="1"/>
  <c r="T1968" i="1" s="1"/>
  <c r="H1968" i="1"/>
  <c r="R1967" i="1"/>
  <c r="Q1967" i="1"/>
  <c r="S1967" i="1" s="1"/>
  <c r="P1967" i="1"/>
  <c r="O1967" i="1"/>
  <c r="N1967" i="1"/>
  <c r="M1967" i="1"/>
  <c r="L1967" i="1"/>
  <c r="K1967" i="1"/>
  <c r="I1967" i="1"/>
  <c r="H1967" i="1"/>
  <c r="T1966" i="1"/>
  <c r="S1966" i="1"/>
  <c r="W1966" i="1" s="1"/>
  <c r="R1966" i="1"/>
  <c r="Q1966" i="1"/>
  <c r="O1966" i="1"/>
  <c r="P1966" i="1" s="1"/>
  <c r="V1966" i="1" s="1"/>
  <c r="N1966" i="1"/>
  <c r="L1966" i="1"/>
  <c r="K1966" i="1"/>
  <c r="I1966" i="1"/>
  <c r="J1966" i="1" s="1"/>
  <c r="H1966" i="1"/>
  <c r="R1965" i="1"/>
  <c r="Q1965" i="1"/>
  <c r="S1965" i="1" s="1"/>
  <c r="P1965" i="1"/>
  <c r="O1965" i="1"/>
  <c r="N1965" i="1"/>
  <c r="M1965" i="1"/>
  <c r="L1965" i="1"/>
  <c r="K1965" i="1"/>
  <c r="I1965" i="1"/>
  <c r="H1965" i="1"/>
  <c r="S1964" i="1"/>
  <c r="R1964" i="1"/>
  <c r="Q1964" i="1"/>
  <c r="O1964" i="1"/>
  <c r="P1964" i="1" s="1"/>
  <c r="N1964" i="1"/>
  <c r="L1964" i="1"/>
  <c r="M1964" i="1" s="1"/>
  <c r="K1964" i="1"/>
  <c r="I1964" i="1"/>
  <c r="J1964" i="1" s="1"/>
  <c r="T1964" i="1" s="1"/>
  <c r="H1964" i="1"/>
  <c r="R1963" i="1"/>
  <c r="Q1963" i="1"/>
  <c r="S1963" i="1" s="1"/>
  <c r="P1963" i="1"/>
  <c r="O1963" i="1"/>
  <c r="N1963" i="1"/>
  <c r="M1963" i="1"/>
  <c r="L1963" i="1"/>
  <c r="K1963" i="1"/>
  <c r="I1963" i="1"/>
  <c r="H1963" i="1"/>
  <c r="T1962" i="1"/>
  <c r="S1962" i="1"/>
  <c r="W1962" i="1" s="1"/>
  <c r="R1962" i="1"/>
  <c r="Q1962" i="1"/>
  <c r="O1962" i="1"/>
  <c r="P1962" i="1" s="1"/>
  <c r="V1962" i="1" s="1"/>
  <c r="N1962" i="1"/>
  <c r="L1962" i="1"/>
  <c r="K1962" i="1"/>
  <c r="I1962" i="1"/>
  <c r="J1962" i="1" s="1"/>
  <c r="H1962" i="1"/>
  <c r="R1961" i="1"/>
  <c r="Q1961" i="1"/>
  <c r="S1961" i="1" s="1"/>
  <c r="P1961" i="1"/>
  <c r="O1961" i="1"/>
  <c r="N1961" i="1"/>
  <c r="M1961" i="1"/>
  <c r="L1961" i="1"/>
  <c r="K1961" i="1"/>
  <c r="I1961" i="1"/>
  <c r="H1961" i="1"/>
  <c r="S1960" i="1"/>
  <c r="R1960" i="1"/>
  <c r="Q1960" i="1"/>
  <c r="O1960" i="1"/>
  <c r="P1960" i="1" s="1"/>
  <c r="N1960" i="1"/>
  <c r="L1960" i="1"/>
  <c r="M1960" i="1" s="1"/>
  <c r="K1960" i="1"/>
  <c r="I1960" i="1"/>
  <c r="J1960" i="1" s="1"/>
  <c r="T1960" i="1" s="1"/>
  <c r="H1960" i="1"/>
  <c r="R1959" i="1"/>
  <c r="Q1959" i="1"/>
  <c r="S1959" i="1" s="1"/>
  <c r="P1959" i="1"/>
  <c r="O1959" i="1"/>
  <c r="N1959" i="1"/>
  <c r="M1959" i="1"/>
  <c r="L1959" i="1"/>
  <c r="K1959" i="1"/>
  <c r="I1959" i="1"/>
  <c r="H1959" i="1"/>
  <c r="T1958" i="1"/>
  <c r="S1958" i="1"/>
  <c r="W1958" i="1" s="1"/>
  <c r="R1958" i="1"/>
  <c r="Q1958" i="1"/>
  <c r="O1958" i="1"/>
  <c r="P1958" i="1" s="1"/>
  <c r="V1958" i="1" s="1"/>
  <c r="N1958" i="1"/>
  <c r="L1958" i="1"/>
  <c r="K1958" i="1"/>
  <c r="I1958" i="1"/>
  <c r="J1958" i="1" s="1"/>
  <c r="H1958" i="1"/>
  <c r="R1957" i="1"/>
  <c r="Q1957" i="1"/>
  <c r="S1957" i="1" s="1"/>
  <c r="P1957" i="1"/>
  <c r="O1957" i="1"/>
  <c r="N1957" i="1"/>
  <c r="M1957" i="1"/>
  <c r="L1957" i="1"/>
  <c r="K1957" i="1"/>
  <c r="I1957" i="1"/>
  <c r="H1957" i="1"/>
  <c r="S1956" i="1"/>
  <c r="R1956" i="1"/>
  <c r="Q1956" i="1"/>
  <c r="O1956" i="1"/>
  <c r="P1956" i="1" s="1"/>
  <c r="N1956" i="1"/>
  <c r="L1956" i="1"/>
  <c r="M1956" i="1" s="1"/>
  <c r="K1956" i="1"/>
  <c r="I1956" i="1"/>
  <c r="J1956" i="1" s="1"/>
  <c r="T1956" i="1" s="1"/>
  <c r="H1956" i="1"/>
  <c r="R1955" i="1"/>
  <c r="Q1955" i="1"/>
  <c r="S1955" i="1" s="1"/>
  <c r="P1955" i="1"/>
  <c r="O1955" i="1"/>
  <c r="N1955" i="1"/>
  <c r="M1955" i="1"/>
  <c r="L1955" i="1"/>
  <c r="K1955" i="1"/>
  <c r="I1955" i="1"/>
  <c r="H1955" i="1"/>
  <c r="T1954" i="1"/>
  <c r="S1954" i="1"/>
  <c r="W1954" i="1" s="1"/>
  <c r="R1954" i="1"/>
  <c r="Q1954" i="1"/>
  <c r="O1954" i="1"/>
  <c r="P1954" i="1" s="1"/>
  <c r="V1954" i="1" s="1"/>
  <c r="N1954" i="1"/>
  <c r="L1954" i="1"/>
  <c r="K1954" i="1"/>
  <c r="I1954" i="1"/>
  <c r="J1954" i="1" s="1"/>
  <c r="H1954" i="1"/>
  <c r="R1953" i="1"/>
  <c r="Q1953" i="1"/>
  <c r="S1953" i="1" s="1"/>
  <c r="P1953" i="1"/>
  <c r="O1953" i="1"/>
  <c r="N1953" i="1"/>
  <c r="M1953" i="1"/>
  <c r="L1953" i="1"/>
  <c r="K1953" i="1"/>
  <c r="I1953" i="1"/>
  <c r="H1953" i="1"/>
  <c r="S1952" i="1"/>
  <c r="R1952" i="1"/>
  <c r="Q1952" i="1"/>
  <c r="O1952" i="1"/>
  <c r="P1952" i="1" s="1"/>
  <c r="N1952" i="1"/>
  <c r="L1952" i="1"/>
  <c r="M1952" i="1" s="1"/>
  <c r="K1952" i="1"/>
  <c r="I1952" i="1"/>
  <c r="J1952" i="1" s="1"/>
  <c r="T1952" i="1" s="1"/>
  <c r="H1952" i="1"/>
  <c r="R1951" i="1"/>
  <c r="Q1951" i="1"/>
  <c r="S1951" i="1" s="1"/>
  <c r="P1951" i="1"/>
  <c r="O1951" i="1"/>
  <c r="N1951" i="1"/>
  <c r="M1951" i="1"/>
  <c r="L1951" i="1"/>
  <c r="K1951" i="1"/>
  <c r="I1951" i="1"/>
  <c r="H1951" i="1"/>
  <c r="T1950" i="1"/>
  <c r="S1950" i="1"/>
  <c r="W1950" i="1" s="1"/>
  <c r="R1950" i="1"/>
  <c r="Q1950" i="1"/>
  <c r="O1950" i="1"/>
  <c r="P1950" i="1" s="1"/>
  <c r="V1950" i="1" s="1"/>
  <c r="N1950" i="1"/>
  <c r="L1950" i="1"/>
  <c r="K1950" i="1"/>
  <c r="I1950" i="1"/>
  <c r="J1950" i="1" s="1"/>
  <c r="H1950" i="1"/>
  <c r="R1949" i="1"/>
  <c r="Q1949" i="1"/>
  <c r="S1949" i="1" s="1"/>
  <c r="P1949" i="1"/>
  <c r="O1949" i="1"/>
  <c r="N1949" i="1"/>
  <c r="M1949" i="1"/>
  <c r="L1949" i="1"/>
  <c r="K1949" i="1"/>
  <c r="I1949" i="1"/>
  <c r="H1949" i="1"/>
  <c r="S1948" i="1"/>
  <c r="R1948" i="1"/>
  <c r="Q1948" i="1"/>
  <c r="O1948" i="1"/>
  <c r="P1948" i="1" s="1"/>
  <c r="N1948" i="1"/>
  <c r="L1948" i="1"/>
  <c r="M1948" i="1" s="1"/>
  <c r="K1948" i="1"/>
  <c r="I1948" i="1"/>
  <c r="J1948" i="1" s="1"/>
  <c r="T1948" i="1" s="1"/>
  <c r="H1948" i="1"/>
  <c r="R1947" i="1"/>
  <c r="Q1947" i="1"/>
  <c r="S1947" i="1" s="1"/>
  <c r="P1947" i="1"/>
  <c r="O1947" i="1"/>
  <c r="N1947" i="1"/>
  <c r="M1947" i="1"/>
  <c r="L1947" i="1"/>
  <c r="K1947" i="1"/>
  <c r="I1947" i="1"/>
  <c r="H1947" i="1"/>
  <c r="T1946" i="1"/>
  <c r="S1946" i="1"/>
  <c r="W1946" i="1" s="1"/>
  <c r="R1946" i="1"/>
  <c r="Q1946" i="1"/>
  <c r="O1946" i="1"/>
  <c r="P1946" i="1" s="1"/>
  <c r="V1946" i="1" s="1"/>
  <c r="N1946" i="1"/>
  <c r="L1946" i="1"/>
  <c r="K1946" i="1"/>
  <c r="I1946" i="1"/>
  <c r="J1946" i="1" s="1"/>
  <c r="H1946" i="1"/>
  <c r="R1945" i="1"/>
  <c r="Q1945" i="1"/>
  <c r="S1945" i="1" s="1"/>
  <c r="P1945" i="1"/>
  <c r="O1945" i="1"/>
  <c r="N1945" i="1"/>
  <c r="M1945" i="1"/>
  <c r="L1945" i="1"/>
  <c r="K1945" i="1"/>
  <c r="I1945" i="1"/>
  <c r="H1945" i="1"/>
  <c r="S1944" i="1"/>
  <c r="R1944" i="1"/>
  <c r="Q1944" i="1"/>
  <c r="O1944" i="1"/>
  <c r="P1944" i="1" s="1"/>
  <c r="N1944" i="1"/>
  <c r="L1944" i="1"/>
  <c r="M1944" i="1" s="1"/>
  <c r="K1944" i="1"/>
  <c r="I1944" i="1"/>
  <c r="J1944" i="1" s="1"/>
  <c r="T1944" i="1" s="1"/>
  <c r="H1944" i="1"/>
  <c r="R1943" i="1"/>
  <c r="Q1943" i="1"/>
  <c r="S1943" i="1" s="1"/>
  <c r="P1943" i="1"/>
  <c r="O1943" i="1"/>
  <c r="N1943" i="1"/>
  <c r="M1943" i="1"/>
  <c r="L1943" i="1"/>
  <c r="K1943" i="1"/>
  <c r="I1943" i="1"/>
  <c r="H1943" i="1"/>
  <c r="T1942" i="1"/>
  <c r="S1942" i="1"/>
  <c r="W1942" i="1" s="1"/>
  <c r="R1942" i="1"/>
  <c r="Q1942" i="1"/>
  <c r="O1942" i="1"/>
  <c r="P1942" i="1" s="1"/>
  <c r="V1942" i="1" s="1"/>
  <c r="N1942" i="1"/>
  <c r="L1942" i="1"/>
  <c r="K1942" i="1"/>
  <c r="I1942" i="1"/>
  <c r="J1942" i="1" s="1"/>
  <c r="H1942" i="1"/>
  <c r="R1941" i="1"/>
  <c r="Q1941" i="1"/>
  <c r="S1941" i="1" s="1"/>
  <c r="P1941" i="1"/>
  <c r="O1941" i="1"/>
  <c r="N1941" i="1"/>
  <c r="M1941" i="1"/>
  <c r="L1941" i="1"/>
  <c r="K1941" i="1"/>
  <c r="I1941" i="1"/>
  <c r="H1941" i="1"/>
  <c r="S1940" i="1"/>
  <c r="R1940" i="1"/>
  <c r="Q1940" i="1"/>
  <c r="O1940" i="1"/>
  <c r="P1940" i="1" s="1"/>
  <c r="N1940" i="1"/>
  <c r="L1940" i="1"/>
  <c r="M1940" i="1" s="1"/>
  <c r="K1940" i="1"/>
  <c r="I1940" i="1"/>
  <c r="J1940" i="1" s="1"/>
  <c r="T1940" i="1" s="1"/>
  <c r="H1940" i="1"/>
  <c r="R1939" i="1"/>
  <c r="Q1939" i="1"/>
  <c r="S1939" i="1" s="1"/>
  <c r="P1939" i="1"/>
  <c r="O1939" i="1"/>
  <c r="N1939" i="1"/>
  <c r="M1939" i="1"/>
  <c r="L1939" i="1"/>
  <c r="K1939" i="1"/>
  <c r="I1939" i="1"/>
  <c r="H1939" i="1"/>
  <c r="T1938" i="1"/>
  <c r="S1938" i="1"/>
  <c r="W1938" i="1" s="1"/>
  <c r="R1938" i="1"/>
  <c r="Q1938" i="1"/>
  <c r="O1938" i="1"/>
  <c r="P1938" i="1" s="1"/>
  <c r="V1938" i="1" s="1"/>
  <c r="N1938" i="1"/>
  <c r="L1938" i="1"/>
  <c r="K1938" i="1"/>
  <c r="I1938" i="1"/>
  <c r="J1938" i="1" s="1"/>
  <c r="H1938" i="1"/>
  <c r="R1937" i="1"/>
  <c r="Q1937" i="1"/>
  <c r="S1937" i="1" s="1"/>
  <c r="P1937" i="1"/>
  <c r="O1937" i="1"/>
  <c r="N1937" i="1"/>
  <c r="M1937" i="1"/>
  <c r="L1937" i="1"/>
  <c r="K1937" i="1"/>
  <c r="I1937" i="1"/>
  <c r="H1937" i="1"/>
  <c r="S1936" i="1"/>
  <c r="R1936" i="1"/>
  <c r="Q1936" i="1"/>
  <c r="O1936" i="1"/>
  <c r="P1936" i="1" s="1"/>
  <c r="N1936" i="1"/>
  <c r="L1936" i="1"/>
  <c r="M1936" i="1" s="1"/>
  <c r="K1936" i="1"/>
  <c r="I1936" i="1"/>
  <c r="J1936" i="1" s="1"/>
  <c r="T1936" i="1" s="1"/>
  <c r="H1936" i="1"/>
  <c r="R1935" i="1"/>
  <c r="Q1935" i="1"/>
  <c r="S1935" i="1" s="1"/>
  <c r="P1935" i="1"/>
  <c r="O1935" i="1"/>
  <c r="N1935" i="1"/>
  <c r="M1935" i="1"/>
  <c r="L1935" i="1"/>
  <c r="K1935" i="1"/>
  <c r="I1935" i="1"/>
  <c r="H1935" i="1"/>
  <c r="T1934" i="1"/>
  <c r="S1934" i="1"/>
  <c r="W1934" i="1" s="1"/>
  <c r="R1934" i="1"/>
  <c r="Q1934" i="1"/>
  <c r="O1934" i="1"/>
  <c r="P1934" i="1" s="1"/>
  <c r="V1934" i="1" s="1"/>
  <c r="N1934" i="1"/>
  <c r="L1934" i="1"/>
  <c r="K1934" i="1"/>
  <c r="I1934" i="1"/>
  <c r="J1934" i="1" s="1"/>
  <c r="H1934" i="1"/>
  <c r="R1933" i="1"/>
  <c r="Q1933" i="1"/>
  <c r="S1933" i="1" s="1"/>
  <c r="P1933" i="1"/>
  <c r="O1933" i="1"/>
  <c r="N1933" i="1"/>
  <c r="M1933" i="1"/>
  <c r="L1933" i="1"/>
  <c r="K1933" i="1"/>
  <c r="I1933" i="1"/>
  <c r="H1933" i="1"/>
  <c r="S1932" i="1"/>
  <c r="R1932" i="1"/>
  <c r="Q1932" i="1"/>
  <c r="O1932" i="1"/>
  <c r="P1932" i="1" s="1"/>
  <c r="N1932" i="1"/>
  <c r="L1932" i="1"/>
  <c r="M1932" i="1" s="1"/>
  <c r="K1932" i="1"/>
  <c r="I1932" i="1"/>
  <c r="J1932" i="1" s="1"/>
  <c r="T1932" i="1" s="1"/>
  <c r="H1932" i="1"/>
  <c r="R1931" i="1"/>
  <c r="Q1931" i="1"/>
  <c r="S1931" i="1" s="1"/>
  <c r="P1931" i="1"/>
  <c r="O1931" i="1"/>
  <c r="N1931" i="1"/>
  <c r="M1931" i="1"/>
  <c r="L1931" i="1"/>
  <c r="K1931" i="1"/>
  <c r="I1931" i="1"/>
  <c r="H1931" i="1"/>
  <c r="T1930" i="1"/>
  <c r="S1930" i="1"/>
  <c r="W1930" i="1" s="1"/>
  <c r="R1930" i="1"/>
  <c r="Q1930" i="1"/>
  <c r="O1930" i="1"/>
  <c r="P1930" i="1" s="1"/>
  <c r="V1930" i="1" s="1"/>
  <c r="N1930" i="1"/>
  <c r="L1930" i="1"/>
  <c r="K1930" i="1"/>
  <c r="I1930" i="1"/>
  <c r="J1930" i="1" s="1"/>
  <c r="H1930" i="1"/>
  <c r="R1929" i="1"/>
  <c r="Q1929" i="1"/>
  <c r="S1929" i="1" s="1"/>
  <c r="P1929" i="1"/>
  <c r="O1929" i="1"/>
  <c r="N1929" i="1"/>
  <c r="M1929" i="1"/>
  <c r="L1929" i="1"/>
  <c r="K1929" i="1"/>
  <c r="I1929" i="1"/>
  <c r="H1929" i="1"/>
  <c r="S1928" i="1"/>
  <c r="R1928" i="1"/>
  <c r="Q1928" i="1"/>
  <c r="O1928" i="1"/>
  <c r="P1928" i="1" s="1"/>
  <c r="N1928" i="1"/>
  <c r="L1928" i="1"/>
  <c r="M1928" i="1" s="1"/>
  <c r="K1928" i="1"/>
  <c r="I1928" i="1"/>
  <c r="J1928" i="1" s="1"/>
  <c r="T1928" i="1" s="1"/>
  <c r="H1928" i="1"/>
  <c r="R1927" i="1"/>
  <c r="Q1927" i="1"/>
  <c r="S1927" i="1" s="1"/>
  <c r="P1927" i="1"/>
  <c r="O1927" i="1"/>
  <c r="N1927" i="1"/>
  <c r="M1927" i="1"/>
  <c r="L1927" i="1"/>
  <c r="K1927" i="1"/>
  <c r="I1927" i="1"/>
  <c r="H1927" i="1"/>
  <c r="T1926" i="1"/>
  <c r="S1926" i="1"/>
  <c r="W1926" i="1" s="1"/>
  <c r="R1926" i="1"/>
  <c r="Q1926" i="1"/>
  <c r="O1926" i="1"/>
  <c r="P1926" i="1" s="1"/>
  <c r="V1926" i="1" s="1"/>
  <c r="N1926" i="1"/>
  <c r="L1926" i="1"/>
  <c r="K1926" i="1"/>
  <c r="I1926" i="1"/>
  <c r="J1926" i="1" s="1"/>
  <c r="H1926" i="1"/>
  <c r="R1925" i="1"/>
  <c r="Q1925" i="1"/>
  <c r="S1925" i="1" s="1"/>
  <c r="P1925" i="1"/>
  <c r="O1925" i="1"/>
  <c r="N1925" i="1"/>
  <c r="M1925" i="1"/>
  <c r="L1925" i="1"/>
  <c r="K1925" i="1"/>
  <c r="I1925" i="1"/>
  <c r="H1925" i="1"/>
  <c r="S1924" i="1"/>
  <c r="R1924" i="1"/>
  <c r="Q1924" i="1"/>
  <c r="O1924" i="1"/>
  <c r="P1924" i="1" s="1"/>
  <c r="N1924" i="1"/>
  <c r="L1924" i="1"/>
  <c r="M1924" i="1" s="1"/>
  <c r="K1924" i="1"/>
  <c r="I1924" i="1"/>
  <c r="J1924" i="1" s="1"/>
  <c r="T1924" i="1" s="1"/>
  <c r="H1924" i="1"/>
  <c r="R1923" i="1"/>
  <c r="Q1923" i="1"/>
  <c r="S1923" i="1" s="1"/>
  <c r="P1923" i="1"/>
  <c r="O1923" i="1"/>
  <c r="N1923" i="1"/>
  <c r="M1923" i="1"/>
  <c r="L1923" i="1"/>
  <c r="K1923" i="1"/>
  <c r="I1923" i="1"/>
  <c r="H1923" i="1"/>
  <c r="T1922" i="1"/>
  <c r="S1922" i="1"/>
  <c r="W1922" i="1" s="1"/>
  <c r="R1922" i="1"/>
  <c r="Q1922" i="1"/>
  <c r="O1922" i="1"/>
  <c r="P1922" i="1" s="1"/>
  <c r="V1922" i="1" s="1"/>
  <c r="N1922" i="1"/>
  <c r="L1922" i="1"/>
  <c r="K1922" i="1"/>
  <c r="I1922" i="1"/>
  <c r="J1922" i="1" s="1"/>
  <c r="H1922" i="1"/>
  <c r="R1921" i="1"/>
  <c r="Q1921" i="1"/>
  <c r="S1921" i="1" s="1"/>
  <c r="P1921" i="1"/>
  <c r="O1921" i="1"/>
  <c r="N1921" i="1"/>
  <c r="M1921" i="1"/>
  <c r="L1921" i="1"/>
  <c r="K1921" i="1"/>
  <c r="I1921" i="1"/>
  <c r="H1921" i="1"/>
  <c r="S1920" i="1"/>
  <c r="R1920" i="1"/>
  <c r="Q1920" i="1"/>
  <c r="O1920" i="1"/>
  <c r="P1920" i="1" s="1"/>
  <c r="V1920" i="1" s="1"/>
  <c r="N1920" i="1"/>
  <c r="L1920" i="1"/>
  <c r="M1920" i="1" s="1"/>
  <c r="U1920" i="1" s="1"/>
  <c r="K1920" i="1"/>
  <c r="I1920" i="1"/>
  <c r="J1920" i="1" s="1"/>
  <c r="T1920" i="1" s="1"/>
  <c r="H1920" i="1"/>
  <c r="R1919" i="1"/>
  <c r="Q1919" i="1"/>
  <c r="S1919" i="1" s="1"/>
  <c r="P1919" i="1"/>
  <c r="O1919" i="1"/>
  <c r="N1919" i="1"/>
  <c r="M1919" i="1"/>
  <c r="L1919" i="1"/>
  <c r="K1919" i="1"/>
  <c r="I1919" i="1"/>
  <c r="H1919" i="1"/>
  <c r="T1918" i="1"/>
  <c r="S1918" i="1"/>
  <c r="W1918" i="1" s="1"/>
  <c r="R1918" i="1"/>
  <c r="Q1918" i="1"/>
  <c r="O1918" i="1"/>
  <c r="P1918" i="1" s="1"/>
  <c r="N1918" i="1"/>
  <c r="L1918" i="1"/>
  <c r="M1918" i="1" s="1"/>
  <c r="U1918" i="1" s="1"/>
  <c r="K1918" i="1"/>
  <c r="I1918" i="1"/>
  <c r="J1918" i="1" s="1"/>
  <c r="H1918" i="1"/>
  <c r="R1917" i="1"/>
  <c r="Q1917" i="1"/>
  <c r="S1917" i="1" s="1"/>
  <c r="P1917" i="1"/>
  <c r="O1917" i="1"/>
  <c r="N1917" i="1"/>
  <c r="M1917" i="1"/>
  <c r="L1917" i="1"/>
  <c r="K1917" i="1"/>
  <c r="I1917" i="1"/>
  <c r="H1917" i="1"/>
  <c r="S1916" i="1"/>
  <c r="R1916" i="1"/>
  <c r="Q1916" i="1"/>
  <c r="P1916" i="1"/>
  <c r="V1916" i="1" s="1"/>
  <c r="O1916" i="1"/>
  <c r="N1916" i="1"/>
  <c r="L1916" i="1"/>
  <c r="M1916" i="1" s="1"/>
  <c r="U1916" i="1" s="1"/>
  <c r="K1916" i="1"/>
  <c r="I1916" i="1"/>
  <c r="J1916" i="1" s="1"/>
  <c r="T1916" i="1" s="1"/>
  <c r="H1916" i="1"/>
  <c r="R1915" i="1"/>
  <c r="Q1915" i="1"/>
  <c r="S1915" i="1" s="1"/>
  <c r="P1915" i="1"/>
  <c r="O1915" i="1"/>
  <c r="N1915" i="1"/>
  <c r="M1915" i="1"/>
  <c r="L1915" i="1"/>
  <c r="K1915" i="1"/>
  <c r="I1915" i="1"/>
  <c r="H1915" i="1"/>
  <c r="T1914" i="1"/>
  <c r="S1914" i="1"/>
  <c r="W1914" i="1" s="1"/>
  <c r="R1914" i="1"/>
  <c r="Q1914" i="1"/>
  <c r="O1914" i="1"/>
  <c r="P1914" i="1" s="1"/>
  <c r="V1914" i="1" s="1"/>
  <c r="N1914" i="1"/>
  <c r="L1914" i="1"/>
  <c r="K1914" i="1"/>
  <c r="I1914" i="1"/>
  <c r="J1914" i="1" s="1"/>
  <c r="H1914" i="1"/>
  <c r="R1913" i="1"/>
  <c r="Q1913" i="1"/>
  <c r="S1913" i="1" s="1"/>
  <c r="P1913" i="1"/>
  <c r="O1913" i="1"/>
  <c r="N1913" i="1"/>
  <c r="M1913" i="1"/>
  <c r="L1913" i="1"/>
  <c r="K1913" i="1"/>
  <c r="I1913" i="1"/>
  <c r="H1913" i="1"/>
  <c r="S1912" i="1"/>
  <c r="R1912" i="1"/>
  <c r="Q1912" i="1"/>
  <c r="O1912" i="1"/>
  <c r="P1912" i="1" s="1"/>
  <c r="V1912" i="1" s="1"/>
  <c r="N1912" i="1"/>
  <c r="L1912" i="1"/>
  <c r="K1912" i="1"/>
  <c r="I1912" i="1"/>
  <c r="J1912" i="1" s="1"/>
  <c r="T1912" i="1" s="1"/>
  <c r="H1912" i="1"/>
  <c r="R1911" i="1"/>
  <c r="Q1911" i="1"/>
  <c r="S1911" i="1" s="1"/>
  <c r="P1911" i="1"/>
  <c r="O1911" i="1"/>
  <c r="N1911" i="1"/>
  <c r="M1911" i="1"/>
  <c r="L1911" i="1"/>
  <c r="K1911" i="1"/>
  <c r="I1911" i="1"/>
  <c r="H1911" i="1"/>
  <c r="T1910" i="1"/>
  <c r="S1910" i="1"/>
  <c r="W1910" i="1" s="1"/>
  <c r="R1910" i="1"/>
  <c r="Q1910" i="1"/>
  <c r="O1910" i="1"/>
  <c r="P1910" i="1" s="1"/>
  <c r="V1910" i="1" s="1"/>
  <c r="N1910" i="1"/>
  <c r="L1910" i="1"/>
  <c r="M1910" i="1" s="1"/>
  <c r="U1910" i="1" s="1"/>
  <c r="K1910" i="1"/>
  <c r="I1910" i="1"/>
  <c r="J1910" i="1" s="1"/>
  <c r="H1910" i="1"/>
  <c r="R1909" i="1"/>
  <c r="Q1909" i="1"/>
  <c r="S1909" i="1" s="1"/>
  <c r="P1909" i="1"/>
  <c r="O1909" i="1"/>
  <c r="N1909" i="1"/>
  <c r="M1909" i="1"/>
  <c r="L1909" i="1"/>
  <c r="K1909" i="1"/>
  <c r="I1909" i="1"/>
  <c r="H1909" i="1"/>
  <c r="S1908" i="1"/>
  <c r="W1908" i="1" s="1"/>
  <c r="R1908" i="1"/>
  <c r="Q1908" i="1"/>
  <c r="P1908" i="1"/>
  <c r="V1908" i="1" s="1"/>
  <c r="O1908" i="1"/>
  <c r="N1908" i="1"/>
  <c r="L1908" i="1"/>
  <c r="M1908" i="1" s="1"/>
  <c r="U1908" i="1" s="1"/>
  <c r="K1908" i="1"/>
  <c r="I1908" i="1"/>
  <c r="J1908" i="1" s="1"/>
  <c r="T1908" i="1" s="1"/>
  <c r="H1908" i="1"/>
  <c r="R1907" i="1"/>
  <c r="Q1907" i="1"/>
  <c r="S1907" i="1" s="1"/>
  <c r="P1907" i="1"/>
  <c r="O1907" i="1"/>
  <c r="N1907" i="1"/>
  <c r="L1907" i="1"/>
  <c r="M1907" i="1" s="1"/>
  <c r="K1907" i="1"/>
  <c r="I1907" i="1"/>
  <c r="H1907" i="1"/>
  <c r="S1906" i="1"/>
  <c r="R1906" i="1"/>
  <c r="Q1906" i="1"/>
  <c r="O1906" i="1"/>
  <c r="P1906" i="1" s="1"/>
  <c r="N1906" i="1"/>
  <c r="L1906" i="1"/>
  <c r="M1906" i="1" s="1"/>
  <c r="K1906" i="1"/>
  <c r="I1906" i="1"/>
  <c r="J1906" i="1" s="1"/>
  <c r="H1906" i="1"/>
  <c r="T1905" i="1"/>
  <c r="R1905" i="1"/>
  <c r="Q1905" i="1"/>
  <c r="S1905" i="1" s="1"/>
  <c r="P1905" i="1"/>
  <c r="V1905" i="1" s="1"/>
  <c r="O1905" i="1"/>
  <c r="N1905" i="1"/>
  <c r="L1905" i="1"/>
  <c r="M1905" i="1" s="1"/>
  <c r="U1905" i="1" s="1"/>
  <c r="K1905" i="1"/>
  <c r="I1905" i="1"/>
  <c r="J1905" i="1" s="1"/>
  <c r="H1905" i="1"/>
  <c r="W1904" i="1"/>
  <c r="S1904" i="1"/>
  <c r="R1904" i="1"/>
  <c r="Q1904" i="1"/>
  <c r="O1904" i="1"/>
  <c r="P1904" i="1" s="1"/>
  <c r="V1904" i="1" s="1"/>
  <c r="N1904" i="1"/>
  <c r="L1904" i="1"/>
  <c r="K1904" i="1"/>
  <c r="I1904" i="1"/>
  <c r="J1904" i="1" s="1"/>
  <c r="T1904" i="1" s="1"/>
  <c r="H1904" i="1"/>
  <c r="T1903" i="1"/>
  <c r="R1903" i="1"/>
  <c r="Q1903" i="1"/>
  <c r="S1903" i="1" s="1"/>
  <c r="W1903" i="1" s="1"/>
  <c r="P1903" i="1"/>
  <c r="O1903" i="1"/>
  <c r="N1903" i="1"/>
  <c r="L1903" i="1"/>
  <c r="M1903" i="1" s="1"/>
  <c r="U1903" i="1" s="1"/>
  <c r="K1903" i="1"/>
  <c r="I1903" i="1"/>
  <c r="J1903" i="1" s="1"/>
  <c r="H1903" i="1"/>
  <c r="W1902" i="1"/>
  <c r="S1902" i="1"/>
  <c r="R1902" i="1"/>
  <c r="Q1902" i="1"/>
  <c r="P1902" i="1"/>
  <c r="V1902" i="1" s="1"/>
  <c r="O1902" i="1"/>
  <c r="N1902" i="1"/>
  <c r="L1902" i="1"/>
  <c r="M1902" i="1" s="1"/>
  <c r="U1902" i="1" s="1"/>
  <c r="K1902" i="1"/>
  <c r="I1902" i="1"/>
  <c r="J1902" i="1" s="1"/>
  <c r="T1902" i="1" s="1"/>
  <c r="H1902" i="1"/>
  <c r="R1901" i="1"/>
  <c r="Q1901" i="1"/>
  <c r="S1901" i="1" s="1"/>
  <c r="P1901" i="1"/>
  <c r="O1901" i="1"/>
  <c r="N1901" i="1"/>
  <c r="L1901" i="1"/>
  <c r="M1901" i="1" s="1"/>
  <c r="K1901" i="1"/>
  <c r="I1901" i="1"/>
  <c r="H1901" i="1"/>
  <c r="T1900" i="1"/>
  <c r="W1900" i="1" s="1"/>
  <c r="S1900" i="1"/>
  <c r="R1900" i="1"/>
  <c r="Q1900" i="1"/>
  <c r="P1900" i="1"/>
  <c r="V1900" i="1" s="1"/>
  <c r="O1900" i="1"/>
  <c r="N1900" i="1"/>
  <c r="L1900" i="1"/>
  <c r="K1900" i="1"/>
  <c r="I1900" i="1"/>
  <c r="J1900" i="1" s="1"/>
  <c r="H1900" i="1"/>
  <c r="R1899" i="1"/>
  <c r="Q1899" i="1"/>
  <c r="S1899" i="1" s="1"/>
  <c r="P1899" i="1"/>
  <c r="O1899" i="1"/>
  <c r="N1899" i="1"/>
  <c r="M1899" i="1"/>
  <c r="U1899" i="1" s="1"/>
  <c r="L1899" i="1"/>
  <c r="K1899" i="1"/>
  <c r="I1899" i="1"/>
  <c r="J1899" i="1" s="1"/>
  <c r="T1899" i="1" s="1"/>
  <c r="H1899" i="1"/>
  <c r="S1898" i="1"/>
  <c r="R1898" i="1"/>
  <c r="Q1898" i="1"/>
  <c r="O1898" i="1"/>
  <c r="P1898" i="1" s="1"/>
  <c r="V1898" i="1" s="1"/>
  <c r="N1898" i="1"/>
  <c r="L1898" i="1"/>
  <c r="M1898" i="1" s="1"/>
  <c r="K1898" i="1"/>
  <c r="I1898" i="1"/>
  <c r="J1898" i="1" s="1"/>
  <c r="T1898" i="1" s="1"/>
  <c r="W1898" i="1" s="1"/>
  <c r="H1898" i="1"/>
  <c r="R1897" i="1"/>
  <c r="Q1897" i="1"/>
  <c r="S1897" i="1" s="1"/>
  <c r="P1897" i="1"/>
  <c r="O1897" i="1"/>
  <c r="N1897" i="1"/>
  <c r="M1897" i="1"/>
  <c r="L1897" i="1"/>
  <c r="K1897" i="1"/>
  <c r="I1897" i="1"/>
  <c r="H1897" i="1"/>
  <c r="S1896" i="1"/>
  <c r="R1896" i="1"/>
  <c r="Q1896" i="1"/>
  <c r="P1896" i="1"/>
  <c r="O1896" i="1"/>
  <c r="N1896" i="1"/>
  <c r="L1896" i="1"/>
  <c r="K1896" i="1"/>
  <c r="I1896" i="1"/>
  <c r="H1896" i="1"/>
  <c r="J1896" i="1" s="1"/>
  <c r="T1896" i="1" s="1"/>
  <c r="R1895" i="1"/>
  <c r="S1895" i="1" s="1"/>
  <c r="Q1895" i="1"/>
  <c r="P1895" i="1"/>
  <c r="O1895" i="1"/>
  <c r="N1895" i="1"/>
  <c r="L1895" i="1"/>
  <c r="K1895" i="1"/>
  <c r="I1895" i="1"/>
  <c r="H1895" i="1"/>
  <c r="R1894" i="1"/>
  <c r="S1894" i="1" s="1"/>
  <c r="Q1894" i="1"/>
  <c r="O1894" i="1"/>
  <c r="P1894" i="1" s="1"/>
  <c r="N1894" i="1"/>
  <c r="L1894" i="1"/>
  <c r="K1894" i="1"/>
  <c r="I1894" i="1"/>
  <c r="J1894" i="1" s="1"/>
  <c r="H1894" i="1"/>
  <c r="S1893" i="1"/>
  <c r="R1893" i="1"/>
  <c r="Q1893" i="1"/>
  <c r="P1893" i="1"/>
  <c r="O1893" i="1"/>
  <c r="N1893" i="1"/>
  <c r="L1893" i="1"/>
  <c r="K1893" i="1"/>
  <c r="J1893" i="1"/>
  <c r="I1893" i="1"/>
  <c r="H1893" i="1"/>
  <c r="S1892" i="1"/>
  <c r="R1892" i="1"/>
  <c r="Q1892" i="1"/>
  <c r="P1892" i="1"/>
  <c r="O1892" i="1"/>
  <c r="N1892" i="1"/>
  <c r="L1892" i="1"/>
  <c r="K1892" i="1"/>
  <c r="J1892" i="1"/>
  <c r="T1892" i="1" s="1"/>
  <c r="I1892" i="1"/>
  <c r="H1892" i="1"/>
  <c r="R1891" i="1"/>
  <c r="Q1891" i="1"/>
  <c r="O1891" i="1"/>
  <c r="P1891" i="1" s="1"/>
  <c r="V1891" i="1" s="1"/>
  <c r="N1891" i="1"/>
  <c r="L1891" i="1"/>
  <c r="K1891" i="1"/>
  <c r="I1891" i="1"/>
  <c r="J1891" i="1" s="1"/>
  <c r="T1891" i="1" s="1"/>
  <c r="H1891" i="1"/>
  <c r="T1890" i="1"/>
  <c r="R1890" i="1"/>
  <c r="S1890" i="1" s="1"/>
  <c r="W1890" i="1" s="1"/>
  <c r="Q1890" i="1"/>
  <c r="O1890" i="1"/>
  <c r="N1890" i="1"/>
  <c r="L1890" i="1"/>
  <c r="K1890" i="1"/>
  <c r="I1890" i="1"/>
  <c r="J1890" i="1" s="1"/>
  <c r="H1890" i="1"/>
  <c r="R1889" i="1"/>
  <c r="S1889" i="1" s="1"/>
  <c r="W1889" i="1" s="1"/>
  <c r="Q1889" i="1"/>
  <c r="P1889" i="1"/>
  <c r="O1889" i="1"/>
  <c r="N1889" i="1"/>
  <c r="L1889" i="1"/>
  <c r="M1889" i="1" s="1"/>
  <c r="U1889" i="1" s="1"/>
  <c r="K1889" i="1"/>
  <c r="I1889" i="1"/>
  <c r="J1889" i="1" s="1"/>
  <c r="T1889" i="1" s="1"/>
  <c r="H1889" i="1"/>
  <c r="S1888" i="1"/>
  <c r="R1888" i="1"/>
  <c r="Q1888" i="1"/>
  <c r="P1888" i="1"/>
  <c r="V1888" i="1" s="1"/>
  <c r="O1888" i="1"/>
  <c r="N1888" i="1"/>
  <c r="L1888" i="1"/>
  <c r="K1888" i="1"/>
  <c r="J1888" i="1"/>
  <c r="T1888" i="1" s="1"/>
  <c r="I1888" i="1"/>
  <c r="H1888" i="1"/>
  <c r="R1887" i="1"/>
  <c r="S1887" i="1" s="1"/>
  <c r="Q1887" i="1"/>
  <c r="O1887" i="1"/>
  <c r="N1887" i="1"/>
  <c r="P1887" i="1" s="1"/>
  <c r="V1887" i="1" s="1"/>
  <c r="L1887" i="1"/>
  <c r="K1887" i="1"/>
  <c r="I1887" i="1"/>
  <c r="J1887" i="1" s="1"/>
  <c r="T1887" i="1" s="1"/>
  <c r="H1887" i="1"/>
  <c r="R1886" i="1"/>
  <c r="S1886" i="1" s="1"/>
  <c r="Q1886" i="1"/>
  <c r="O1886" i="1"/>
  <c r="N1886" i="1"/>
  <c r="L1886" i="1"/>
  <c r="M1886" i="1" s="1"/>
  <c r="K1886" i="1"/>
  <c r="I1886" i="1"/>
  <c r="J1886" i="1" s="1"/>
  <c r="T1886" i="1" s="1"/>
  <c r="H1886" i="1"/>
  <c r="R1885" i="1"/>
  <c r="S1885" i="1" s="1"/>
  <c r="Q1885" i="1"/>
  <c r="P1885" i="1"/>
  <c r="O1885" i="1"/>
  <c r="N1885" i="1"/>
  <c r="M1885" i="1"/>
  <c r="L1885" i="1"/>
  <c r="K1885" i="1"/>
  <c r="J1885" i="1"/>
  <c r="I1885" i="1"/>
  <c r="H1885" i="1"/>
  <c r="S1884" i="1"/>
  <c r="R1884" i="1"/>
  <c r="Q1884" i="1"/>
  <c r="P1884" i="1"/>
  <c r="V1884" i="1" s="1"/>
  <c r="O1884" i="1"/>
  <c r="N1884" i="1"/>
  <c r="L1884" i="1"/>
  <c r="K1884" i="1"/>
  <c r="M1884" i="1" s="1"/>
  <c r="I1884" i="1"/>
  <c r="H1884" i="1"/>
  <c r="J1884" i="1" s="1"/>
  <c r="T1884" i="1" s="1"/>
  <c r="S1883" i="1"/>
  <c r="R1883" i="1"/>
  <c r="Q1883" i="1"/>
  <c r="P1883" i="1"/>
  <c r="O1883" i="1"/>
  <c r="N1883" i="1"/>
  <c r="M1883" i="1"/>
  <c r="U1883" i="1" s="1"/>
  <c r="L1883" i="1"/>
  <c r="K1883" i="1"/>
  <c r="I1883" i="1"/>
  <c r="H1883" i="1"/>
  <c r="J1883" i="1" s="1"/>
  <c r="T1883" i="1" s="1"/>
  <c r="T1882" i="1"/>
  <c r="S1882" i="1"/>
  <c r="R1882" i="1"/>
  <c r="Q1882" i="1"/>
  <c r="P1882" i="1"/>
  <c r="O1882" i="1"/>
  <c r="N1882" i="1"/>
  <c r="L1882" i="1"/>
  <c r="M1882" i="1" s="1"/>
  <c r="K1882" i="1"/>
  <c r="I1882" i="1"/>
  <c r="H1882" i="1"/>
  <c r="J1882" i="1" s="1"/>
  <c r="R1881" i="1"/>
  <c r="S1881" i="1" s="1"/>
  <c r="Q1881" i="1"/>
  <c r="P1881" i="1"/>
  <c r="O1881" i="1"/>
  <c r="N1881" i="1"/>
  <c r="M1881" i="1"/>
  <c r="L1881" i="1"/>
  <c r="K1881" i="1"/>
  <c r="J1881" i="1"/>
  <c r="T1881" i="1" s="1"/>
  <c r="I1881" i="1"/>
  <c r="H1881" i="1"/>
  <c r="S1880" i="1"/>
  <c r="R1880" i="1"/>
  <c r="Q1880" i="1"/>
  <c r="P1880" i="1"/>
  <c r="V1880" i="1" s="1"/>
  <c r="O1880" i="1"/>
  <c r="N1880" i="1"/>
  <c r="L1880" i="1"/>
  <c r="K1880" i="1"/>
  <c r="M1880" i="1" s="1"/>
  <c r="U1880" i="1" s="1"/>
  <c r="I1880" i="1"/>
  <c r="H1880" i="1"/>
  <c r="J1880" i="1" s="1"/>
  <c r="T1880" i="1" s="1"/>
  <c r="S1879" i="1"/>
  <c r="R1879" i="1"/>
  <c r="Q1879" i="1"/>
  <c r="P1879" i="1"/>
  <c r="O1879" i="1"/>
  <c r="N1879" i="1"/>
  <c r="M1879" i="1"/>
  <c r="U1879" i="1" s="1"/>
  <c r="L1879" i="1"/>
  <c r="K1879" i="1"/>
  <c r="I1879" i="1"/>
  <c r="H1879" i="1"/>
  <c r="J1879" i="1" s="1"/>
  <c r="T1879" i="1" s="1"/>
  <c r="T1878" i="1"/>
  <c r="S1878" i="1"/>
  <c r="R1878" i="1"/>
  <c r="Q1878" i="1"/>
  <c r="P1878" i="1"/>
  <c r="O1878" i="1"/>
  <c r="N1878" i="1"/>
  <c r="L1878" i="1"/>
  <c r="M1878" i="1" s="1"/>
  <c r="K1878" i="1"/>
  <c r="I1878" i="1"/>
  <c r="H1878" i="1"/>
  <c r="J1878" i="1" s="1"/>
  <c r="R1877" i="1"/>
  <c r="S1877" i="1" s="1"/>
  <c r="Q1877" i="1"/>
  <c r="P1877" i="1"/>
  <c r="O1877" i="1"/>
  <c r="N1877" i="1"/>
  <c r="M1877" i="1"/>
  <c r="U1877" i="1" s="1"/>
  <c r="L1877" i="1"/>
  <c r="K1877" i="1"/>
  <c r="J1877" i="1"/>
  <c r="T1877" i="1" s="1"/>
  <c r="I1877" i="1"/>
  <c r="H1877" i="1"/>
  <c r="S1876" i="1"/>
  <c r="R1876" i="1"/>
  <c r="Q1876" i="1"/>
  <c r="P1876" i="1"/>
  <c r="V1876" i="1" s="1"/>
  <c r="O1876" i="1"/>
  <c r="N1876" i="1"/>
  <c r="L1876" i="1"/>
  <c r="M1876" i="1" s="1"/>
  <c r="K1876" i="1"/>
  <c r="I1876" i="1"/>
  <c r="H1876" i="1"/>
  <c r="J1876" i="1" s="1"/>
  <c r="T1876" i="1" s="1"/>
  <c r="R1875" i="1"/>
  <c r="S1875" i="1" s="1"/>
  <c r="W1875" i="1" s="1"/>
  <c r="Q1875" i="1"/>
  <c r="P1875" i="1"/>
  <c r="O1875" i="1"/>
  <c r="N1875" i="1"/>
  <c r="M1875" i="1"/>
  <c r="U1875" i="1" s="1"/>
  <c r="L1875" i="1"/>
  <c r="K1875" i="1"/>
  <c r="I1875" i="1"/>
  <c r="H1875" i="1"/>
  <c r="J1875" i="1" s="1"/>
  <c r="T1875" i="1" s="1"/>
  <c r="T1874" i="1"/>
  <c r="S1874" i="1"/>
  <c r="R1874" i="1"/>
  <c r="Q1874" i="1"/>
  <c r="P1874" i="1"/>
  <c r="O1874" i="1"/>
  <c r="N1874" i="1"/>
  <c r="L1874" i="1"/>
  <c r="M1874" i="1" s="1"/>
  <c r="K1874" i="1"/>
  <c r="I1874" i="1"/>
  <c r="H1874" i="1"/>
  <c r="J1874" i="1" s="1"/>
  <c r="R1873" i="1"/>
  <c r="S1873" i="1" s="1"/>
  <c r="Q1873" i="1"/>
  <c r="P1873" i="1"/>
  <c r="O1873" i="1"/>
  <c r="N1873" i="1"/>
  <c r="M1873" i="1"/>
  <c r="U1873" i="1" s="1"/>
  <c r="L1873" i="1"/>
  <c r="K1873" i="1"/>
  <c r="J1873" i="1"/>
  <c r="T1873" i="1" s="1"/>
  <c r="I1873" i="1"/>
  <c r="H1873" i="1"/>
  <c r="S1872" i="1"/>
  <c r="R1872" i="1"/>
  <c r="Q1872" i="1"/>
  <c r="P1872" i="1"/>
  <c r="V1872" i="1" s="1"/>
  <c r="O1872" i="1"/>
  <c r="N1872" i="1"/>
  <c r="L1872" i="1"/>
  <c r="M1872" i="1" s="1"/>
  <c r="K1872" i="1"/>
  <c r="I1872" i="1"/>
  <c r="H1872" i="1"/>
  <c r="J1872" i="1" s="1"/>
  <c r="T1872" i="1" s="1"/>
  <c r="R1871" i="1"/>
  <c r="S1871" i="1" s="1"/>
  <c r="Q1871" i="1"/>
  <c r="P1871" i="1"/>
  <c r="O1871" i="1"/>
  <c r="N1871" i="1"/>
  <c r="M1871" i="1"/>
  <c r="L1871" i="1"/>
  <c r="K1871" i="1"/>
  <c r="I1871" i="1"/>
  <c r="H1871" i="1"/>
  <c r="J1871" i="1" s="1"/>
  <c r="T1871" i="1" s="1"/>
  <c r="S1870" i="1"/>
  <c r="R1870" i="1"/>
  <c r="Q1870" i="1"/>
  <c r="P1870" i="1"/>
  <c r="O1870" i="1"/>
  <c r="N1870" i="1"/>
  <c r="L1870" i="1"/>
  <c r="M1870" i="1" s="1"/>
  <c r="K1870" i="1"/>
  <c r="I1870" i="1"/>
  <c r="H1870" i="1"/>
  <c r="J1870" i="1" s="1"/>
  <c r="T1870" i="1" s="1"/>
  <c r="R1869" i="1"/>
  <c r="S1869" i="1" s="1"/>
  <c r="Q1869" i="1"/>
  <c r="P1869" i="1"/>
  <c r="O1869" i="1"/>
  <c r="N1869" i="1"/>
  <c r="M1869" i="1"/>
  <c r="L1869" i="1"/>
  <c r="K1869" i="1"/>
  <c r="J1869" i="1"/>
  <c r="T1869" i="1" s="1"/>
  <c r="I1869" i="1"/>
  <c r="H1869" i="1"/>
  <c r="S1868" i="1"/>
  <c r="R1868" i="1"/>
  <c r="Q1868" i="1"/>
  <c r="P1868" i="1"/>
  <c r="O1868" i="1"/>
  <c r="N1868" i="1"/>
  <c r="L1868" i="1"/>
  <c r="M1868" i="1" s="1"/>
  <c r="U1868" i="1" s="1"/>
  <c r="K1868" i="1"/>
  <c r="I1868" i="1"/>
  <c r="H1868" i="1"/>
  <c r="J1868" i="1" s="1"/>
  <c r="T1868" i="1" s="1"/>
  <c r="R1867" i="1"/>
  <c r="S1867" i="1" s="1"/>
  <c r="Q1867" i="1"/>
  <c r="P1867" i="1"/>
  <c r="O1867" i="1"/>
  <c r="N1867" i="1"/>
  <c r="M1867" i="1"/>
  <c r="L1867" i="1"/>
  <c r="K1867" i="1"/>
  <c r="I1867" i="1"/>
  <c r="H1867" i="1"/>
  <c r="J1867" i="1" s="1"/>
  <c r="T1867" i="1" s="1"/>
  <c r="S1866" i="1"/>
  <c r="R1866" i="1"/>
  <c r="Q1866" i="1"/>
  <c r="P1866" i="1"/>
  <c r="O1866" i="1"/>
  <c r="N1866" i="1"/>
  <c r="L1866" i="1"/>
  <c r="M1866" i="1" s="1"/>
  <c r="K1866" i="1"/>
  <c r="I1866" i="1"/>
  <c r="H1866" i="1"/>
  <c r="J1866" i="1" s="1"/>
  <c r="T1866" i="1" s="1"/>
  <c r="R1865" i="1"/>
  <c r="S1865" i="1" s="1"/>
  <c r="Q1865" i="1"/>
  <c r="P1865" i="1"/>
  <c r="O1865" i="1"/>
  <c r="N1865" i="1"/>
  <c r="M1865" i="1"/>
  <c r="L1865" i="1"/>
  <c r="K1865" i="1"/>
  <c r="J1865" i="1"/>
  <c r="T1865" i="1" s="1"/>
  <c r="I1865" i="1"/>
  <c r="H1865" i="1"/>
  <c r="S1864" i="1"/>
  <c r="R1864" i="1"/>
  <c r="Q1864" i="1"/>
  <c r="P1864" i="1"/>
  <c r="O1864" i="1"/>
  <c r="N1864" i="1"/>
  <c r="L1864" i="1"/>
  <c r="M1864" i="1" s="1"/>
  <c r="U1864" i="1" s="1"/>
  <c r="K1864" i="1"/>
  <c r="I1864" i="1"/>
  <c r="H1864" i="1"/>
  <c r="J1864" i="1" s="1"/>
  <c r="T1864" i="1" s="1"/>
  <c r="R1863" i="1"/>
  <c r="S1863" i="1" s="1"/>
  <c r="Q1863" i="1"/>
  <c r="P1863" i="1"/>
  <c r="O1863" i="1"/>
  <c r="N1863" i="1"/>
  <c r="M1863" i="1"/>
  <c r="U1863" i="1" s="1"/>
  <c r="L1863" i="1"/>
  <c r="K1863" i="1"/>
  <c r="I1863" i="1"/>
  <c r="J1863" i="1" s="1"/>
  <c r="T1863" i="1" s="1"/>
  <c r="H1863" i="1"/>
  <c r="T1862" i="1"/>
  <c r="S1862" i="1"/>
  <c r="R1862" i="1"/>
  <c r="Q1862" i="1"/>
  <c r="P1862" i="1"/>
  <c r="O1862" i="1"/>
  <c r="N1862" i="1"/>
  <c r="L1862" i="1"/>
  <c r="M1862" i="1" s="1"/>
  <c r="K1862" i="1"/>
  <c r="I1862" i="1"/>
  <c r="J1862" i="1" s="1"/>
  <c r="H1862" i="1"/>
  <c r="R1861" i="1"/>
  <c r="S1861" i="1" s="1"/>
  <c r="Q1861" i="1"/>
  <c r="P1861" i="1"/>
  <c r="O1861" i="1"/>
  <c r="N1861" i="1"/>
  <c r="M1861" i="1"/>
  <c r="U1861" i="1" s="1"/>
  <c r="L1861" i="1"/>
  <c r="K1861" i="1"/>
  <c r="J1861" i="1"/>
  <c r="T1861" i="1" s="1"/>
  <c r="I1861" i="1"/>
  <c r="H1861" i="1"/>
  <c r="S1860" i="1"/>
  <c r="R1860" i="1"/>
  <c r="Q1860" i="1"/>
  <c r="P1860" i="1"/>
  <c r="V1860" i="1" s="1"/>
  <c r="O1860" i="1"/>
  <c r="N1860" i="1"/>
  <c r="L1860" i="1"/>
  <c r="M1860" i="1" s="1"/>
  <c r="K1860" i="1"/>
  <c r="I1860" i="1"/>
  <c r="H1860" i="1"/>
  <c r="J1860" i="1" s="1"/>
  <c r="T1860" i="1" s="1"/>
  <c r="R1859" i="1"/>
  <c r="S1859" i="1" s="1"/>
  <c r="Q1859" i="1"/>
  <c r="P1859" i="1"/>
  <c r="O1859" i="1"/>
  <c r="N1859" i="1"/>
  <c r="M1859" i="1"/>
  <c r="L1859" i="1"/>
  <c r="K1859" i="1"/>
  <c r="I1859" i="1"/>
  <c r="J1859" i="1" s="1"/>
  <c r="T1859" i="1" s="1"/>
  <c r="H1859" i="1"/>
  <c r="S1858" i="1"/>
  <c r="R1858" i="1"/>
  <c r="Q1858" i="1"/>
  <c r="O1858" i="1"/>
  <c r="N1858" i="1"/>
  <c r="P1858" i="1" s="1"/>
  <c r="L1858" i="1"/>
  <c r="M1858" i="1" s="1"/>
  <c r="U1858" i="1" s="1"/>
  <c r="K1858" i="1"/>
  <c r="I1858" i="1"/>
  <c r="J1858" i="1" s="1"/>
  <c r="T1858" i="1" s="1"/>
  <c r="H1858" i="1"/>
  <c r="S1857" i="1"/>
  <c r="R1857" i="1"/>
  <c r="Q1857" i="1"/>
  <c r="O1857" i="1"/>
  <c r="N1857" i="1"/>
  <c r="P1857" i="1" s="1"/>
  <c r="V1857" i="1" s="1"/>
  <c r="L1857" i="1"/>
  <c r="K1857" i="1"/>
  <c r="M1857" i="1" s="1"/>
  <c r="J1857" i="1"/>
  <c r="T1857" i="1" s="1"/>
  <c r="I1857" i="1"/>
  <c r="H1857" i="1"/>
  <c r="R1856" i="1"/>
  <c r="S1856" i="1" s="1"/>
  <c r="Q1856" i="1"/>
  <c r="O1856" i="1"/>
  <c r="N1856" i="1"/>
  <c r="P1856" i="1" s="1"/>
  <c r="M1856" i="1"/>
  <c r="U1856" i="1" s="1"/>
  <c r="L1856" i="1"/>
  <c r="K1856" i="1"/>
  <c r="J1856" i="1"/>
  <c r="T1856" i="1" s="1"/>
  <c r="I1856" i="1"/>
  <c r="H1856" i="1"/>
  <c r="R1855" i="1"/>
  <c r="Q1855" i="1"/>
  <c r="S1855" i="1" s="1"/>
  <c r="W1855" i="1" s="1"/>
  <c r="P1855" i="1"/>
  <c r="V1855" i="1" s="1"/>
  <c r="O1855" i="1"/>
  <c r="N1855" i="1"/>
  <c r="L1855" i="1"/>
  <c r="M1855" i="1" s="1"/>
  <c r="U1855" i="1" s="1"/>
  <c r="K1855" i="1"/>
  <c r="I1855" i="1"/>
  <c r="J1855" i="1" s="1"/>
  <c r="T1855" i="1" s="1"/>
  <c r="H1855" i="1"/>
  <c r="S1854" i="1"/>
  <c r="R1854" i="1"/>
  <c r="Q1854" i="1"/>
  <c r="P1854" i="1"/>
  <c r="O1854" i="1"/>
  <c r="N1854" i="1"/>
  <c r="L1854" i="1"/>
  <c r="M1854" i="1" s="1"/>
  <c r="K1854" i="1"/>
  <c r="I1854" i="1"/>
  <c r="H1854" i="1"/>
  <c r="J1854" i="1" s="1"/>
  <c r="T1854" i="1" s="1"/>
  <c r="R1853" i="1"/>
  <c r="S1853" i="1" s="1"/>
  <c r="W1853" i="1" s="1"/>
  <c r="Q1853" i="1"/>
  <c r="O1853" i="1"/>
  <c r="N1853" i="1"/>
  <c r="P1853" i="1" s="1"/>
  <c r="L1853" i="1"/>
  <c r="M1853" i="1" s="1"/>
  <c r="K1853" i="1"/>
  <c r="J1853" i="1"/>
  <c r="T1853" i="1" s="1"/>
  <c r="I1853" i="1"/>
  <c r="H1853" i="1"/>
  <c r="R1852" i="1"/>
  <c r="S1852" i="1" s="1"/>
  <c r="W1852" i="1" s="1"/>
  <c r="Q1852" i="1"/>
  <c r="O1852" i="1"/>
  <c r="N1852" i="1"/>
  <c r="P1852" i="1" s="1"/>
  <c r="V1852" i="1" s="1"/>
  <c r="M1852" i="1"/>
  <c r="U1852" i="1" s="1"/>
  <c r="L1852" i="1"/>
  <c r="K1852" i="1"/>
  <c r="I1852" i="1"/>
  <c r="J1852" i="1" s="1"/>
  <c r="T1852" i="1" s="1"/>
  <c r="H1852" i="1"/>
  <c r="R1851" i="1"/>
  <c r="S1851" i="1" s="1"/>
  <c r="Q1851" i="1"/>
  <c r="P1851" i="1"/>
  <c r="V1851" i="1" s="1"/>
  <c r="O1851" i="1"/>
  <c r="N1851" i="1"/>
  <c r="M1851" i="1"/>
  <c r="U1851" i="1" s="1"/>
  <c r="L1851" i="1"/>
  <c r="K1851" i="1"/>
  <c r="I1851" i="1"/>
  <c r="J1851" i="1" s="1"/>
  <c r="T1851" i="1" s="1"/>
  <c r="H1851" i="1"/>
  <c r="S1850" i="1"/>
  <c r="R1850" i="1"/>
  <c r="Q1850" i="1"/>
  <c r="O1850" i="1"/>
  <c r="N1850" i="1"/>
  <c r="P1850" i="1" s="1"/>
  <c r="L1850" i="1"/>
  <c r="M1850" i="1" s="1"/>
  <c r="K1850" i="1"/>
  <c r="I1850" i="1"/>
  <c r="J1850" i="1" s="1"/>
  <c r="T1850" i="1" s="1"/>
  <c r="H1850" i="1"/>
  <c r="S1849" i="1"/>
  <c r="W1849" i="1" s="1"/>
  <c r="R1849" i="1"/>
  <c r="Q1849" i="1"/>
  <c r="O1849" i="1"/>
  <c r="N1849" i="1"/>
  <c r="P1849" i="1" s="1"/>
  <c r="L1849" i="1"/>
  <c r="K1849" i="1"/>
  <c r="M1849" i="1" s="1"/>
  <c r="J1849" i="1"/>
  <c r="T1849" i="1" s="1"/>
  <c r="I1849" i="1"/>
  <c r="H1849" i="1"/>
  <c r="R1848" i="1"/>
  <c r="S1848" i="1" s="1"/>
  <c r="W1848" i="1" s="1"/>
  <c r="Q1848" i="1"/>
  <c r="O1848" i="1"/>
  <c r="N1848" i="1"/>
  <c r="P1848" i="1" s="1"/>
  <c r="V1848" i="1" s="1"/>
  <c r="M1848" i="1"/>
  <c r="U1848" i="1" s="1"/>
  <c r="L1848" i="1"/>
  <c r="K1848" i="1"/>
  <c r="J1848" i="1"/>
  <c r="T1848" i="1" s="1"/>
  <c r="I1848" i="1"/>
  <c r="H1848" i="1"/>
  <c r="R1847" i="1"/>
  <c r="Q1847" i="1"/>
  <c r="S1847" i="1" s="1"/>
  <c r="W1847" i="1" s="1"/>
  <c r="P1847" i="1"/>
  <c r="V1847" i="1" s="1"/>
  <c r="O1847" i="1"/>
  <c r="N1847" i="1"/>
  <c r="L1847" i="1"/>
  <c r="M1847" i="1" s="1"/>
  <c r="U1847" i="1" s="1"/>
  <c r="K1847" i="1"/>
  <c r="I1847" i="1"/>
  <c r="J1847" i="1" s="1"/>
  <c r="T1847" i="1" s="1"/>
  <c r="H1847" i="1"/>
  <c r="S1846" i="1"/>
  <c r="R1846" i="1"/>
  <c r="Q1846" i="1"/>
  <c r="P1846" i="1"/>
  <c r="V1846" i="1" s="1"/>
  <c r="O1846" i="1"/>
  <c r="N1846" i="1"/>
  <c r="L1846" i="1"/>
  <c r="M1846" i="1" s="1"/>
  <c r="K1846" i="1"/>
  <c r="I1846" i="1"/>
  <c r="H1846" i="1"/>
  <c r="J1846" i="1" s="1"/>
  <c r="T1846" i="1" s="1"/>
  <c r="R1845" i="1"/>
  <c r="S1845" i="1" s="1"/>
  <c r="Q1845" i="1"/>
  <c r="O1845" i="1"/>
  <c r="N1845" i="1"/>
  <c r="P1845" i="1" s="1"/>
  <c r="L1845" i="1"/>
  <c r="M1845" i="1" s="1"/>
  <c r="K1845" i="1"/>
  <c r="J1845" i="1"/>
  <c r="T1845" i="1" s="1"/>
  <c r="I1845" i="1"/>
  <c r="H1845" i="1"/>
  <c r="R1844" i="1"/>
  <c r="S1844" i="1" s="1"/>
  <c r="Q1844" i="1"/>
  <c r="O1844" i="1"/>
  <c r="N1844" i="1"/>
  <c r="P1844" i="1" s="1"/>
  <c r="M1844" i="1"/>
  <c r="U1844" i="1" s="1"/>
  <c r="L1844" i="1"/>
  <c r="K1844" i="1"/>
  <c r="I1844" i="1"/>
  <c r="J1844" i="1" s="1"/>
  <c r="T1844" i="1" s="1"/>
  <c r="H1844" i="1"/>
  <c r="R1843" i="1"/>
  <c r="S1843" i="1" s="1"/>
  <c r="Q1843" i="1"/>
  <c r="P1843" i="1"/>
  <c r="V1843" i="1" s="1"/>
  <c r="O1843" i="1"/>
  <c r="N1843" i="1"/>
  <c r="M1843" i="1"/>
  <c r="U1843" i="1" s="1"/>
  <c r="L1843" i="1"/>
  <c r="K1843" i="1"/>
  <c r="I1843" i="1"/>
  <c r="J1843" i="1" s="1"/>
  <c r="T1843" i="1" s="1"/>
  <c r="H1843" i="1"/>
  <c r="S1842" i="1"/>
  <c r="R1842" i="1"/>
  <c r="Q1842" i="1"/>
  <c r="O1842" i="1"/>
  <c r="N1842" i="1"/>
  <c r="P1842" i="1" s="1"/>
  <c r="L1842" i="1"/>
  <c r="M1842" i="1" s="1"/>
  <c r="K1842" i="1"/>
  <c r="I1842" i="1"/>
  <c r="J1842" i="1" s="1"/>
  <c r="T1842" i="1" s="1"/>
  <c r="H1842" i="1"/>
  <c r="S1841" i="1"/>
  <c r="W1841" i="1" s="1"/>
  <c r="R1841" i="1"/>
  <c r="Q1841" i="1"/>
  <c r="O1841" i="1"/>
  <c r="N1841" i="1"/>
  <c r="P1841" i="1" s="1"/>
  <c r="L1841" i="1"/>
  <c r="K1841" i="1"/>
  <c r="M1841" i="1" s="1"/>
  <c r="U1841" i="1" s="1"/>
  <c r="J1841" i="1"/>
  <c r="T1841" i="1" s="1"/>
  <c r="I1841" i="1"/>
  <c r="H1841" i="1"/>
  <c r="R1840" i="1"/>
  <c r="S1840" i="1" s="1"/>
  <c r="Q1840" i="1"/>
  <c r="O1840" i="1"/>
  <c r="N1840" i="1"/>
  <c r="P1840" i="1" s="1"/>
  <c r="M1840" i="1"/>
  <c r="U1840" i="1" s="1"/>
  <c r="L1840" i="1"/>
  <c r="K1840" i="1"/>
  <c r="J1840" i="1"/>
  <c r="T1840" i="1" s="1"/>
  <c r="I1840" i="1"/>
  <c r="H1840" i="1"/>
  <c r="R1839" i="1"/>
  <c r="Q1839" i="1"/>
  <c r="S1839" i="1" s="1"/>
  <c r="P1839" i="1"/>
  <c r="V1839" i="1" s="1"/>
  <c r="O1839" i="1"/>
  <c r="N1839" i="1"/>
  <c r="L1839" i="1"/>
  <c r="M1839" i="1" s="1"/>
  <c r="U1839" i="1" s="1"/>
  <c r="K1839" i="1"/>
  <c r="I1839" i="1"/>
  <c r="J1839" i="1" s="1"/>
  <c r="T1839" i="1" s="1"/>
  <c r="H1839" i="1"/>
  <c r="S1838" i="1"/>
  <c r="R1838" i="1"/>
  <c r="Q1838" i="1"/>
  <c r="P1838" i="1"/>
  <c r="O1838" i="1"/>
  <c r="N1838" i="1"/>
  <c r="L1838" i="1"/>
  <c r="M1838" i="1" s="1"/>
  <c r="K1838" i="1"/>
  <c r="I1838" i="1"/>
  <c r="H1838" i="1"/>
  <c r="J1838" i="1" s="1"/>
  <c r="T1838" i="1" s="1"/>
  <c r="R1837" i="1"/>
  <c r="S1837" i="1" s="1"/>
  <c r="W1837" i="1" s="1"/>
  <c r="Q1837" i="1"/>
  <c r="O1837" i="1"/>
  <c r="N1837" i="1"/>
  <c r="P1837" i="1" s="1"/>
  <c r="L1837" i="1"/>
  <c r="M1837" i="1" s="1"/>
  <c r="U1837" i="1" s="1"/>
  <c r="K1837" i="1"/>
  <c r="J1837" i="1"/>
  <c r="T1837" i="1" s="1"/>
  <c r="I1837" i="1"/>
  <c r="H1837" i="1"/>
  <c r="R1836" i="1"/>
  <c r="S1836" i="1" s="1"/>
  <c r="W1836" i="1" s="1"/>
  <c r="Q1836" i="1"/>
  <c r="O1836" i="1"/>
  <c r="N1836" i="1"/>
  <c r="P1836" i="1" s="1"/>
  <c r="M1836" i="1"/>
  <c r="L1836" i="1"/>
  <c r="K1836" i="1"/>
  <c r="I1836" i="1"/>
  <c r="J1836" i="1" s="1"/>
  <c r="T1836" i="1" s="1"/>
  <c r="H1836" i="1"/>
  <c r="R1835" i="1"/>
  <c r="S1835" i="1" s="1"/>
  <c r="W1835" i="1" s="1"/>
  <c r="Q1835" i="1"/>
  <c r="O1835" i="1"/>
  <c r="N1835" i="1"/>
  <c r="P1835" i="1" s="1"/>
  <c r="V1835" i="1" s="1"/>
  <c r="M1835" i="1"/>
  <c r="U1835" i="1" s="1"/>
  <c r="L1835" i="1"/>
  <c r="K1835" i="1"/>
  <c r="I1835" i="1"/>
  <c r="J1835" i="1" s="1"/>
  <c r="T1835" i="1" s="1"/>
  <c r="H1835" i="1"/>
  <c r="R1834" i="1"/>
  <c r="S1834" i="1" s="1"/>
  <c r="W1834" i="1" s="1"/>
  <c r="Q1834" i="1"/>
  <c r="O1834" i="1"/>
  <c r="N1834" i="1"/>
  <c r="P1834" i="1" s="1"/>
  <c r="V1834" i="1" s="1"/>
  <c r="M1834" i="1"/>
  <c r="U1834" i="1" s="1"/>
  <c r="L1834" i="1"/>
  <c r="K1834" i="1"/>
  <c r="I1834" i="1"/>
  <c r="J1834" i="1" s="1"/>
  <c r="T1834" i="1" s="1"/>
  <c r="H1834" i="1"/>
  <c r="R1833" i="1"/>
  <c r="S1833" i="1" s="1"/>
  <c r="Q1833" i="1"/>
  <c r="O1833" i="1"/>
  <c r="N1833" i="1"/>
  <c r="P1833" i="1" s="1"/>
  <c r="M1833" i="1"/>
  <c r="L1833" i="1"/>
  <c r="K1833" i="1"/>
  <c r="I1833" i="1"/>
  <c r="J1833" i="1" s="1"/>
  <c r="T1833" i="1" s="1"/>
  <c r="H1833" i="1"/>
  <c r="R1832" i="1"/>
  <c r="S1832" i="1" s="1"/>
  <c r="W1832" i="1" s="1"/>
  <c r="Q1832" i="1"/>
  <c r="O1832" i="1"/>
  <c r="N1832" i="1"/>
  <c r="P1832" i="1" s="1"/>
  <c r="M1832" i="1"/>
  <c r="L1832" i="1"/>
  <c r="K1832" i="1"/>
  <c r="I1832" i="1"/>
  <c r="J1832" i="1" s="1"/>
  <c r="T1832" i="1" s="1"/>
  <c r="H1832" i="1"/>
  <c r="R1831" i="1"/>
  <c r="S1831" i="1" s="1"/>
  <c r="W1831" i="1" s="1"/>
  <c r="Q1831" i="1"/>
  <c r="O1831" i="1"/>
  <c r="N1831" i="1"/>
  <c r="P1831" i="1" s="1"/>
  <c r="V1831" i="1" s="1"/>
  <c r="M1831" i="1"/>
  <c r="U1831" i="1" s="1"/>
  <c r="L1831" i="1"/>
  <c r="K1831" i="1"/>
  <c r="I1831" i="1"/>
  <c r="J1831" i="1" s="1"/>
  <c r="T1831" i="1" s="1"/>
  <c r="H1831" i="1"/>
  <c r="R1830" i="1"/>
  <c r="S1830" i="1" s="1"/>
  <c r="W1830" i="1" s="1"/>
  <c r="Q1830" i="1"/>
  <c r="O1830" i="1"/>
  <c r="N1830" i="1"/>
  <c r="P1830" i="1" s="1"/>
  <c r="V1830" i="1" s="1"/>
  <c r="M1830" i="1"/>
  <c r="U1830" i="1" s="1"/>
  <c r="L1830" i="1"/>
  <c r="K1830" i="1"/>
  <c r="I1830" i="1"/>
  <c r="J1830" i="1" s="1"/>
  <c r="T1830" i="1" s="1"/>
  <c r="H1830" i="1"/>
  <c r="R1829" i="1"/>
  <c r="S1829" i="1" s="1"/>
  <c r="Q1829" i="1"/>
  <c r="O1829" i="1"/>
  <c r="N1829" i="1"/>
  <c r="P1829" i="1" s="1"/>
  <c r="M1829" i="1"/>
  <c r="L1829" i="1"/>
  <c r="K1829" i="1"/>
  <c r="I1829" i="1"/>
  <c r="J1829" i="1" s="1"/>
  <c r="T1829" i="1" s="1"/>
  <c r="H1829" i="1"/>
  <c r="R1828" i="1"/>
  <c r="S1828" i="1" s="1"/>
  <c r="W1828" i="1" s="1"/>
  <c r="Q1828" i="1"/>
  <c r="O1828" i="1"/>
  <c r="N1828" i="1"/>
  <c r="P1828" i="1" s="1"/>
  <c r="M1828" i="1"/>
  <c r="L1828" i="1"/>
  <c r="K1828" i="1"/>
  <c r="I1828" i="1"/>
  <c r="J1828" i="1" s="1"/>
  <c r="T1828" i="1" s="1"/>
  <c r="H1828" i="1"/>
  <c r="R1827" i="1"/>
  <c r="S1827" i="1" s="1"/>
  <c r="W1827" i="1" s="1"/>
  <c r="Q1827" i="1"/>
  <c r="O1827" i="1"/>
  <c r="N1827" i="1"/>
  <c r="P1827" i="1" s="1"/>
  <c r="V1827" i="1" s="1"/>
  <c r="M1827" i="1"/>
  <c r="U1827" i="1" s="1"/>
  <c r="L1827" i="1"/>
  <c r="K1827" i="1"/>
  <c r="I1827" i="1"/>
  <c r="J1827" i="1" s="1"/>
  <c r="T1827" i="1" s="1"/>
  <c r="H1827" i="1"/>
  <c r="R1826" i="1"/>
  <c r="S1826" i="1" s="1"/>
  <c r="Q1826" i="1"/>
  <c r="O1826" i="1"/>
  <c r="N1826" i="1"/>
  <c r="P1826" i="1" s="1"/>
  <c r="V1826" i="1" s="1"/>
  <c r="M1826" i="1"/>
  <c r="U1826" i="1" s="1"/>
  <c r="L1826" i="1"/>
  <c r="K1826" i="1"/>
  <c r="I1826" i="1"/>
  <c r="J1826" i="1" s="1"/>
  <c r="T1826" i="1" s="1"/>
  <c r="H1826" i="1"/>
  <c r="R1825" i="1"/>
  <c r="S1825" i="1" s="1"/>
  <c r="Q1825" i="1"/>
  <c r="O1825" i="1"/>
  <c r="N1825" i="1"/>
  <c r="P1825" i="1" s="1"/>
  <c r="M1825" i="1"/>
  <c r="L1825" i="1"/>
  <c r="K1825" i="1"/>
  <c r="I1825" i="1"/>
  <c r="J1825" i="1" s="1"/>
  <c r="T1825" i="1" s="1"/>
  <c r="H1825" i="1"/>
  <c r="R1824" i="1"/>
  <c r="S1824" i="1" s="1"/>
  <c r="W1824" i="1" s="1"/>
  <c r="Q1824" i="1"/>
  <c r="O1824" i="1"/>
  <c r="N1824" i="1"/>
  <c r="P1824" i="1" s="1"/>
  <c r="M1824" i="1"/>
  <c r="L1824" i="1"/>
  <c r="K1824" i="1"/>
  <c r="I1824" i="1"/>
  <c r="J1824" i="1" s="1"/>
  <c r="T1824" i="1" s="1"/>
  <c r="H1824" i="1"/>
  <c r="R1823" i="1"/>
  <c r="S1823" i="1" s="1"/>
  <c r="W1823" i="1" s="1"/>
  <c r="Q1823" i="1"/>
  <c r="O1823" i="1"/>
  <c r="N1823" i="1"/>
  <c r="P1823" i="1" s="1"/>
  <c r="V1823" i="1" s="1"/>
  <c r="M1823" i="1"/>
  <c r="U1823" i="1" s="1"/>
  <c r="L1823" i="1"/>
  <c r="K1823" i="1"/>
  <c r="I1823" i="1"/>
  <c r="J1823" i="1" s="1"/>
  <c r="T1823" i="1" s="1"/>
  <c r="H1823" i="1"/>
  <c r="R1822" i="1"/>
  <c r="S1822" i="1" s="1"/>
  <c r="Q1822" i="1"/>
  <c r="O1822" i="1"/>
  <c r="N1822" i="1"/>
  <c r="P1822" i="1" s="1"/>
  <c r="V1822" i="1" s="1"/>
  <c r="M1822" i="1"/>
  <c r="U1822" i="1" s="1"/>
  <c r="L1822" i="1"/>
  <c r="K1822" i="1"/>
  <c r="I1822" i="1"/>
  <c r="J1822" i="1" s="1"/>
  <c r="T1822" i="1" s="1"/>
  <c r="H1822" i="1"/>
  <c r="R1821" i="1"/>
  <c r="S1821" i="1" s="1"/>
  <c r="Q1821" i="1"/>
  <c r="O1821" i="1"/>
  <c r="N1821" i="1"/>
  <c r="P1821" i="1" s="1"/>
  <c r="M1821" i="1"/>
  <c r="L1821" i="1"/>
  <c r="K1821" i="1"/>
  <c r="I1821" i="1"/>
  <c r="J1821" i="1" s="1"/>
  <c r="T1821" i="1" s="1"/>
  <c r="H1821" i="1"/>
  <c r="R1820" i="1"/>
  <c r="S1820" i="1" s="1"/>
  <c r="W1820" i="1" s="1"/>
  <c r="Q1820" i="1"/>
  <c r="O1820" i="1"/>
  <c r="N1820" i="1"/>
  <c r="P1820" i="1" s="1"/>
  <c r="M1820" i="1"/>
  <c r="L1820" i="1"/>
  <c r="K1820" i="1"/>
  <c r="I1820" i="1"/>
  <c r="J1820" i="1" s="1"/>
  <c r="T1820" i="1" s="1"/>
  <c r="H1820" i="1"/>
  <c r="R1819" i="1"/>
  <c r="S1819" i="1" s="1"/>
  <c r="W1819" i="1" s="1"/>
  <c r="Q1819" i="1"/>
  <c r="O1819" i="1"/>
  <c r="N1819" i="1"/>
  <c r="P1819" i="1" s="1"/>
  <c r="V1819" i="1" s="1"/>
  <c r="M1819" i="1"/>
  <c r="U1819" i="1" s="1"/>
  <c r="L1819" i="1"/>
  <c r="K1819" i="1"/>
  <c r="I1819" i="1"/>
  <c r="J1819" i="1" s="1"/>
  <c r="T1819" i="1" s="1"/>
  <c r="H1819" i="1"/>
  <c r="R1818" i="1"/>
  <c r="S1818" i="1" s="1"/>
  <c r="Q1818" i="1"/>
  <c r="O1818" i="1"/>
  <c r="N1818" i="1"/>
  <c r="P1818" i="1" s="1"/>
  <c r="V1818" i="1" s="1"/>
  <c r="M1818" i="1"/>
  <c r="U1818" i="1" s="1"/>
  <c r="L1818" i="1"/>
  <c r="K1818" i="1"/>
  <c r="I1818" i="1"/>
  <c r="J1818" i="1" s="1"/>
  <c r="T1818" i="1" s="1"/>
  <c r="H1818" i="1"/>
  <c r="R1817" i="1"/>
  <c r="S1817" i="1" s="1"/>
  <c r="Q1817" i="1"/>
  <c r="P1817" i="1"/>
  <c r="O1817" i="1"/>
  <c r="N1817" i="1"/>
  <c r="M1817" i="1"/>
  <c r="L1817" i="1"/>
  <c r="K1817" i="1"/>
  <c r="I1817" i="1"/>
  <c r="H1817" i="1"/>
  <c r="R1816" i="1"/>
  <c r="S1816" i="1" s="1"/>
  <c r="Q1816" i="1"/>
  <c r="O1816" i="1"/>
  <c r="N1816" i="1"/>
  <c r="P1816" i="1" s="1"/>
  <c r="V1816" i="1" s="1"/>
  <c r="M1816" i="1"/>
  <c r="U1816" i="1" s="1"/>
  <c r="L1816" i="1"/>
  <c r="K1816" i="1"/>
  <c r="I1816" i="1"/>
  <c r="J1816" i="1" s="1"/>
  <c r="T1816" i="1" s="1"/>
  <c r="H1816" i="1"/>
  <c r="R1815" i="1"/>
  <c r="S1815" i="1" s="1"/>
  <c r="Q1815" i="1"/>
  <c r="P1815" i="1"/>
  <c r="O1815" i="1"/>
  <c r="N1815" i="1"/>
  <c r="M1815" i="1"/>
  <c r="L1815" i="1"/>
  <c r="K1815" i="1"/>
  <c r="I1815" i="1"/>
  <c r="H1815" i="1"/>
  <c r="R1814" i="1"/>
  <c r="S1814" i="1" s="1"/>
  <c r="Q1814" i="1"/>
  <c r="O1814" i="1"/>
  <c r="N1814" i="1"/>
  <c r="P1814" i="1" s="1"/>
  <c r="V1814" i="1" s="1"/>
  <c r="M1814" i="1"/>
  <c r="U1814" i="1" s="1"/>
  <c r="L1814" i="1"/>
  <c r="K1814" i="1"/>
  <c r="I1814" i="1"/>
  <c r="J1814" i="1" s="1"/>
  <c r="T1814" i="1" s="1"/>
  <c r="H1814" i="1"/>
  <c r="R1813" i="1"/>
  <c r="S1813" i="1" s="1"/>
  <c r="Q1813" i="1"/>
  <c r="O1813" i="1"/>
  <c r="P1813" i="1" s="1"/>
  <c r="N1813" i="1"/>
  <c r="M1813" i="1"/>
  <c r="L1813" i="1"/>
  <c r="K1813" i="1"/>
  <c r="I1813" i="1"/>
  <c r="H1813" i="1"/>
  <c r="R1812" i="1"/>
  <c r="S1812" i="1" s="1"/>
  <c r="Q1812" i="1"/>
  <c r="O1812" i="1"/>
  <c r="P1812" i="1" s="1"/>
  <c r="N1812" i="1"/>
  <c r="M1812" i="1"/>
  <c r="L1812" i="1"/>
  <c r="K1812" i="1"/>
  <c r="I1812" i="1"/>
  <c r="H1812" i="1"/>
  <c r="R1811" i="1"/>
  <c r="Q1811" i="1"/>
  <c r="O1811" i="1"/>
  <c r="P1811" i="1" s="1"/>
  <c r="N1811" i="1"/>
  <c r="M1811" i="1"/>
  <c r="L1811" i="1"/>
  <c r="K1811" i="1"/>
  <c r="I1811" i="1"/>
  <c r="H1811" i="1"/>
  <c r="R1810" i="1"/>
  <c r="Q1810" i="1"/>
  <c r="P1810" i="1"/>
  <c r="O1810" i="1"/>
  <c r="N1810" i="1"/>
  <c r="M1810" i="1"/>
  <c r="L1810" i="1"/>
  <c r="K1810" i="1"/>
  <c r="I1810" i="1"/>
  <c r="H1810" i="1"/>
  <c r="W1809" i="1"/>
  <c r="R1809" i="1"/>
  <c r="S1809" i="1" s="1"/>
  <c r="Q1809" i="1"/>
  <c r="P1809" i="1"/>
  <c r="V1809" i="1" s="1"/>
  <c r="O1809" i="1"/>
  <c r="N1809" i="1"/>
  <c r="M1809" i="1"/>
  <c r="U1809" i="1" s="1"/>
  <c r="L1809" i="1"/>
  <c r="K1809" i="1"/>
  <c r="I1809" i="1"/>
  <c r="J1809" i="1" s="1"/>
  <c r="T1809" i="1" s="1"/>
  <c r="H1809" i="1"/>
  <c r="W1808" i="1"/>
  <c r="R1808" i="1"/>
  <c r="S1808" i="1" s="1"/>
  <c r="Q1808" i="1"/>
  <c r="P1808" i="1"/>
  <c r="V1808" i="1" s="1"/>
  <c r="O1808" i="1"/>
  <c r="N1808" i="1"/>
  <c r="M1808" i="1"/>
  <c r="U1808" i="1" s="1"/>
  <c r="L1808" i="1"/>
  <c r="K1808" i="1"/>
  <c r="I1808" i="1"/>
  <c r="J1808" i="1" s="1"/>
  <c r="T1808" i="1" s="1"/>
  <c r="H1808" i="1"/>
  <c r="R1807" i="1"/>
  <c r="S1807" i="1" s="1"/>
  <c r="Q1807" i="1"/>
  <c r="O1807" i="1"/>
  <c r="P1807" i="1" s="1"/>
  <c r="N1807" i="1"/>
  <c r="M1807" i="1"/>
  <c r="L1807" i="1"/>
  <c r="K1807" i="1"/>
  <c r="I1807" i="1"/>
  <c r="J1807" i="1" s="1"/>
  <c r="T1807" i="1" s="1"/>
  <c r="H1807" i="1"/>
  <c r="W1806" i="1"/>
  <c r="R1806" i="1"/>
  <c r="S1806" i="1" s="1"/>
  <c r="Q1806" i="1"/>
  <c r="O1806" i="1"/>
  <c r="P1806" i="1" s="1"/>
  <c r="V1806" i="1" s="1"/>
  <c r="N1806" i="1"/>
  <c r="M1806" i="1"/>
  <c r="U1806" i="1" s="1"/>
  <c r="L1806" i="1"/>
  <c r="K1806" i="1"/>
  <c r="I1806" i="1"/>
  <c r="J1806" i="1" s="1"/>
  <c r="T1806" i="1" s="1"/>
  <c r="H1806" i="1"/>
  <c r="R1805" i="1"/>
  <c r="Q1805" i="1"/>
  <c r="O1805" i="1"/>
  <c r="P1805" i="1" s="1"/>
  <c r="N1805" i="1"/>
  <c r="M1805" i="1"/>
  <c r="L1805" i="1"/>
  <c r="K1805" i="1"/>
  <c r="I1805" i="1"/>
  <c r="H1805" i="1"/>
  <c r="R1804" i="1"/>
  <c r="Q1804" i="1"/>
  <c r="O1804" i="1"/>
  <c r="P1804" i="1" s="1"/>
  <c r="N1804" i="1"/>
  <c r="M1804" i="1"/>
  <c r="L1804" i="1"/>
  <c r="K1804" i="1"/>
  <c r="I1804" i="1"/>
  <c r="H1804" i="1"/>
  <c r="R1803" i="1"/>
  <c r="Q1803" i="1"/>
  <c r="O1803" i="1"/>
  <c r="P1803" i="1" s="1"/>
  <c r="N1803" i="1"/>
  <c r="M1803" i="1"/>
  <c r="L1803" i="1"/>
  <c r="K1803" i="1"/>
  <c r="I1803" i="1"/>
  <c r="H1803" i="1"/>
  <c r="R1802" i="1"/>
  <c r="Q1802" i="1"/>
  <c r="P1802" i="1"/>
  <c r="O1802" i="1"/>
  <c r="N1802" i="1"/>
  <c r="M1802" i="1"/>
  <c r="L1802" i="1"/>
  <c r="K1802" i="1"/>
  <c r="I1802" i="1"/>
  <c r="H1802" i="1"/>
  <c r="R1801" i="1"/>
  <c r="Q1801" i="1"/>
  <c r="P1801" i="1"/>
  <c r="V1801" i="1" s="1"/>
  <c r="O1801" i="1"/>
  <c r="N1801" i="1"/>
  <c r="M1801" i="1"/>
  <c r="U1801" i="1" s="1"/>
  <c r="L1801" i="1"/>
  <c r="K1801" i="1"/>
  <c r="I1801" i="1"/>
  <c r="J1801" i="1" s="1"/>
  <c r="T1801" i="1" s="1"/>
  <c r="H1801" i="1"/>
  <c r="R1800" i="1"/>
  <c r="S1800" i="1" s="1"/>
  <c r="Q1800" i="1"/>
  <c r="P1800" i="1"/>
  <c r="O1800" i="1"/>
  <c r="N1800" i="1"/>
  <c r="M1800" i="1"/>
  <c r="L1800" i="1"/>
  <c r="K1800" i="1"/>
  <c r="I1800" i="1"/>
  <c r="J1800" i="1" s="1"/>
  <c r="H1800" i="1"/>
  <c r="R1799" i="1"/>
  <c r="S1799" i="1" s="1"/>
  <c r="W1799" i="1" s="1"/>
  <c r="Q1799" i="1"/>
  <c r="O1799" i="1"/>
  <c r="P1799" i="1" s="1"/>
  <c r="N1799" i="1"/>
  <c r="M1799" i="1"/>
  <c r="L1799" i="1"/>
  <c r="K1799" i="1"/>
  <c r="J1799" i="1"/>
  <c r="T1799" i="1" s="1"/>
  <c r="I1799" i="1"/>
  <c r="H1799" i="1"/>
  <c r="R1798" i="1"/>
  <c r="S1798" i="1" s="1"/>
  <c r="Q1798" i="1"/>
  <c r="P1798" i="1"/>
  <c r="V1798" i="1" s="1"/>
  <c r="O1798" i="1"/>
  <c r="N1798" i="1"/>
  <c r="M1798" i="1"/>
  <c r="U1798" i="1" s="1"/>
  <c r="L1798" i="1"/>
  <c r="K1798" i="1"/>
  <c r="I1798" i="1"/>
  <c r="H1798" i="1"/>
  <c r="J1798" i="1" s="1"/>
  <c r="T1798" i="1" s="1"/>
  <c r="R1797" i="1"/>
  <c r="Q1797" i="1"/>
  <c r="O1797" i="1"/>
  <c r="N1797" i="1"/>
  <c r="P1797" i="1" s="1"/>
  <c r="M1797" i="1"/>
  <c r="L1797" i="1"/>
  <c r="K1797" i="1"/>
  <c r="I1797" i="1"/>
  <c r="J1797" i="1" s="1"/>
  <c r="T1797" i="1" s="1"/>
  <c r="H1797" i="1"/>
  <c r="R1796" i="1"/>
  <c r="Q1796" i="1"/>
  <c r="O1796" i="1"/>
  <c r="P1796" i="1" s="1"/>
  <c r="N1796" i="1"/>
  <c r="M1796" i="1"/>
  <c r="L1796" i="1"/>
  <c r="K1796" i="1"/>
  <c r="I1796" i="1"/>
  <c r="J1796" i="1" s="1"/>
  <c r="H1796" i="1"/>
  <c r="R1795" i="1"/>
  <c r="S1795" i="1" s="1"/>
  <c r="Q1795" i="1"/>
  <c r="O1795" i="1"/>
  <c r="P1795" i="1" s="1"/>
  <c r="N1795" i="1"/>
  <c r="M1795" i="1"/>
  <c r="L1795" i="1"/>
  <c r="K1795" i="1"/>
  <c r="J1795" i="1"/>
  <c r="T1795" i="1" s="1"/>
  <c r="I1795" i="1"/>
  <c r="H1795" i="1"/>
  <c r="R1794" i="1"/>
  <c r="S1794" i="1" s="1"/>
  <c r="Q1794" i="1"/>
  <c r="P1794" i="1"/>
  <c r="O1794" i="1"/>
  <c r="N1794" i="1"/>
  <c r="M1794" i="1"/>
  <c r="L1794" i="1"/>
  <c r="K1794" i="1"/>
  <c r="I1794" i="1"/>
  <c r="H1794" i="1"/>
  <c r="J1794" i="1" s="1"/>
  <c r="T1794" i="1" s="1"/>
  <c r="R1793" i="1"/>
  <c r="Q1793" i="1"/>
  <c r="O1793" i="1"/>
  <c r="N1793" i="1"/>
  <c r="P1793" i="1" s="1"/>
  <c r="M1793" i="1"/>
  <c r="L1793" i="1"/>
  <c r="K1793" i="1"/>
  <c r="I1793" i="1"/>
  <c r="J1793" i="1" s="1"/>
  <c r="T1793" i="1" s="1"/>
  <c r="H1793" i="1"/>
  <c r="R1792" i="1"/>
  <c r="Q1792" i="1"/>
  <c r="O1792" i="1"/>
  <c r="P1792" i="1" s="1"/>
  <c r="N1792" i="1"/>
  <c r="M1792" i="1"/>
  <c r="L1792" i="1"/>
  <c r="K1792" i="1"/>
  <c r="I1792" i="1"/>
  <c r="J1792" i="1" s="1"/>
  <c r="H1792" i="1"/>
  <c r="R1791" i="1"/>
  <c r="S1791" i="1" s="1"/>
  <c r="Q1791" i="1"/>
  <c r="O1791" i="1"/>
  <c r="P1791" i="1" s="1"/>
  <c r="N1791" i="1"/>
  <c r="M1791" i="1"/>
  <c r="L1791" i="1"/>
  <c r="K1791" i="1"/>
  <c r="J1791" i="1"/>
  <c r="T1791" i="1" s="1"/>
  <c r="I1791" i="1"/>
  <c r="H1791" i="1"/>
  <c r="R1790" i="1"/>
  <c r="S1790" i="1" s="1"/>
  <c r="Q1790" i="1"/>
  <c r="O1790" i="1"/>
  <c r="N1790" i="1"/>
  <c r="P1790" i="1" s="1"/>
  <c r="V1790" i="1" s="1"/>
  <c r="M1790" i="1"/>
  <c r="L1790" i="1"/>
  <c r="K1790" i="1"/>
  <c r="I1790" i="1"/>
  <c r="H1790" i="1"/>
  <c r="J1790" i="1" s="1"/>
  <c r="T1790" i="1" s="1"/>
  <c r="R1789" i="1"/>
  <c r="Q1789" i="1"/>
  <c r="O1789" i="1"/>
  <c r="N1789" i="1"/>
  <c r="P1789" i="1" s="1"/>
  <c r="M1789" i="1"/>
  <c r="L1789" i="1"/>
  <c r="K1789" i="1"/>
  <c r="I1789" i="1"/>
  <c r="J1789" i="1" s="1"/>
  <c r="H1789" i="1"/>
  <c r="R1788" i="1"/>
  <c r="S1788" i="1" s="1"/>
  <c r="Q1788" i="1"/>
  <c r="O1788" i="1"/>
  <c r="P1788" i="1" s="1"/>
  <c r="N1788" i="1"/>
  <c r="M1788" i="1"/>
  <c r="L1788" i="1"/>
  <c r="K1788" i="1"/>
  <c r="I1788" i="1"/>
  <c r="J1788" i="1" s="1"/>
  <c r="H1788" i="1"/>
  <c r="R1787" i="1"/>
  <c r="S1787" i="1" s="1"/>
  <c r="Q1787" i="1"/>
  <c r="O1787" i="1"/>
  <c r="P1787" i="1" s="1"/>
  <c r="V1787" i="1" s="1"/>
  <c r="N1787" i="1"/>
  <c r="M1787" i="1"/>
  <c r="L1787" i="1"/>
  <c r="K1787" i="1"/>
  <c r="J1787" i="1"/>
  <c r="T1787" i="1" s="1"/>
  <c r="I1787" i="1"/>
  <c r="H1787" i="1"/>
  <c r="W1786" i="1"/>
  <c r="R1786" i="1"/>
  <c r="S1786" i="1" s="1"/>
  <c r="Q1786" i="1"/>
  <c r="O1786" i="1"/>
  <c r="N1786" i="1"/>
  <c r="P1786" i="1" s="1"/>
  <c r="V1786" i="1" s="1"/>
  <c r="M1786" i="1"/>
  <c r="U1786" i="1" s="1"/>
  <c r="L1786" i="1"/>
  <c r="K1786" i="1"/>
  <c r="I1786" i="1"/>
  <c r="H1786" i="1"/>
  <c r="J1786" i="1" s="1"/>
  <c r="T1786" i="1" s="1"/>
  <c r="R1785" i="1"/>
  <c r="Q1785" i="1"/>
  <c r="O1785" i="1"/>
  <c r="N1785" i="1"/>
  <c r="P1785" i="1" s="1"/>
  <c r="V1785" i="1" s="1"/>
  <c r="M1785" i="1"/>
  <c r="L1785" i="1"/>
  <c r="K1785" i="1"/>
  <c r="I1785" i="1"/>
  <c r="J1785" i="1" s="1"/>
  <c r="T1785" i="1" s="1"/>
  <c r="H1785" i="1"/>
  <c r="R1784" i="1"/>
  <c r="Q1784" i="1"/>
  <c r="O1784" i="1"/>
  <c r="P1784" i="1" s="1"/>
  <c r="V1784" i="1" s="1"/>
  <c r="N1784" i="1"/>
  <c r="L1784" i="1"/>
  <c r="K1784" i="1"/>
  <c r="M1784" i="1" s="1"/>
  <c r="J1784" i="1"/>
  <c r="T1784" i="1" s="1"/>
  <c r="I1784" i="1"/>
  <c r="H1784" i="1"/>
  <c r="S1783" i="1"/>
  <c r="R1783" i="1"/>
  <c r="Q1783" i="1"/>
  <c r="P1783" i="1"/>
  <c r="O1783" i="1"/>
  <c r="N1783" i="1"/>
  <c r="L1783" i="1"/>
  <c r="K1783" i="1"/>
  <c r="M1783" i="1" s="1"/>
  <c r="I1783" i="1"/>
  <c r="J1783" i="1" s="1"/>
  <c r="T1783" i="1" s="1"/>
  <c r="H1783" i="1"/>
  <c r="R1782" i="1"/>
  <c r="S1782" i="1" s="1"/>
  <c r="Q1782" i="1"/>
  <c r="O1782" i="1"/>
  <c r="P1782" i="1" s="1"/>
  <c r="N1782" i="1"/>
  <c r="M1782" i="1"/>
  <c r="L1782" i="1"/>
  <c r="K1782" i="1"/>
  <c r="I1782" i="1"/>
  <c r="H1782" i="1"/>
  <c r="J1782" i="1" s="1"/>
  <c r="T1782" i="1" s="1"/>
  <c r="W1781" i="1"/>
  <c r="R1781" i="1"/>
  <c r="Q1781" i="1"/>
  <c r="S1781" i="1" s="1"/>
  <c r="O1781" i="1"/>
  <c r="P1781" i="1" s="1"/>
  <c r="V1781" i="1" s="1"/>
  <c r="N1781" i="1"/>
  <c r="L1781" i="1"/>
  <c r="K1781" i="1"/>
  <c r="M1781" i="1" s="1"/>
  <c r="U1781" i="1" s="1"/>
  <c r="I1781" i="1"/>
  <c r="J1781" i="1" s="1"/>
  <c r="T1781" i="1" s="1"/>
  <c r="H1781" i="1"/>
  <c r="W1780" i="1"/>
  <c r="S1780" i="1"/>
  <c r="R1780" i="1"/>
  <c r="Q1780" i="1"/>
  <c r="O1780" i="1"/>
  <c r="N1780" i="1"/>
  <c r="P1780" i="1" s="1"/>
  <c r="V1780" i="1" s="1"/>
  <c r="M1780" i="1"/>
  <c r="U1780" i="1" s="1"/>
  <c r="L1780" i="1"/>
  <c r="K1780" i="1"/>
  <c r="I1780" i="1"/>
  <c r="H1780" i="1"/>
  <c r="J1780" i="1" s="1"/>
  <c r="T1780" i="1" s="1"/>
  <c r="R1779" i="1"/>
  <c r="S1779" i="1" s="1"/>
  <c r="W1779" i="1" s="1"/>
  <c r="Q1779" i="1"/>
  <c r="O1779" i="1"/>
  <c r="P1779" i="1" s="1"/>
  <c r="V1779" i="1" s="1"/>
  <c r="N1779" i="1"/>
  <c r="M1779" i="1"/>
  <c r="U1779" i="1" s="1"/>
  <c r="L1779" i="1"/>
  <c r="K1779" i="1"/>
  <c r="J1779" i="1"/>
  <c r="T1779" i="1" s="1"/>
  <c r="I1779" i="1"/>
  <c r="H1779" i="1"/>
  <c r="S1778" i="1"/>
  <c r="R1778" i="1"/>
  <c r="Q1778" i="1"/>
  <c r="O1778" i="1"/>
  <c r="N1778" i="1"/>
  <c r="P1778" i="1" s="1"/>
  <c r="L1778" i="1"/>
  <c r="K1778" i="1"/>
  <c r="M1778" i="1" s="1"/>
  <c r="I1778" i="1"/>
  <c r="J1778" i="1" s="1"/>
  <c r="T1778" i="1" s="1"/>
  <c r="H1778" i="1"/>
  <c r="S1777" i="1"/>
  <c r="W1777" i="1" s="1"/>
  <c r="R1777" i="1"/>
  <c r="Q1777" i="1"/>
  <c r="P1777" i="1"/>
  <c r="O1777" i="1"/>
  <c r="N1777" i="1"/>
  <c r="M1777" i="1"/>
  <c r="U1777" i="1" s="1"/>
  <c r="L1777" i="1"/>
  <c r="K1777" i="1"/>
  <c r="J1777" i="1"/>
  <c r="T1777" i="1" s="1"/>
  <c r="I1777" i="1"/>
  <c r="H1777" i="1"/>
  <c r="R1776" i="1"/>
  <c r="S1776" i="1" s="1"/>
  <c r="Q1776" i="1"/>
  <c r="O1776" i="1"/>
  <c r="P1776" i="1" s="1"/>
  <c r="N1776" i="1"/>
  <c r="L1776" i="1"/>
  <c r="M1776" i="1" s="1"/>
  <c r="K1776" i="1"/>
  <c r="I1776" i="1"/>
  <c r="J1776" i="1" s="1"/>
  <c r="H1776" i="1"/>
  <c r="R1775" i="1"/>
  <c r="Q1775" i="1"/>
  <c r="O1775" i="1"/>
  <c r="P1775" i="1" s="1"/>
  <c r="N1775" i="1"/>
  <c r="L1775" i="1"/>
  <c r="M1775" i="1" s="1"/>
  <c r="K1775" i="1"/>
  <c r="J1775" i="1"/>
  <c r="T1775" i="1" s="1"/>
  <c r="I1775" i="1"/>
  <c r="H1775" i="1"/>
  <c r="R1774" i="1"/>
  <c r="Q1774" i="1"/>
  <c r="O1774" i="1"/>
  <c r="P1774" i="1" s="1"/>
  <c r="N1774" i="1"/>
  <c r="L1774" i="1"/>
  <c r="M1774" i="1" s="1"/>
  <c r="U1774" i="1" s="1"/>
  <c r="K1774" i="1"/>
  <c r="I1774" i="1"/>
  <c r="J1774" i="1" s="1"/>
  <c r="T1774" i="1" s="1"/>
  <c r="H1774" i="1"/>
  <c r="R1773" i="1"/>
  <c r="S1773" i="1" s="1"/>
  <c r="W1773" i="1" s="1"/>
  <c r="Q1773" i="1"/>
  <c r="O1773" i="1"/>
  <c r="P1773" i="1" s="1"/>
  <c r="N1773" i="1"/>
  <c r="L1773" i="1"/>
  <c r="K1773" i="1"/>
  <c r="I1773" i="1"/>
  <c r="J1773" i="1" s="1"/>
  <c r="T1773" i="1" s="1"/>
  <c r="H1773" i="1"/>
  <c r="R1772" i="1"/>
  <c r="Q1772" i="1"/>
  <c r="S1772" i="1" s="1"/>
  <c r="W1772" i="1" s="1"/>
  <c r="O1772" i="1"/>
  <c r="P1772" i="1" s="1"/>
  <c r="N1772" i="1"/>
  <c r="L1772" i="1"/>
  <c r="M1772" i="1" s="1"/>
  <c r="U1772" i="1" s="1"/>
  <c r="K1772" i="1"/>
  <c r="I1772" i="1"/>
  <c r="J1772" i="1" s="1"/>
  <c r="T1772" i="1" s="1"/>
  <c r="H1772" i="1"/>
  <c r="R1771" i="1"/>
  <c r="S1771" i="1" s="1"/>
  <c r="W1771" i="1" s="1"/>
  <c r="Q1771" i="1"/>
  <c r="O1771" i="1"/>
  <c r="P1771" i="1" s="1"/>
  <c r="N1771" i="1"/>
  <c r="L1771" i="1"/>
  <c r="K1771" i="1"/>
  <c r="J1771" i="1"/>
  <c r="T1771" i="1" s="1"/>
  <c r="I1771" i="1"/>
  <c r="H1771" i="1"/>
  <c r="R1770" i="1"/>
  <c r="Q1770" i="1"/>
  <c r="S1770" i="1" s="1"/>
  <c r="O1770" i="1"/>
  <c r="P1770" i="1" s="1"/>
  <c r="N1770" i="1"/>
  <c r="L1770" i="1"/>
  <c r="M1770" i="1" s="1"/>
  <c r="K1770" i="1"/>
  <c r="I1770" i="1"/>
  <c r="J1770" i="1" s="1"/>
  <c r="T1770" i="1" s="1"/>
  <c r="H1770" i="1"/>
  <c r="R1769" i="1"/>
  <c r="S1769" i="1" s="1"/>
  <c r="Q1769" i="1"/>
  <c r="O1769" i="1"/>
  <c r="P1769" i="1" s="1"/>
  <c r="N1769" i="1"/>
  <c r="L1769" i="1"/>
  <c r="K1769" i="1"/>
  <c r="J1769" i="1"/>
  <c r="T1769" i="1" s="1"/>
  <c r="I1769" i="1"/>
  <c r="H1769" i="1"/>
  <c r="R1768" i="1"/>
  <c r="Q1768" i="1"/>
  <c r="S1768" i="1" s="1"/>
  <c r="O1768" i="1"/>
  <c r="P1768" i="1" s="1"/>
  <c r="N1768" i="1"/>
  <c r="L1768" i="1"/>
  <c r="M1768" i="1" s="1"/>
  <c r="K1768" i="1"/>
  <c r="I1768" i="1"/>
  <c r="J1768" i="1" s="1"/>
  <c r="T1768" i="1" s="1"/>
  <c r="H1768" i="1"/>
  <c r="R1767" i="1"/>
  <c r="S1767" i="1" s="1"/>
  <c r="W1767" i="1" s="1"/>
  <c r="Q1767" i="1"/>
  <c r="O1767" i="1"/>
  <c r="P1767" i="1" s="1"/>
  <c r="N1767" i="1"/>
  <c r="L1767" i="1"/>
  <c r="K1767" i="1"/>
  <c r="J1767" i="1"/>
  <c r="T1767" i="1" s="1"/>
  <c r="I1767" i="1"/>
  <c r="H1767" i="1"/>
  <c r="R1766" i="1"/>
  <c r="Q1766" i="1"/>
  <c r="S1766" i="1" s="1"/>
  <c r="O1766" i="1"/>
  <c r="P1766" i="1" s="1"/>
  <c r="N1766" i="1"/>
  <c r="L1766" i="1"/>
  <c r="M1766" i="1" s="1"/>
  <c r="U1766" i="1" s="1"/>
  <c r="K1766" i="1"/>
  <c r="I1766" i="1"/>
  <c r="J1766" i="1" s="1"/>
  <c r="T1766" i="1" s="1"/>
  <c r="H1766" i="1"/>
  <c r="R1765" i="1"/>
  <c r="S1765" i="1" s="1"/>
  <c r="Q1765" i="1"/>
  <c r="O1765" i="1"/>
  <c r="P1765" i="1" s="1"/>
  <c r="N1765" i="1"/>
  <c r="L1765" i="1"/>
  <c r="K1765" i="1"/>
  <c r="J1765" i="1"/>
  <c r="T1765" i="1" s="1"/>
  <c r="I1765" i="1"/>
  <c r="H1765" i="1"/>
  <c r="R1764" i="1"/>
  <c r="S1764" i="1" s="1"/>
  <c r="Q1764" i="1"/>
  <c r="O1764" i="1"/>
  <c r="P1764" i="1" s="1"/>
  <c r="N1764" i="1"/>
  <c r="L1764" i="1"/>
  <c r="M1764" i="1" s="1"/>
  <c r="K1764" i="1"/>
  <c r="I1764" i="1"/>
  <c r="J1764" i="1" s="1"/>
  <c r="T1764" i="1" s="1"/>
  <c r="H1764" i="1"/>
  <c r="R1763" i="1"/>
  <c r="S1763" i="1" s="1"/>
  <c r="Q1763" i="1"/>
  <c r="O1763" i="1"/>
  <c r="P1763" i="1" s="1"/>
  <c r="N1763" i="1"/>
  <c r="L1763" i="1"/>
  <c r="K1763" i="1"/>
  <c r="J1763" i="1"/>
  <c r="T1763" i="1" s="1"/>
  <c r="I1763" i="1"/>
  <c r="H1763" i="1"/>
  <c r="R1762" i="1"/>
  <c r="S1762" i="1" s="1"/>
  <c r="W1762" i="1" s="1"/>
  <c r="Q1762" i="1"/>
  <c r="O1762" i="1"/>
  <c r="P1762" i="1" s="1"/>
  <c r="N1762" i="1"/>
  <c r="L1762" i="1"/>
  <c r="M1762" i="1" s="1"/>
  <c r="U1762" i="1" s="1"/>
  <c r="K1762" i="1"/>
  <c r="I1762" i="1"/>
  <c r="J1762" i="1" s="1"/>
  <c r="T1762" i="1" s="1"/>
  <c r="H1762" i="1"/>
  <c r="R1761" i="1"/>
  <c r="S1761" i="1" s="1"/>
  <c r="W1761" i="1" s="1"/>
  <c r="Q1761" i="1"/>
  <c r="O1761" i="1"/>
  <c r="P1761" i="1" s="1"/>
  <c r="N1761" i="1"/>
  <c r="L1761" i="1"/>
  <c r="K1761" i="1"/>
  <c r="J1761" i="1"/>
  <c r="T1761" i="1" s="1"/>
  <c r="I1761" i="1"/>
  <c r="H1761" i="1"/>
  <c r="R1760" i="1"/>
  <c r="S1760" i="1" s="1"/>
  <c r="Q1760" i="1"/>
  <c r="O1760" i="1"/>
  <c r="P1760" i="1" s="1"/>
  <c r="N1760" i="1"/>
  <c r="L1760" i="1"/>
  <c r="M1760" i="1" s="1"/>
  <c r="U1760" i="1" s="1"/>
  <c r="K1760" i="1"/>
  <c r="I1760" i="1"/>
  <c r="J1760" i="1" s="1"/>
  <c r="T1760" i="1" s="1"/>
  <c r="H1760" i="1"/>
  <c r="R1759" i="1"/>
  <c r="S1759" i="1" s="1"/>
  <c r="Q1759" i="1"/>
  <c r="O1759" i="1"/>
  <c r="P1759" i="1" s="1"/>
  <c r="N1759" i="1"/>
  <c r="L1759" i="1"/>
  <c r="K1759" i="1"/>
  <c r="J1759" i="1"/>
  <c r="T1759" i="1" s="1"/>
  <c r="I1759" i="1"/>
  <c r="H1759" i="1"/>
  <c r="R1758" i="1"/>
  <c r="S1758" i="1" s="1"/>
  <c r="W1758" i="1" s="1"/>
  <c r="Q1758" i="1"/>
  <c r="O1758" i="1"/>
  <c r="P1758" i="1" s="1"/>
  <c r="N1758" i="1"/>
  <c r="L1758" i="1"/>
  <c r="M1758" i="1" s="1"/>
  <c r="K1758" i="1"/>
  <c r="I1758" i="1"/>
  <c r="J1758" i="1" s="1"/>
  <c r="T1758" i="1" s="1"/>
  <c r="H1758" i="1"/>
  <c r="R1757" i="1"/>
  <c r="S1757" i="1" s="1"/>
  <c r="W1757" i="1" s="1"/>
  <c r="Q1757" i="1"/>
  <c r="O1757" i="1"/>
  <c r="P1757" i="1" s="1"/>
  <c r="N1757" i="1"/>
  <c r="L1757" i="1"/>
  <c r="K1757" i="1"/>
  <c r="J1757" i="1"/>
  <c r="T1757" i="1" s="1"/>
  <c r="I1757" i="1"/>
  <c r="H1757" i="1"/>
  <c r="R1756" i="1"/>
  <c r="S1756" i="1" s="1"/>
  <c r="W1756" i="1" s="1"/>
  <c r="Q1756" i="1"/>
  <c r="O1756" i="1"/>
  <c r="P1756" i="1" s="1"/>
  <c r="N1756" i="1"/>
  <c r="L1756" i="1"/>
  <c r="M1756" i="1" s="1"/>
  <c r="U1756" i="1" s="1"/>
  <c r="K1756" i="1"/>
  <c r="I1756" i="1"/>
  <c r="J1756" i="1" s="1"/>
  <c r="T1756" i="1" s="1"/>
  <c r="H1756" i="1"/>
  <c r="R1755" i="1"/>
  <c r="S1755" i="1" s="1"/>
  <c r="W1755" i="1" s="1"/>
  <c r="Q1755" i="1"/>
  <c r="O1755" i="1"/>
  <c r="P1755" i="1" s="1"/>
  <c r="N1755" i="1"/>
  <c r="L1755" i="1"/>
  <c r="K1755" i="1"/>
  <c r="J1755" i="1"/>
  <c r="T1755" i="1" s="1"/>
  <c r="I1755" i="1"/>
  <c r="H1755" i="1"/>
  <c r="R1754" i="1"/>
  <c r="S1754" i="1" s="1"/>
  <c r="Q1754" i="1"/>
  <c r="O1754" i="1"/>
  <c r="P1754" i="1" s="1"/>
  <c r="N1754" i="1"/>
  <c r="L1754" i="1"/>
  <c r="M1754" i="1" s="1"/>
  <c r="K1754" i="1"/>
  <c r="I1754" i="1"/>
  <c r="J1754" i="1" s="1"/>
  <c r="T1754" i="1" s="1"/>
  <c r="H1754" i="1"/>
  <c r="R1753" i="1"/>
  <c r="S1753" i="1" s="1"/>
  <c r="Q1753" i="1"/>
  <c r="O1753" i="1"/>
  <c r="P1753" i="1" s="1"/>
  <c r="N1753" i="1"/>
  <c r="L1753" i="1"/>
  <c r="K1753" i="1"/>
  <c r="J1753" i="1"/>
  <c r="T1753" i="1" s="1"/>
  <c r="I1753" i="1"/>
  <c r="H1753" i="1"/>
  <c r="R1752" i="1"/>
  <c r="S1752" i="1" s="1"/>
  <c r="W1752" i="1" s="1"/>
  <c r="Q1752" i="1"/>
  <c r="O1752" i="1"/>
  <c r="P1752" i="1" s="1"/>
  <c r="N1752" i="1"/>
  <c r="L1752" i="1"/>
  <c r="M1752" i="1" s="1"/>
  <c r="K1752" i="1"/>
  <c r="I1752" i="1"/>
  <c r="J1752" i="1" s="1"/>
  <c r="T1752" i="1" s="1"/>
  <c r="H1752" i="1"/>
  <c r="R1751" i="1"/>
  <c r="S1751" i="1" s="1"/>
  <c r="W1751" i="1" s="1"/>
  <c r="Q1751" i="1"/>
  <c r="O1751" i="1"/>
  <c r="P1751" i="1" s="1"/>
  <c r="N1751" i="1"/>
  <c r="L1751" i="1"/>
  <c r="K1751" i="1"/>
  <c r="J1751" i="1"/>
  <c r="T1751" i="1" s="1"/>
  <c r="I1751" i="1"/>
  <c r="H1751" i="1"/>
  <c r="R1750" i="1"/>
  <c r="S1750" i="1" s="1"/>
  <c r="Q1750" i="1"/>
  <c r="O1750" i="1"/>
  <c r="P1750" i="1" s="1"/>
  <c r="N1750" i="1"/>
  <c r="L1750" i="1"/>
  <c r="M1750" i="1" s="1"/>
  <c r="U1750" i="1" s="1"/>
  <c r="K1750" i="1"/>
  <c r="J1750" i="1"/>
  <c r="T1750" i="1" s="1"/>
  <c r="I1750" i="1"/>
  <c r="H1750" i="1"/>
  <c r="R1749" i="1"/>
  <c r="S1749" i="1" s="1"/>
  <c r="Q1749" i="1"/>
  <c r="O1749" i="1"/>
  <c r="P1749" i="1" s="1"/>
  <c r="N1749" i="1"/>
  <c r="L1749" i="1"/>
  <c r="K1749" i="1"/>
  <c r="J1749" i="1"/>
  <c r="T1749" i="1" s="1"/>
  <c r="I1749" i="1"/>
  <c r="H1749" i="1"/>
  <c r="R1748" i="1"/>
  <c r="S1748" i="1" s="1"/>
  <c r="W1748" i="1" s="1"/>
  <c r="Q1748" i="1"/>
  <c r="O1748" i="1"/>
  <c r="P1748" i="1" s="1"/>
  <c r="N1748" i="1"/>
  <c r="L1748" i="1"/>
  <c r="M1748" i="1" s="1"/>
  <c r="U1748" i="1" s="1"/>
  <c r="K1748" i="1"/>
  <c r="J1748" i="1"/>
  <c r="T1748" i="1" s="1"/>
  <c r="I1748" i="1"/>
  <c r="H1748" i="1"/>
  <c r="R1747" i="1"/>
  <c r="S1747" i="1" s="1"/>
  <c r="Q1747" i="1"/>
  <c r="O1747" i="1"/>
  <c r="P1747" i="1" s="1"/>
  <c r="N1747" i="1"/>
  <c r="L1747" i="1"/>
  <c r="K1747" i="1"/>
  <c r="J1747" i="1"/>
  <c r="T1747" i="1" s="1"/>
  <c r="I1747" i="1"/>
  <c r="H1747" i="1"/>
  <c r="R1746" i="1"/>
  <c r="S1746" i="1" s="1"/>
  <c r="W1746" i="1" s="1"/>
  <c r="Q1746" i="1"/>
  <c r="O1746" i="1"/>
  <c r="P1746" i="1" s="1"/>
  <c r="N1746" i="1"/>
  <c r="L1746" i="1"/>
  <c r="M1746" i="1" s="1"/>
  <c r="K1746" i="1"/>
  <c r="J1746" i="1"/>
  <c r="T1746" i="1" s="1"/>
  <c r="I1746" i="1"/>
  <c r="H1746" i="1"/>
  <c r="R1745" i="1"/>
  <c r="S1745" i="1" s="1"/>
  <c r="W1745" i="1" s="1"/>
  <c r="Q1745" i="1"/>
  <c r="O1745" i="1"/>
  <c r="P1745" i="1" s="1"/>
  <c r="N1745" i="1"/>
  <c r="L1745" i="1"/>
  <c r="K1745" i="1"/>
  <c r="J1745" i="1"/>
  <c r="T1745" i="1" s="1"/>
  <c r="I1745" i="1"/>
  <c r="H1745" i="1"/>
  <c r="R1744" i="1"/>
  <c r="S1744" i="1" s="1"/>
  <c r="W1744" i="1" s="1"/>
  <c r="Q1744" i="1"/>
  <c r="O1744" i="1"/>
  <c r="P1744" i="1" s="1"/>
  <c r="N1744" i="1"/>
  <c r="L1744" i="1"/>
  <c r="M1744" i="1" s="1"/>
  <c r="K1744" i="1"/>
  <c r="I1744" i="1"/>
  <c r="H1744" i="1"/>
  <c r="J1744" i="1" s="1"/>
  <c r="T1744" i="1" s="1"/>
  <c r="R1743" i="1"/>
  <c r="S1743" i="1" s="1"/>
  <c r="W1743" i="1" s="1"/>
  <c r="Q1743" i="1"/>
  <c r="P1743" i="1"/>
  <c r="O1743" i="1"/>
  <c r="N1743" i="1"/>
  <c r="L1743" i="1"/>
  <c r="K1743" i="1"/>
  <c r="I1743" i="1"/>
  <c r="J1743" i="1" s="1"/>
  <c r="T1743" i="1" s="1"/>
  <c r="H1743" i="1"/>
  <c r="R1742" i="1"/>
  <c r="S1742" i="1" s="1"/>
  <c r="W1742" i="1" s="1"/>
  <c r="Q1742" i="1"/>
  <c r="O1742" i="1"/>
  <c r="P1742" i="1" s="1"/>
  <c r="N1742" i="1"/>
  <c r="L1742" i="1"/>
  <c r="M1742" i="1" s="1"/>
  <c r="K1742" i="1"/>
  <c r="I1742" i="1"/>
  <c r="J1742" i="1" s="1"/>
  <c r="T1742" i="1" s="1"/>
  <c r="H1742" i="1"/>
  <c r="T1741" i="1"/>
  <c r="S1741" i="1"/>
  <c r="R1741" i="1"/>
  <c r="Q1741" i="1"/>
  <c r="O1741" i="1"/>
  <c r="P1741" i="1" s="1"/>
  <c r="N1741" i="1"/>
  <c r="L1741" i="1"/>
  <c r="K1741" i="1"/>
  <c r="J1741" i="1"/>
  <c r="I1741" i="1"/>
  <c r="H1741" i="1"/>
  <c r="R1740" i="1"/>
  <c r="Q1740" i="1"/>
  <c r="S1740" i="1" s="1"/>
  <c r="W1740" i="1" s="1"/>
  <c r="P1740" i="1"/>
  <c r="O1740" i="1"/>
  <c r="N1740" i="1"/>
  <c r="L1740" i="1"/>
  <c r="K1740" i="1"/>
  <c r="I1740" i="1"/>
  <c r="H1740" i="1"/>
  <c r="J1740" i="1" s="1"/>
  <c r="T1740" i="1" s="1"/>
  <c r="R1739" i="1"/>
  <c r="S1739" i="1" s="1"/>
  <c r="Q1739" i="1"/>
  <c r="P1739" i="1"/>
  <c r="V1739" i="1" s="1"/>
  <c r="O1739" i="1"/>
  <c r="N1739" i="1"/>
  <c r="L1739" i="1"/>
  <c r="M1739" i="1" s="1"/>
  <c r="K1739" i="1"/>
  <c r="I1739" i="1"/>
  <c r="H1739" i="1"/>
  <c r="J1739" i="1" s="1"/>
  <c r="T1739" i="1" s="1"/>
  <c r="R1738" i="1"/>
  <c r="S1738" i="1" s="1"/>
  <c r="Q1738" i="1"/>
  <c r="P1738" i="1"/>
  <c r="O1738" i="1"/>
  <c r="N1738" i="1"/>
  <c r="L1738" i="1"/>
  <c r="M1738" i="1" s="1"/>
  <c r="K1738" i="1"/>
  <c r="I1738" i="1"/>
  <c r="H1738" i="1"/>
  <c r="J1738" i="1" s="1"/>
  <c r="T1738" i="1" s="1"/>
  <c r="R1737" i="1"/>
  <c r="S1737" i="1" s="1"/>
  <c r="Q1737" i="1"/>
  <c r="P1737" i="1"/>
  <c r="V1737" i="1" s="1"/>
  <c r="O1737" i="1"/>
  <c r="N1737" i="1"/>
  <c r="L1737" i="1"/>
  <c r="M1737" i="1" s="1"/>
  <c r="K1737" i="1"/>
  <c r="I1737" i="1"/>
  <c r="H1737" i="1"/>
  <c r="J1737" i="1" s="1"/>
  <c r="T1737" i="1" s="1"/>
  <c r="R1736" i="1"/>
  <c r="S1736" i="1" s="1"/>
  <c r="Q1736" i="1"/>
  <c r="P1736" i="1"/>
  <c r="O1736" i="1"/>
  <c r="N1736" i="1"/>
  <c r="L1736" i="1"/>
  <c r="M1736" i="1" s="1"/>
  <c r="K1736" i="1"/>
  <c r="I1736" i="1"/>
  <c r="H1736" i="1"/>
  <c r="J1736" i="1" s="1"/>
  <c r="T1736" i="1" s="1"/>
  <c r="R1735" i="1"/>
  <c r="S1735" i="1" s="1"/>
  <c r="Q1735" i="1"/>
  <c r="P1735" i="1"/>
  <c r="O1735" i="1"/>
  <c r="N1735" i="1"/>
  <c r="L1735" i="1"/>
  <c r="M1735" i="1" s="1"/>
  <c r="U1735" i="1" s="1"/>
  <c r="K1735" i="1"/>
  <c r="I1735" i="1"/>
  <c r="H1735" i="1"/>
  <c r="J1735" i="1" s="1"/>
  <c r="T1735" i="1" s="1"/>
  <c r="R1734" i="1"/>
  <c r="S1734" i="1" s="1"/>
  <c r="Q1734" i="1"/>
  <c r="P1734" i="1"/>
  <c r="V1734" i="1" s="1"/>
  <c r="O1734" i="1"/>
  <c r="N1734" i="1"/>
  <c r="L1734" i="1"/>
  <c r="M1734" i="1" s="1"/>
  <c r="U1734" i="1" s="1"/>
  <c r="K1734" i="1"/>
  <c r="I1734" i="1"/>
  <c r="H1734" i="1"/>
  <c r="J1734" i="1" s="1"/>
  <c r="T1734" i="1" s="1"/>
  <c r="R1733" i="1"/>
  <c r="S1733" i="1" s="1"/>
  <c r="Q1733" i="1"/>
  <c r="P1733" i="1"/>
  <c r="O1733" i="1"/>
  <c r="N1733" i="1"/>
  <c r="L1733" i="1"/>
  <c r="M1733" i="1" s="1"/>
  <c r="U1733" i="1" s="1"/>
  <c r="K1733" i="1"/>
  <c r="I1733" i="1"/>
  <c r="H1733" i="1"/>
  <c r="J1733" i="1" s="1"/>
  <c r="T1733" i="1" s="1"/>
  <c r="R1732" i="1"/>
  <c r="S1732" i="1" s="1"/>
  <c r="Q1732" i="1"/>
  <c r="P1732" i="1"/>
  <c r="V1732" i="1" s="1"/>
  <c r="O1732" i="1"/>
  <c r="N1732" i="1"/>
  <c r="L1732" i="1"/>
  <c r="M1732" i="1" s="1"/>
  <c r="U1732" i="1" s="1"/>
  <c r="K1732" i="1"/>
  <c r="I1732" i="1"/>
  <c r="H1732" i="1"/>
  <c r="J1732" i="1" s="1"/>
  <c r="T1732" i="1" s="1"/>
  <c r="R1731" i="1"/>
  <c r="S1731" i="1" s="1"/>
  <c r="Q1731" i="1"/>
  <c r="P1731" i="1"/>
  <c r="V1731" i="1" s="1"/>
  <c r="O1731" i="1"/>
  <c r="N1731" i="1"/>
  <c r="L1731" i="1"/>
  <c r="M1731" i="1" s="1"/>
  <c r="K1731" i="1"/>
  <c r="I1731" i="1"/>
  <c r="H1731" i="1"/>
  <c r="J1731" i="1" s="1"/>
  <c r="T1731" i="1" s="1"/>
  <c r="R1730" i="1"/>
  <c r="S1730" i="1" s="1"/>
  <c r="Q1730" i="1"/>
  <c r="P1730" i="1"/>
  <c r="O1730" i="1"/>
  <c r="N1730" i="1"/>
  <c r="L1730" i="1"/>
  <c r="M1730" i="1" s="1"/>
  <c r="K1730" i="1"/>
  <c r="I1730" i="1"/>
  <c r="H1730" i="1"/>
  <c r="J1730" i="1" s="1"/>
  <c r="T1730" i="1" s="1"/>
  <c r="R1729" i="1"/>
  <c r="S1729" i="1" s="1"/>
  <c r="Q1729" i="1"/>
  <c r="P1729" i="1"/>
  <c r="V1729" i="1" s="1"/>
  <c r="O1729" i="1"/>
  <c r="N1729" i="1"/>
  <c r="L1729" i="1"/>
  <c r="M1729" i="1" s="1"/>
  <c r="K1729" i="1"/>
  <c r="I1729" i="1"/>
  <c r="H1729" i="1"/>
  <c r="J1729" i="1" s="1"/>
  <c r="T1729" i="1" s="1"/>
  <c r="R1728" i="1"/>
  <c r="S1728" i="1" s="1"/>
  <c r="Q1728" i="1"/>
  <c r="P1728" i="1"/>
  <c r="O1728" i="1"/>
  <c r="N1728" i="1"/>
  <c r="L1728" i="1"/>
  <c r="M1728" i="1" s="1"/>
  <c r="K1728" i="1"/>
  <c r="I1728" i="1"/>
  <c r="H1728" i="1"/>
  <c r="J1728" i="1" s="1"/>
  <c r="T1728" i="1" s="1"/>
  <c r="R1727" i="1"/>
  <c r="S1727" i="1" s="1"/>
  <c r="Q1727" i="1"/>
  <c r="P1727" i="1"/>
  <c r="O1727" i="1"/>
  <c r="N1727" i="1"/>
  <c r="L1727" i="1"/>
  <c r="M1727" i="1" s="1"/>
  <c r="U1727" i="1" s="1"/>
  <c r="K1727" i="1"/>
  <c r="I1727" i="1"/>
  <c r="H1727" i="1"/>
  <c r="J1727" i="1" s="1"/>
  <c r="T1727" i="1" s="1"/>
  <c r="R1726" i="1"/>
  <c r="S1726" i="1" s="1"/>
  <c r="Q1726" i="1"/>
  <c r="P1726" i="1"/>
  <c r="V1726" i="1" s="1"/>
  <c r="O1726" i="1"/>
  <c r="N1726" i="1"/>
  <c r="L1726" i="1"/>
  <c r="M1726" i="1" s="1"/>
  <c r="U1726" i="1" s="1"/>
  <c r="K1726" i="1"/>
  <c r="I1726" i="1"/>
  <c r="H1726" i="1"/>
  <c r="J1726" i="1" s="1"/>
  <c r="T1726" i="1" s="1"/>
  <c r="R1725" i="1"/>
  <c r="S1725" i="1" s="1"/>
  <c r="Q1725" i="1"/>
  <c r="P1725" i="1"/>
  <c r="O1725" i="1"/>
  <c r="N1725" i="1"/>
  <c r="L1725" i="1"/>
  <c r="M1725" i="1" s="1"/>
  <c r="U1725" i="1" s="1"/>
  <c r="K1725" i="1"/>
  <c r="I1725" i="1"/>
  <c r="H1725" i="1"/>
  <c r="J1725" i="1" s="1"/>
  <c r="T1725" i="1" s="1"/>
  <c r="R1724" i="1"/>
  <c r="S1724" i="1" s="1"/>
  <c r="Q1724" i="1"/>
  <c r="P1724" i="1"/>
  <c r="V1724" i="1" s="1"/>
  <c r="O1724" i="1"/>
  <c r="N1724" i="1"/>
  <c r="L1724" i="1"/>
  <c r="M1724" i="1" s="1"/>
  <c r="U1724" i="1" s="1"/>
  <c r="K1724" i="1"/>
  <c r="I1724" i="1"/>
  <c r="H1724" i="1"/>
  <c r="J1724" i="1" s="1"/>
  <c r="T1724" i="1" s="1"/>
  <c r="R1723" i="1"/>
  <c r="S1723" i="1" s="1"/>
  <c r="Q1723" i="1"/>
  <c r="P1723" i="1"/>
  <c r="V1723" i="1" s="1"/>
  <c r="O1723" i="1"/>
  <c r="N1723" i="1"/>
  <c r="L1723" i="1"/>
  <c r="M1723" i="1" s="1"/>
  <c r="K1723" i="1"/>
  <c r="I1723" i="1"/>
  <c r="H1723" i="1"/>
  <c r="J1723" i="1" s="1"/>
  <c r="T1723" i="1" s="1"/>
  <c r="R1722" i="1"/>
  <c r="S1722" i="1" s="1"/>
  <c r="Q1722" i="1"/>
  <c r="P1722" i="1"/>
  <c r="O1722" i="1"/>
  <c r="N1722" i="1"/>
  <c r="L1722" i="1"/>
  <c r="M1722" i="1" s="1"/>
  <c r="K1722" i="1"/>
  <c r="I1722" i="1"/>
  <c r="H1722" i="1"/>
  <c r="J1722" i="1" s="1"/>
  <c r="T1722" i="1" s="1"/>
  <c r="R1721" i="1"/>
  <c r="S1721" i="1" s="1"/>
  <c r="Q1721" i="1"/>
  <c r="P1721" i="1"/>
  <c r="V1721" i="1" s="1"/>
  <c r="O1721" i="1"/>
  <c r="N1721" i="1"/>
  <c r="L1721" i="1"/>
  <c r="M1721" i="1" s="1"/>
  <c r="K1721" i="1"/>
  <c r="I1721" i="1"/>
  <c r="H1721" i="1"/>
  <c r="J1721" i="1" s="1"/>
  <c r="T1721" i="1" s="1"/>
  <c r="R1720" i="1"/>
  <c r="S1720" i="1" s="1"/>
  <c r="Q1720" i="1"/>
  <c r="P1720" i="1"/>
  <c r="O1720" i="1"/>
  <c r="N1720" i="1"/>
  <c r="L1720" i="1"/>
  <c r="M1720" i="1" s="1"/>
  <c r="K1720" i="1"/>
  <c r="I1720" i="1"/>
  <c r="H1720" i="1"/>
  <c r="J1720" i="1" s="1"/>
  <c r="T1720" i="1" s="1"/>
  <c r="R1719" i="1"/>
  <c r="S1719" i="1" s="1"/>
  <c r="Q1719" i="1"/>
  <c r="P1719" i="1"/>
  <c r="O1719" i="1"/>
  <c r="N1719" i="1"/>
  <c r="L1719" i="1"/>
  <c r="M1719" i="1" s="1"/>
  <c r="U1719" i="1" s="1"/>
  <c r="K1719" i="1"/>
  <c r="I1719" i="1"/>
  <c r="H1719" i="1"/>
  <c r="J1719" i="1" s="1"/>
  <c r="T1719" i="1" s="1"/>
  <c r="R1718" i="1"/>
  <c r="S1718" i="1" s="1"/>
  <c r="Q1718" i="1"/>
  <c r="P1718" i="1"/>
  <c r="V1718" i="1" s="1"/>
  <c r="O1718" i="1"/>
  <c r="N1718" i="1"/>
  <c r="L1718" i="1"/>
  <c r="M1718" i="1" s="1"/>
  <c r="U1718" i="1" s="1"/>
  <c r="K1718" i="1"/>
  <c r="I1718" i="1"/>
  <c r="H1718" i="1"/>
  <c r="J1718" i="1" s="1"/>
  <c r="T1718" i="1" s="1"/>
  <c r="R1717" i="1"/>
  <c r="S1717" i="1" s="1"/>
  <c r="Q1717" i="1"/>
  <c r="P1717" i="1"/>
  <c r="O1717" i="1"/>
  <c r="N1717" i="1"/>
  <c r="L1717" i="1"/>
  <c r="M1717" i="1" s="1"/>
  <c r="U1717" i="1" s="1"/>
  <c r="K1717" i="1"/>
  <c r="I1717" i="1"/>
  <c r="H1717" i="1"/>
  <c r="J1717" i="1" s="1"/>
  <c r="T1717" i="1" s="1"/>
  <c r="R1716" i="1"/>
  <c r="S1716" i="1" s="1"/>
  <c r="Q1716" i="1"/>
  <c r="P1716" i="1"/>
  <c r="V1716" i="1" s="1"/>
  <c r="O1716" i="1"/>
  <c r="N1716" i="1"/>
  <c r="L1716" i="1"/>
  <c r="M1716" i="1" s="1"/>
  <c r="U1716" i="1" s="1"/>
  <c r="K1716" i="1"/>
  <c r="I1716" i="1"/>
  <c r="H1716" i="1"/>
  <c r="J1716" i="1" s="1"/>
  <c r="T1716" i="1" s="1"/>
  <c r="R1715" i="1"/>
  <c r="S1715" i="1" s="1"/>
  <c r="Q1715" i="1"/>
  <c r="P1715" i="1"/>
  <c r="V1715" i="1" s="1"/>
  <c r="O1715" i="1"/>
  <c r="N1715" i="1"/>
  <c r="L1715" i="1"/>
  <c r="M1715" i="1" s="1"/>
  <c r="K1715" i="1"/>
  <c r="I1715" i="1"/>
  <c r="H1715" i="1"/>
  <c r="J1715" i="1" s="1"/>
  <c r="T1715" i="1" s="1"/>
  <c r="R1714" i="1"/>
  <c r="S1714" i="1" s="1"/>
  <c r="Q1714" i="1"/>
  <c r="P1714" i="1"/>
  <c r="O1714" i="1"/>
  <c r="N1714" i="1"/>
  <c r="L1714" i="1"/>
  <c r="M1714" i="1" s="1"/>
  <c r="K1714" i="1"/>
  <c r="I1714" i="1"/>
  <c r="H1714" i="1"/>
  <c r="J1714" i="1" s="1"/>
  <c r="T1714" i="1" s="1"/>
  <c r="R1713" i="1"/>
  <c r="S1713" i="1" s="1"/>
  <c r="Q1713" i="1"/>
  <c r="P1713" i="1"/>
  <c r="V1713" i="1" s="1"/>
  <c r="O1713" i="1"/>
  <c r="N1713" i="1"/>
  <c r="L1713" i="1"/>
  <c r="M1713" i="1" s="1"/>
  <c r="K1713" i="1"/>
  <c r="I1713" i="1"/>
  <c r="H1713" i="1"/>
  <c r="J1713" i="1" s="1"/>
  <c r="T1713" i="1" s="1"/>
  <c r="R1712" i="1"/>
  <c r="S1712" i="1" s="1"/>
  <c r="Q1712" i="1"/>
  <c r="P1712" i="1"/>
  <c r="O1712" i="1"/>
  <c r="N1712" i="1"/>
  <c r="L1712" i="1"/>
  <c r="M1712" i="1" s="1"/>
  <c r="K1712" i="1"/>
  <c r="I1712" i="1"/>
  <c r="H1712" i="1"/>
  <c r="J1712" i="1" s="1"/>
  <c r="T1712" i="1" s="1"/>
  <c r="R1711" i="1"/>
  <c r="S1711" i="1" s="1"/>
  <c r="Q1711" i="1"/>
  <c r="P1711" i="1"/>
  <c r="O1711" i="1"/>
  <c r="N1711" i="1"/>
  <c r="L1711" i="1"/>
  <c r="M1711" i="1" s="1"/>
  <c r="U1711" i="1" s="1"/>
  <c r="K1711" i="1"/>
  <c r="I1711" i="1"/>
  <c r="H1711" i="1"/>
  <c r="J1711" i="1" s="1"/>
  <c r="T1711" i="1" s="1"/>
  <c r="R1710" i="1"/>
  <c r="S1710" i="1" s="1"/>
  <c r="Q1710" i="1"/>
  <c r="P1710" i="1"/>
  <c r="V1710" i="1" s="1"/>
  <c r="O1710" i="1"/>
  <c r="N1710" i="1"/>
  <c r="L1710" i="1"/>
  <c r="M1710" i="1" s="1"/>
  <c r="U1710" i="1" s="1"/>
  <c r="K1710" i="1"/>
  <c r="I1710" i="1"/>
  <c r="H1710" i="1"/>
  <c r="J1710" i="1" s="1"/>
  <c r="T1710" i="1" s="1"/>
  <c r="R1709" i="1"/>
  <c r="S1709" i="1" s="1"/>
  <c r="Q1709" i="1"/>
  <c r="P1709" i="1"/>
  <c r="O1709" i="1"/>
  <c r="N1709" i="1"/>
  <c r="L1709" i="1"/>
  <c r="M1709" i="1" s="1"/>
  <c r="U1709" i="1" s="1"/>
  <c r="K1709" i="1"/>
  <c r="I1709" i="1"/>
  <c r="H1709" i="1"/>
  <c r="J1709" i="1" s="1"/>
  <c r="T1709" i="1" s="1"/>
  <c r="R1708" i="1"/>
  <c r="S1708" i="1" s="1"/>
  <c r="Q1708" i="1"/>
  <c r="P1708" i="1"/>
  <c r="V1708" i="1" s="1"/>
  <c r="O1708" i="1"/>
  <c r="N1708" i="1"/>
  <c r="L1708" i="1"/>
  <c r="M1708" i="1" s="1"/>
  <c r="U1708" i="1" s="1"/>
  <c r="K1708" i="1"/>
  <c r="I1708" i="1"/>
  <c r="H1708" i="1"/>
  <c r="J1708" i="1" s="1"/>
  <c r="T1708" i="1" s="1"/>
  <c r="R1707" i="1"/>
  <c r="S1707" i="1" s="1"/>
  <c r="Q1707" i="1"/>
  <c r="P1707" i="1"/>
  <c r="V1707" i="1" s="1"/>
  <c r="O1707" i="1"/>
  <c r="N1707" i="1"/>
  <c r="L1707" i="1"/>
  <c r="M1707" i="1" s="1"/>
  <c r="K1707" i="1"/>
  <c r="I1707" i="1"/>
  <c r="H1707" i="1"/>
  <c r="J1707" i="1" s="1"/>
  <c r="T1707" i="1" s="1"/>
  <c r="R1706" i="1"/>
  <c r="S1706" i="1" s="1"/>
  <c r="Q1706" i="1"/>
  <c r="P1706" i="1"/>
  <c r="O1706" i="1"/>
  <c r="N1706" i="1"/>
  <c r="L1706" i="1"/>
  <c r="M1706" i="1" s="1"/>
  <c r="K1706" i="1"/>
  <c r="I1706" i="1"/>
  <c r="H1706" i="1"/>
  <c r="J1706" i="1" s="1"/>
  <c r="T1706" i="1" s="1"/>
  <c r="R1705" i="1"/>
  <c r="S1705" i="1" s="1"/>
  <c r="Q1705" i="1"/>
  <c r="P1705" i="1"/>
  <c r="V1705" i="1" s="1"/>
  <c r="O1705" i="1"/>
  <c r="N1705" i="1"/>
  <c r="L1705" i="1"/>
  <c r="M1705" i="1" s="1"/>
  <c r="K1705" i="1"/>
  <c r="I1705" i="1"/>
  <c r="H1705" i="1"/>
  <c r="J1705" i="1" s="1"/>
  <c r="T1705" i="1" s="1"/>
  <c r="R1704" i="1"/>
  <c r="S1704" i="1" s="1"/>
  <c r="Q1704" i="1"/>
  <c r="P1704" i="1"/>
  <c r="O1704" i="1"/>
  <c r="N1704" i="1"/>
  <c r="L1704" i="1"/>
  <c r="M1704" i="1" s="1"/>
  <c r="K1704" i="1"/>
  <c r="I1704" i="1"/>
  <c r="H1704" i="1"/>
  <c r="J1704" i="1" s="1"/>
  <c r="T1704" i="1" s="1"/>
  <c r="R1703" i="1"/>
  <c r="S1703" i="1" s="1"/>
  <c r="Q1703" i="1"/>
  <c r="P1703" i="1"/>
  <c r="O1703" i="1"/>
  <c r="N1703" i="1"/>
  <c r="L1703" i="1"/>
  <c r="M1703" i="1" s="1"/>
  <c r="U1703" i="1" s="1"/>
  <c r="K1703" i="1"/>
  <c r="I1703" i="1"/>
  <c r="H1703" i="1"/>
  <c r="J1703" i="1" s="1"/>
  <c r="T1703" i="1" s="1"/>
  <c r="R1702" i="1"/>
  <c r="S1702" i="1" s="1"/>
  <c r="Q1702" i="1"/>
  <c r="P1702" i="1"/>
  <c r="O1702" i="1"/>
  <c r="N1702" i="1"/>
  <c r="L1702" i="1"/>
  <c r="M1702" i="1" s="1"/>
  <c r="K1702" i="1"/>
  <c r="J1702" i="1"/>
  <c r="T1702" i="1" s="1"/>
  <c r="I1702" i="1"/>
  <c r="H1702" i="1"/>
  <c r="R1701" i="1"/>
  <c r="S1701" i="1" s="1"/>
  <c r="Q1701" i="1"/>
  <c r="P1701" i="1"/>
  <c r="V1701" i="1" s="1"/>
  <c r="O1701" i="1"/>
  <c r="N1701" i="1"/>
  <c r="L1701" i="1"/>
  <c r="M1701" i="1" s="1"/>
  <c r="U1701" i="1" s="1"/>
  <c r="K1701" i="1"/>
  <c r="J1701" i="1"/>
  <c r="T1701" i="1" s="1"/>
  <c r="I1701" i="1"/>
  <c r="H1701" i="1"/>
  <c r="R1700" i="1"/>
  <c r="S1700" i="1" s="1"/>
  <c r="Q1700" i="1"/>
  <c r="P1700" i="1"/>
  <c r="O1700" i="1"/>
  <c r="N1700" i="1"/>
  <c r="L1700" i="1"/>
  <c r="M1700" i="1" s="1"/>
  <c r="K1700" i="1"/>
  <c r="I1700" i="1"/>
  <c r="H1700" i="1"/>
  <c r="J1700" i="1" s="1"/>
  <c r="T1700" i="1" s="1"/>
  <c r="R1699" i="1"/>
  <c r="S1699" i="1" s="1"/>
  <c r="Q1699" i="1"/>
  <c r="P1699" i="1"/>
  <c r="O1699" i="1"/>
  <c r="N1699" i="1"/>
  <c r="L1699" i="1"/>
  <c r="M1699" i="1" s="1"/>
  <c r="K1699" i="1"/>
  <c r="I1699" i="1"/>
  <c r="H1699" i="1"/>
  <c r="J1699" i="1" s="1"/>
  <c r="T1699" i="1" s="1"/>
  <c r="R1698" i="1"/>
  <c r="S1698" i="1" s="1"/>
  <c r="Q1698" i="1"/>
  <c r="P1698" i="1"/>
  <c r="O1698" i="1"/>
  <c r="N1698" i="1"/>
  <c r="L1698" i="1"/>
  <c r="M1698" i="1" s="1"/>
  <c r="K1698" i="1"/>
  <c r="J1698" i="1"/>
  <c r="T1698" i="1" s="1"/>
  <c r="I1698" i="1"/>
  <c r="H1698" i="1"/>
  <c r="R1697" i="1"/>
  <c r="S1697" i="1" s="1"/>
  <c r="Q1697" i="1"/>
  <c r="P1697" i="1"/>
  <c r="V1697" i="1" s="1"/>
  <c r="O1697" i="1"/>
  <c r="N1697" i="1"/>
  <c r="L1697" i="1"/>
  <c r="M1697" i="1" s="1"/>
  <c r="U1697" i="1" s="1"/>
  <c r="K1697" i="1"/>
  <c r="J1697" i="1"/>
  <c r="T1697" i="1" s="1"/>
  <c r="I1697" i="1"/>
  <c r="H1697" i="1"/>
  <c r="R1696" i="1"/>
  <c r="S1696" i="1" s="1"/>
  <c r="Q1696" i="1"/>
  <c r="P1696" i="1"/>
  <c r="O1696" i="1"/>
  <c r="N1696" i="1"/>
  <c r="L1696" i="1"/>
  <c r="M1696" i="1" s="1"/>
  <c r="K1696" i="1"/>
  <c r="I1696" i="1"/>
  <c r="H1696" i="1"/>
  <c r="J1696" i="1" s="1"/>
  <c r="T1696" i="1" s="1"/>
  <c r="R1695" i="1"/>
  <c r="S1695" i="1" s="1"/>
  <c r="Q1695" i="1"/>
  <c r="P1695" i="1"/>
  <c r="O1695" i="1"/>
  <c r="N1695" i="1"/>
  <c r="L1695" i="1"/>
  <c r="M1695" i="1" s="1"/>
  <c r="K1695" i="1"/>
  <c r="I1695" i="1"/>
  <c r="H1695" i="1"/>
  <c r="J1695" i="1" s="1"/>
  <c r="T1695" i="1" s="1"/>
  <c r="R1694" i="1"/>
  <c r="S1694" i="1" s="1"/>
  <c r="Q1694" i="1"/>
  <c r="P1694" i="1"/>
  <c r="O1694" i="1"/>
  <c r="N1694" i="1"/>
  <c r="L1694" i="1"/>
  <c r="M1694" i="1" s="1"/>
  <c r="K1694" i="1"/>
  <c r="J1694" i="1"/>
  <c r="T1694" i="1" s="1"/>
  <c r="I1694" i="1"/>
  <c r="H1694" i="1"/>
  <c r="R1693" i="1"/>
  <c r="S1693" i="1" s="1"/>
  <c r="W1693" i="1" s="1"/>
  <c r="Q1693" i="1"/>
  <c r="O1693" i="1"/>
  <c r="P1693" i="1" s="1"/>
  <c r="N1693" i="1"/>
  <c r="L1693" i="1"/>
  <c r="M1693" i="1" s="1"/>
  <c r="K1693" i="1"/>
  <c r="I1693" i="1"/>
  <c r="H1693" i="1"/>
  <c r="J1693" i="1" s="1"/>
  <c r="T1693" i="1" s="1"/>
  <c r="S1692" i="1"/>
  <c r="W1692" i="1" s="1"/>
  <c r="R1692" i="1"/>
  <c r="Q1692" i="1"/>
  <c r="P1692" i="1"/>
  <c r="O1692" i="1"/>
  <c r="N1692" i="1"/>
  <c r="L1692" i="1"/>
  <c r="K1692" i="1"/>
  <c r="J1692" i="1"/>
  <c r="T1692" i="1" s="1"/>
  <c r="I1692" i="1"/>
  <c r="H1692" i="1"/>
  <c r="R1691" i="1"/>
  <c r="S1691" i="1" s="1"/>
  <c r="Q1691" i="1"/>
  <c r="O1691" i="1"/>
  <c r="P1691" i="1" s="1"/>
  <c r="V1691" i="1" s="1"/>
  <c r="N1691" i="1"/>
  <c r="L1691" i="1"/>
  <c r="M1691" i="1" s="1"/>
  <c r="K1691" i="1"/>
  <c r="I1691" i="1"/>
  <c r="H1691" i="1"/>
  <c r="J1691" i="1" s="1"/>
  <c r="T1691" i="1" s="1"/>
  <c r="S1690" i="1"/>
  <c r="W1690" i="1" s="1"/>
  <c r="R1690" i="1"/>
  <c r="Q1690" i="1"/>
  <c r="P1690" i="1"/>
  <c r="O1690" i="1"/>
  <c r="N1690" i="1"/>
  <c r="L1690" i="1"/>
  <c r="K1690" i="1"/>
  <c r="J1690" i="1"/>
  <c r="T1690" i="1" s="1"/>
  <c r="I1690" i="1"/>
  <c r="H1690" i="1"/>
  <c r="R1689" i="1"/>
  <c r="S1689" i="1" s="1"/>
  <c r="W1689" i="1" s="1"/>
  <c r="Q1689" i="1"/>
  <c r="O1689" i="1"/>
  <c r="P1689" i="1" s="1"/>
  <c r="N1689" i="1"/>
  <c r="L1689" i="1"/>
  <c r="M1689" i="1" s="1"/>
  <c r="K1689" i="1"/>
  <c r="I1689" i="1"/>
  <c r="H1689" i="1"/>
  <c r="J1689" i="1" s="1"/>
  <c r="T1689" i="1" s="1"/>
  <c r="S1688" i="1"/>
  <c r="W1688" i="1" s="1"/>
  <c r="R1688" i="1"/>
  <c r="Q1688" i="1"/>
  <c r="P1688" i="1"/>
  <c r="O1688" i="1"/>
  <c r="N1688" i="1"/>
  <c r="L1688" i="1"/>
  <c r="K1688" i="1"/>
  <c r="J1688" i="1"/>
  <c r="T1688" i="1" s="1"/>
  <c r="I1688" i="1"/>
  <c r="H1688" i="1"/>
  <c r="R1687" i="1"/>
  <c r="S1687" i="1" s="1"/>
  <c r="W1687" i="1" s="1"/>
  <c r="Q1687" i="1"/>
  <c r="O1687" i="1"/>
  <c r="P1687" i="1" s="1"/>
  <c r="N1687" i="1"/>
  <c r="L1687" i="1"/>
  <c r="M1687" i="1" s="1"/>
  <c r="K1687" i="1"/>
  <c r="I1687" i="1"/>
  <c r="H1687" i="1"/>
  <c r="J1687" i="1" s="1"/>
  <c r="T1687" i="1" s="1"/>
  <c r="R1686" i="1"/>
  <c r="S1686" i="1" s="1"/>
  <c r="W1686" i="1" s="1"/>
  <c r="Q1686" i="1"/>
  <c r="O1686" i="1"/>
  <c r="P1686" i="1" s="1"/>
  <c r="N1686" i="1"/>
  <c r="L1686" i="1"/>
  <c r="K1686" i="1"/>
  <c r="I1686" i="1"/>
  <c r="H1686" i="1"/>
  <c r="J1686" i="1" s="1"/>
  <c r="T1686" i="1" s="1"/>
  <c r="R1685" i="1"/>
  <c r="S1685" i="1" s="1"/>
  <c r="Q1685" i="1"/>
  <c r="O1685" i="1"/>
  <c r="P1685" i="1" s="1"/>
  <c r="V1685" i="1" s="1"/>
  <c r="N1685" i="1"/>
  <c r="L1685" i="1"/>
  <c r="K1685" i="1"/>
  <c r="I1685" i="1"/>
  <c r="H1685" i="1"/>
  <c r="J1685" i="1" s="1"/>
  <c r="T1685" i="1" s="1"/>
  <c r="S1684" i="1"/>
  <c r="R1684" i="1"/>
  <c r="Q1684" i="1"/>
  <c r="O1684" i="1"/>
  <c r="P1684" i="1" s="1"/>
  <c r="V1684" i="1" s="1"/>
  <c r="N1684" i="1"/>
  <c r="L1684" i="1"/>
  <c r="K1684" i="1"/>
  <c r="I1684" i="1"/>
  <c r="H1684" i="1"/>
  <c r="J1684" i="1" s="1"/>
  <c r="T1684" i="1" s="1"/>
  <c r="S1683" i="1"/>
  <c r="R1683" i="1"/>
  <c r="Q1683" i="1"/>
  <c r="P1683" i="1"/>
  <c r="O1683" i="1"/>
  <c r="N1683" i="1"/>
  <c r="L1683" i="1"/>
  <c r="K1683" i="1"/>
  <c r="J1683" i="1"/>
  <c r="T1683" i="1" s="1"/>
  <c r="I1683" i="1"/>
  <c r="H1683" i="1"/>
  <c r="S1682" i="1"/>
  <c r="R1682" i="1"/>
  <c r="Q1682" i="1"/>
  <c r="P1682" i="1"/>
  <c r="O1682" i="1"/>
  <c r="N1682" i="1"/>
  <c r="L1682" i="1"/>
  <c r="M1682" i="1" s="1"/>
  <c r="K1682" i="1"/>
  <c r="J1682" i="1"/>
  <c r="T1682" i="1" s="1"/>
  <c r="I1682" i="1"/>
  <c r="H1682" i="1"/>
  <c r="S1681" i="1"/>
  <c r="R1681" i="1"/>
  <c r="Q1681" i="1"/>
  <c r="P1681" i="1"/>
  <c r="V1681" i="1" s="1"/>
  <c r="O1681" i="1"/>
  <c r="N1681" i="1"/>
  <c r="L1681" i="1"/>
  <c r="M1681" i="1" s="1"/>
  <c r="K1681" i="1"/>
  <c r="J1681" i="1"/>
  <c r="T1681" i="1" s="1"/>
  <c r="W1681" i="1" s="1"/>
  <c r="I1681" i="1"/>
  <c r="H1681" i="1"/>
  <c r="R1680" i="1"/>
  <c r="S1680" i="1" s="1"/>
  <c r="Q1680" i="1"/>
  <c r="P1680" i="1"/>
  <c r="O1680" i="1"/>
  <c r="N1680" i="1"/>
  <c r="L1680" i="1"/>
  <c r="M1680" i="1" s="1"/>
  <c r="K1680" i="1"/>
  <c r="J1680" i="1"/>
  <c r="T1680" i="1" s="1"/>
  <c r="W1680" i="1" s="1"/>
  <c r="I1680" i="1"/>
  <c r="H1680" i="1"/>
  <c r="R1679" i="1"/>
  <c r="S1679" i="1" s="1"/>
  <c r="Q1679" i="1"/>
  <c r="O1679" i="1"/>
  <c r="P1679" i="1" s="1"/>
  <c r="N1679" i="1"/>
  <c r="L1679" i="1"/>
  <c r="M1679" i="1" s="1"/>
  <c r="K1679" i="1"/>
  <c r="I1679" i="1"/>
  <c r="H1679" i="1"/>
  <c r="J1679" i="1" s="1"/>
  <c r="T1679" i="1" s="1"/>
  <c r="R1678" i="1"/>
  <c r="S1678" i="1" s="1"/>
  <c r="Q1678" i="1"/>
  <c r="O1678" i="1"/>
  <c r="P1678" i="1" s="1"/>
  <c r="N1678" i="1"/>
  <c r="L1678" i="1"/>
  <c r="K1678" i="1"/>
  <c r="I1678" i="1"/>
  <c r="H1678" i="1"/>
  <c r="J1678" i="1" s="1"/>
  <c r="T1678" i="1" s="1"/>
  <c r="R1677" i="1"/>
  <c r="S1677" i="1" s="1"/>
  <c r="Q1677" i="1"/>
  <c r="O1677" i="1"/>
  <c r="P1677" i="1" s="1"/>
  <c r="N1677" i="1"/>
  <c r="L1677" i="1"/>
  <c r="K1677" i="1"/>
  <c r="I1677" i="1"/>
  <c r="H1677" i="1"/>
  <c r="J1677" i="1" s="1"/>
  <c r="T1677" i="1" s="1"/>
  <c r="S1676" i="1"/>
  <c r="R1676" i="1"/>
  <c r="Q1676" i="1"/>
  <c r="O1676" i="1"/>
  <c r="P1676" i="1" s="1"/>
  <c r="N1676" i="1"/>
  <c r="L1676" i="1"/>
  <c r="K1676" i="1"/>
  <c r="I1676" i="1"/>
  <c r="H1676" i="1"/>
  <c r="J1676" i="1" s="1"/>
  <c r="T1676" i="1" s="1"/>
  <c r="R1675" i="1"/>
  <c r="S1675" i="1" s="1"/>
  <c r="W1675" i="1" s="1"/>
  <c r="Q1675" i="1"/>
  <c r="O1675" i="1"/>
  <c r="P1675" i="1" s="1"/>
  <c r="N1675" i="1"/>
  <c r="L1675" i="1"/>
  <c r="K1675" i="1"/>
  <c r="I1675" i="1"/>
  <c r="H1675" i="1"/>
  <c r="J1675" i="1" s="1"/>
  <c r="T1675" i="1" s="1"/>
  <c r="R1674" i="1"/>
  <c r="S1674" i="1" s="1"/>
  <c r="Q1674" i="1"/>
  <c r="P1674" i="1"/>
  <c r="O1674" i="1"/>
  <c r="N1674" i="1"/>
  <c r="L1674" i="1"/>
  <c r="M1674" i="1" s="1"/>
  <c r="K1674" i="1"/>
  <c r="J1674" i="1"/>
  <c r="T1674" i="1" s="1"/>
  <c r="V1674" i="1" s="1"/>
  <c r="I1674" i="1"/>
  <c r="H1674" i="1"/>
  <c r="S1673" i="1"/>
  <c r="R1673" i="1"/>
  <c r="Q1673" i="1"/>
  <c r="P1673" i="1"/>
  <c r="O1673" i="1"/>
  <c r="N1673" i="1"/>
  <c r="L1673" i="1"/>
  <c r="M1673" i="1" s="1"/>
  <c r="K1673" i="1"/>
  <c r="J1673" i="1"/>
  <c r="T1673" i="1" s="1"/>
  <c r="I1673" i="1"/>
  <c r="H1673" i="1"/>
  <c r="S1672" i="1"/>
  <c r="R1672" i="1"/>
  <c r="Q1672" i="1"/>
  <c r="O1672" i="1"/>
  <c r="P1672" i="1" s="1"/>
  <c r="N1672" i="1"/>
  <c r="L1672" i="1"/>
  <c r="K1672" i="1"/>
  <c r="I1672" i="1"/>
  <c r="H1672" i="1"/>
  <c r="J1672" i="1" s="1"/>
  <c r="R1671" i="1"/>
  <c r="S1671" i="1" s="1"/>
  <c r="Q1671" i="1"/>
  <c r="O1671" i="1"/>
  <c r="P1671" i="1" s="1"/>
  <c r="N1671" i="1"/>
  <c r="L1671" i="1"/>
  <c r="K1671" i="1"/>
  <c r="I1671" i="1"/>
  <c r="J1671" i="1" s="1"/>
  <c r="T1671" i="1" s="1"/>
  <c r="H1671" i="1"/>
  <c r="S1670" i="1"/>
  <c r="W1670" i="1" s="1"/>
  <c r="R1670" i="1"/>
  <c r="Q1670" i="1"/>
  <c r="O1670" i="1"/>
  <c r="N1670" i="1"/>
  <c r="P1670" i="1" s="1"/>
  <c r="V1670" i="1" s="1"/>
  <c r="L1670" i="1"/>
  <c r="M1670" i="1" s="1"/>
  <c r="U1670" i="1" s="1"/>
  <c r="K1670" i="1"/>
  <c r="I1670" i="1"/>
  <c r="J1670" i="1" s="1"/>
  <c r="T1670" i="1" s="1"/>
  <c r="H1670" i="1"/>
  <c r="S1669" i="1"/>
  <c r="R1669" i="1"/>
  <c r="Q1669" i="1"/>
  <c r="O1669" i="1"/>
  <c r="N1669" i="1"/>
  <c r="P1669" i="1" s="1"/>
  <c r="L1669" i="1"/>
  <c r="M1669" i="1" s="1"/>
  <c r="K1669" i="1"/>
  <c r="I1669" i="1"/>
  <c r="J1669" i="1" s="1"/>
  <c r="T1669" i="1" s="1"/>
  <c r="H1669" i="1"/>
  <c r="S1668" i="1"/>
  <c r="R1668" i="1"/>
  <c r="Q1668" i="1"/>
  <c r="O1668" i="1"/>
  <c r="N1668" i="1"/>
  <c r="P1668" i="1" s="1"/>
  <c r="L1668" i="1"/>
  <c r="M1668" i="1" s="1"/>
  <c r="K1668" i="1"/>
  <c r="I1668" i="1"/>
  <c r="J1668" i="1" s="1"/>
  <c r="H1668" i="1"/>
  <c r="S1667" i="1"/>
  <c r="R1667" i="1"/>
  <c r="Q1667" i="1"/>
  <c r="O1667" i="1"/>
  <c r="N1667" i="1"/>
  <c r="P1667" i="1" s="1"/>
  <c r="V1667" i="1" s="1"/>
  <c r="L1667" i="1"/>
  <c r="K1667" i="1"/>
  <c r="I1667" i="1"/>
  <c r="J1667" i="1" s="1"/>
  <c r="T1667" i="1" s="1"/>
  <c r="H1667" i="1"/>
  <c r="S1666" i="1"/>
  <c r="R1666" i="1"/>
  <c r="Q1666" i="1"/>
  <c r="O1666" i="1"/>
  <c r="N1666" i="1"/>
  <c r="P1666" i="1" s="1"/>
  <c r="L1666" i="1"/>
  <c r="M1666" i="1" s="1"/>
  <c r="K1666" i="1"/>
  <c r="I1666" i="1"/>
  <c r="J1666" i="1" s="1"/>
  <c r="T1666" i="1" s="1"/>
  <c r="H1666" i="1"/>
  <c r="S1665" i="1"/>
  <c r="R1665" i="1"/>
  <c r="Q1665" i="1"/>
  <c r="O1665" i="1"/>
  <c r="N1665" i="1"/>
  <c r="P1665" i="1" s="1"/>
  <c r="L1665" i="1"/>
  <c r="K1665" i="1"/>
  <c r="I1665" i="1"/>
  <c r="J1665" i="1" s="1"/>
  <c r="T1665" i="1" s="1"/>
  <c r="H1665" i="1"/>
  <c r="S1664" i="1"/>
  <c r="R1664" i="1"/>
  <c r="Q1664" i="1"/>
  <c r="O1664" i="1"/>
  <c r="P1664" i="1" s="1"/>
  <c r="N1664" i="1"/>
  <c r="L1664" i="1"/>
  <c r="K1664" i="1"/>
  <c r="I1664" i="1"/>
  <c r="J1664" i="1" s="1"/>
  <c r="T1664" i="1" s="1"/>
  <c r="H1664" i="1"/>
  <c r="S1663" i="1"/>
  <c r="R1663" i="1"/>
  <c r="Q1663" i="1"/>
  <c r="O1663" i="1"/>
  <c r="P1663" i="1" s="1"/>
  <c r="N1663" i="1"/>
  <c r="L1663" i="1"/>
  <c r="K1663" i="1"/>
  <c r="I1663" i="1"/>
  <c r="J1663" i="1" s="1"/>
  <c r="T1663" i="1" s="1"/>
  <c r="V1663" i="1" s="1"/>
  <c r="H1663" i="1"/>
  <c r="S1662" i="1"/>
  <c r="R1662" i="1"/>
  <c r="Q1662" i="1"/>
  <c r="O1662" i="1"/>
  <c r="P1662" i="1" s="1"/>
  <c r="N1662" i="1"/>
  <c r="L1662" i="1"/>
  <c r="M1662" i="1" s="1"/>
  <c r="K1662" i="1"/>
  <c r="I1662" i="1"/>
  <c r="J1662" i="1" s="1"/>
  <c r="T1662" i="1" s="1"/>
  <c r="H1662" i="1"/>
  <c r="S1661" i="1"/>
  <c r="R1661" i="1"/>
  <c r="Q1661" i="1"/>
  <c r="O1661" i="1"/>
  <c r="N1661" i="1"/>
  <c r="L1661" i="1"/>
  <c r="M1661" i="1" s="1"/>
  <c r="K1661" i="1"/>
  <c r="I1661" i="1"/>
  <c r="J1661" i="1" s="1"/>
  <c r="T1661" i="1" s="1"/>
  <c r="H1661" i="1"/>
  <c r="S1660" i="1"/>
  <c r="R1660" i="1"/>
  <c r="Q1660" i="1"/>
  <c r="O1660" i="1"/>
  <c r="N1660" i="1"/>
  <c r="P1660" i="1" s="1"/>
  <c r="L1660" i="1"/>
  <c r="M1660" i="1" s="1"/>
  <c r="K1660" i="1"/>
  <c r="I1660" i="1"/>
  <c r="J1660" i="1" s="1"/>
  <c r="H1660" i="1"/>
  <c r="S1659" i="1"/>
  <c r="R1659" i="1"/>
  <c r="Q1659" i="1"/>
  <c r="O1659" i="1"/>
  <c r="N1659" i="1"/>
  <c r="P1659" i="1" s="1"/>
  <c r="V1659" i="1" s="1"/>
  <c r="L1659" i="1"/>
  <c r="K1659" i="1"/>
  <c r="I1659" i="1"/>
  <c r="J1659" i="1" s="1"/>
  <c r="T1659" i="1" s="1"/>
  <c r="H1659" i="1"/>
  <c r="S1658" i="1"/>
  <c r="R1658" i="1"/>
  <c r="Q1658" i="1"/>
  <c r="O1658" i="1"/>
  <c r="N1658" i="1"/>
  <c r="P1658" i="1" s="1"/>
  <c r="L1658" i="1"/>
  <c r="M1658" i="1" s="1"/>
  <c r="K1658" i="1"/>
  <c r="I1658" i="1"/>
  <c r="J1658" i="1" s="1"/>
  <c r="T1658" i="1" s="1"/>
  <c r="H1658" i="1"/>
  <c r="S1657" i="1"/>
  <c r="R1657" i="1"/>
  <c r="Q1657" i="1"/>
  <c r="O1657" i="1"/>
  <c r="N1657" i="1"/>
  <c r="L1657" i="1"/>
  <c r="K1657" i="1"/>
  <c r="I1657" i="1"/>
  <c r="J1657" i="1" s="1"/>
  <c r="T1657" i="1" s="1"/>
  <c r="H1657" i="1"/>
  <c r="S1656" i="1"/>
  <c r="R1656" i="1"/>
  <c r="Q1656" i="1"/>
  <c r="O1656" i="1"/>
  <c r="P1656" i="1" s="1"/>
  <c r="N1656" i="1"/>
  <c r="L1656" i="1"/>
  <c r="K1656" i="1"/>
  <c r="I1656" i="1"/>
  <c r="J1656" i="1" s="1"/>
  <c r="T1656" i="1" s="1"/>
  <c r="H1656" i="1"/>
  <c r="S1655" i="1"/>
  <c r="R1655" i="1"/>
  <c r="Q1655" i="1"/>
  <c r="O1655" i="1"/>
  <c r="P1655" i="1" s="1"/>
  <c r="N1655" i="1"/>
  <c r="L1655" i="1"/>
  <c r="K1655" i="1"/>
  <c r="I1655" i="1"/>
  <c r="J1655" i="1" s="1"/>
  <c r="T1655" i="1" s="1"/>
  <c r="V1655" i="1" s="1"/>
  <c r="H1655" i="1"/>
  <c r="S1654" i="1"/>
  <c r="R1654" i="1"/>
  <c r="Q1654" i="1"/>
  <c r="O1654" i="1"/>
  <c r="P1654" i="1" s="1"/>
  <c r="V1654" i="1" s="1"/>
  <c r="N1654" i="1"/>
  <c r="L1654" i="1"/>
  <c r="M1654" i="1" s="1"/>
  <c r="K1654" i="1"/>
  <c r="I1654" i="1"/>
  <c r="J1654" i="1" s="1"/>
  <c r="T1654" i="1" s="1"/>
  <c r="H1654" i="1"/>
  <c r="S1653" i="1"/>
  <c r="W1653" i="1" s="1"/>
  <c r="R1653" i="1"/>
  <c r="Q1653" i="1"/>
  <c r="O1653" i="1"/>
  <c r="N1653" i="1"/>
  <c r="L1653" i="1"/>
  <c r="M1653" i="1" s="1"/>
  <c r="K1653" i="1"/>
  <c r="I1653" i="1"/>
  <c r="J1653" i="1" s="1"/>
  <c r="T1653" i="1" s="1"/>
  <c r="H1653" i="1"/>
  <c r="S1652" i="1"/>
  <c r="R1652" i="1"/>
  <c r="Q1652" i="1"/>
  <c r="O1652" i="1"/>
  <c r="P1652" i="1" s="1"/>
  <c r="N1652" i="1"/>
  <c r="L1652" i="1"/>
  <c r="M1652" i="1" s="1"/>
  <c r="K1652" i="1"/>
  <c r="I1652" i="1"/>
  <c r="J1652" i="1" s="1"/>
  <c r="H1652" i="1"/>
  <c r="S1651" i="1"/>
  <c r="R1651" i="1"/>
  <c r="Q1651" i="1"/>
  <c r="O1651" i="1"/>
  <c r="N1651" i="1"/>
  <c r="L1651" i="1"/>
  <c r="K1651" i="1"/>
  <c r="I1651" i="1"/>
  <c r="J1651" i="1" s="1"/>
  <c r="T1651" i="1" s="1"/>
  <c r="H1651" i="1"/>
  <c r="S1650" i="1"/>
  <c r="R1650" i="1"/>
  <c r="Q1650" i="1"/>
  <c r="O1650" i="1"/>
  <c r="N1650" i="1"/>
  <c r="L1650" i="1"/>
  <c r="M1650" i="1" s="1"/>
  <c r="K1650" i="1"/>
  <c r="I1650" i="1"/>
  <c r="J1650" i="1" s="1"/>
  <c r="T1650" i="1" s="1"/>
  <c r="H1650" i="1"/>
  <c r="S1649" i="1"/>
  <c r="R1649" i="1"/>
  <c r="Q1649" i="1"/>
  <c r="O1649" i="1"/>
  <c r="N1649" i="1"/>
  <c r="L1649" i="1"/>
  <c r="K1649" i="1"/>
  <c r="I1649" i="1"/>
  <c r="J1649" i="1" s="1"/>
  <c r="T1649" i="1" s="1"/>
  <c r="H1649" i="1"/>
  <c r="S1648" i="1"/>
  <c r="R1648" i="1"/>
  <c r="Q1648" i="1"/>
  <c r="O1648" i="1"/>
  <c r="P1648" i="1" s="1"/>
  <c r="V1648" i="1" s="1"/>
  <c r="N1648" i="1"/>
  <c r="L1648" i="1"/>
  <c r="K1648" i="1"/>
  <c r="I1648" i="1"/>
  <c r="J1648" i="1" s="1"/>
  <c r="T1648" i="1" s="1"/>
  <c r="H1648" i="1"/>
  <c r="S1647" i="1"/>
  <c r="R1647" i="1"/>
  <c r="Q1647" i="1"/>
  <c r="O1647" i="1"/>
  <c r="P1647" i="1" s="1"/>
  <c r="N1647" i="1"/>
  <c r="L1647" i="1"/>
  <c r="K1647" i="1"/>
  <c r="I1647" i="1"/>
  <c r="J1647" i="1" s="1"/>
  <c r="T1647" i="1" s="1"/>
  <c r="V1647" i="1" s="1"/>
  <c r="H1647" i="1"/>
  <c r="S1646" i="1"/>
  <c r="R1646" i="1"/>
  <c r="Q1646" i="1"/>
  <c r="O1646" i="1"/>
  <c r="P1646" i="1" s="1"/>
  <c r="V1646" i="1" s="1"/>
  <c r="N1646" i="1"/>
  <c r="L1646" i="1"/>
  <c r="M1646" i="1" s="1"/>
  <c r="K1646" i="1"/>
  <c r="I1646" i="1"/>
  <c r="J1646" i="1" s="1"/>
  <c r="T1646" i="1" s="1"/>
  <c r="H1646" i="1"/>
  <c r="S1645" i="1"/>
  <c r="W1645" i="1" s="1"/>
  <c r="R1645" i="1"/>
  <c r="Q1645" i="1"/>
  <c r="O1645" i="1"/>
  <c r="N1645" i="1"/>
  <c r="L1645" i="1"/>
  <c r="M1645" i="1" s="1"/>
  <c r="K1645" i="1"/>
  <c r="I1645" i="1"/>
  <c r="J1645" i="1" s="1"/>
  <c r="T1645" i="1" s="1"/>
  <c r="H1645" i="1"/>
  <c r="S1644" i="1"/>
  <c r="R1644" i="1"/>
  <c r="Q1644" i="1"/>
  <c r="O1644" i="1"/>
  <c r="P1644" i="1" s="1"/>
  <c r="N1644" i="1"/>
  <c r="L1644" i="1"/>
  <c r="M1644" i="1" s="1"/>
  <c r="K1644" i="1"/>
  <c r="I1644" i="1"/>
  <c r="J1644" i="1" s="1"/>
  <c r="H1644" i="1"/>
  <c r="T1643" i="1"/>
  <c r="S1643" i="1"/>
  <c r="R1643" i="1"/>
  <c r="Q1643" i="1"/>
  <c r="O1643" i="1"/>
  <c r="P1643" i="1" s="1"/>
  <c r="V1643" i="1" s="1"/>
  <c r="N1643" i="1"/>
  <c r="L1643" i="1"/>
  <c r="M1643" i="1" s="1"/>
  <c r="U1643" i="1" s="1"/>
  <c r="K1643" i="1"/>
  <c r="I1643" i="1"/>
  <c r="J1643" i="1" s="1"/>
  <c r="H1643" i="1"/>
  <c r="S1642" i="1"/>
  <c r="R1642" i="1"/>
  <c r="Q1642" i="1"/>
  <c r="O1642" i="1"/>
  <c r="N1642" i="1"/>
  <c r="L1642" i="1"/>
  <c r="M1642" i="1" s="1"/>
  <c r="U1642" i="1" s="1"/>
  <c r="K1642" i="1"/>
  <c r="I1642" i="1"/>
  <c r="J1642" i="1" s="1"/>
  <c r="T1642" i="1" s="1"/>
  <c r="H1642" i="1"/>
  <c r="T1641" i="1"/>
  <c r="S1641" i="1"/>
  <c r="R1641" i="1"/>
  <c r="Q1641" i="1"/>
  <c r="O1641" i="1"/>
  <c r="N1641" i="1"/>
  <c r="L1641" i="1"/>
  <c r="K1641" i="1"/>
  <c r="M1641" i="1" s="1"/>
  <c r="I1641" i="1"/>
  <c r="J1641" i="1" s="1"/>
  <c r="H1641" i="1"/>
  <c r="T1640" i="1"/>
  <c r="R1640" i="1"/>
  <c r="Q1640" i="1"/>
  <c r="S1640" i="1" s="1"/>
  <c r="W1640" i="1" s="1"/>
  <c r="O1640" i="1"/>
  <c r="N1640" i="1"/>
  <c r="L1640" i="1"/>
  <c r="M1640" i="1" s="1"/>
  <c r="U1640" i="1" s="1"/>
  <c r="K1640" i="1"/>
  <c r="I1640" i="1"/>
  <c r="J1640" i="1" s="1"/>
  <c r="H1640" i="1"/>
  <c r="V1639" i="1"/>
  <c r="T1639" i="1"/>
  <c r="R1639" i="1"/>
  <c r="Q1639" i="1"/>
  <c r="S1639" i="1" s="1"/>
  <c r="W1639" i="1" s="1"/>
  <c r="O1639" i="1"/>
  <c r="P1639" i="1" s="1"/>
  <c r="N1639" i="1"/>
  <c r="M1639" i="1"/>
  <c r="U1639" i="1" s="1"/>
  <c r="L1639" i="1"/>
  <c r="K1639" i="1"/>
  <c r="I1639" i="1"/>
  <c r="J1639" i="1" s="1"/>
  <c r="H1639" i="1"/>
  <c r="S1638" i="1"/>
  <c r="R1638" i="1"/>
  <c r="Q1638" i="1"/>
  <c r="O1638" i="1"/>
  <c r="N1638" i="1"/>
  <c r="M1638" i="1"/>
  <c r="U1638" i="1" s="1"/>
  <c r="L1638" i="1"/>
  <c r="K1638" i="1"/>
  <c r="I1638" i="1"/>
  <c r="J1638" i="1" s="1"/>
  <c r="T1638" i="1" s="1"/>
  <c r="H1638" i="1"/>
  <c r="S1637" i="1"/>
  <c r="R1637" i="1"/>
  <c r="Q1637" i="1"/>
  <c r="O1637" i="1"/>
  <c r="P1637" i="1" s="1"/>
  <c r="V1637" i="1" s="1"/>
  <c r="N1637" i="1"/>
  <c r="M1637" i="1"/>
  <c r="U1637" i="1" s="1"/>
  <c r="L1637" i="1"/>
  <c r="K1637" i="1"/>
  <c r="I1637" i="1"/>
  <c r="J1637" i="1" s="1"/>
  <c r="T1637" i="1" s="1"/>
  <c r="H1637" i="1"/>
  <c r="S1636" i="1"/>
  <c r="R1636" i="1"/>
  <c r="Q1636" i="1"/>
  <c r="O1636" i="1"/>
  <c r="P1636" i="1" s="1"/>
  <c r="N1636" i="1"/>
  <c r="L1636" i="1"/>
  <c r="M1636" i="1" s="1"/>
  <c r="U1636" i="1" s="1"/>
  <c r="K1636" i="1"/>
  <c r="I1636" i="1"/>
  <c r="J1636" i="1" s="1"/>
  <c r="T1636" i="1" s="1"/>
  <c r="H1636" i="1"/>
  <c r="T1635" i="1"/>
  <c r="R1635" i="1"/>
  <c r="Q1635" i="1"/>
  <c r="S1635" i="1" s="1"/>
  <c r="W1635" i="1" s="1"/>
  <c r="O1635" i="1"/>
  <c r="P1635" i="1" s="1"/>
  <c r="V1635" i="1" s="1"/>
  <c r="N1635" i="1"/>
  <c r="L1635" i="1"/>
  <c r="M1635" i="1" s="1"/>
  <c r="U1635" i="1" s="1"/>
  <c r="K1635" i="1"/>
  <c r="I1635" i="1"/>
  <c r="J1635" i="1" s="1"/>
  <c r="H1635" i="1"/>
  <c r="S1634" i="1"/>
  <c r="R1634" i="1"/>
  <c r="Q1634" i="1"/>
  <c r="O1634" i="1"/>
  <c r="N1634" i="1"/>
  <c r="L1634" i="1"/>
  <c r="M1634" i="1" s="1"/>
  <c r="K1634" i="1"/>
  <c r="I1634" i="1"/>
  <c r="J1634" i="1" s="1"/>
  <c r="T1634" i="1" s="1"/>
  <c r="H1634" i="1"/>
  <c r="T1633" i="1"/>
  <c r="S1633" i="1"/>
  <c r="R1633" i="1"/>
  <c r="Q1633" i="1"/>
  <c r="O1633" i="1"/>
  <c r="N1633" i="1"/>
  <c r="L1633" i="1"/>
  <c r="K1633" i="1"/>
  <c r="M1633" i="1" s="1"/>
  <c r="U1633" i="1" s="1"/>
  <c r="I1633" i="1"/>
  <c r="J1633" i="1" s="1"/>
  <c r="H1633" i="1"/>
  <c r="T1632" i="1"/>
  <c r="R1632" i="1"/>
  <c r="Q1632" i="1"/>
  <c r="S1632" i="1" s="1"/>
  <c r="W1632" i="1" s="1"/>
  <c r="O1632" i="1"/>
  <c r="N1632" i="1"/>
  <c r="L1632" i="1"/>
  <c r="M1632" i="1" s="1"/>
  <c r="U1632" i="1" s="1"/>
  <c r="K1632" i="1"/>
  <c r="I1632" i="1"/>
  <c r="J1632" i="1" s="1"/>
  <c r="H1632" i="1"/>
  <c r="V1631" i="1"/>
  <c r="T1631" i="1"/>
  <c r="R1631" i="1"/>
  <c r="Q1631" i="1"/>
  <c r="S1631" i="1" s="1"/>
  <c r="W1631" i="1" s="1"/>
  <c r="O1631" i="1"/>
  <c r="P1631" i="1" s="1"/>
  <c r="N1631" i="1"/>
  <c r="M1631" i="1"/>
  <c r="U1631" i="1" s="1"/>
  <c r="L1631" i="1"/>
  <c r="K1631" i="1"/>
  <c r="I1631" i="1"/>
  <c r="J1631" i="1" s="1"/>
  <c r="H1631" i="1"/>
  <c r="S1630" i="1"/>
  <c r="R1630" i="1"/>
  <c r="Q1630" i="1"/>
  <c r="O1630" i="1"/>
  <c r="N1630" i="1"/>
  <c r="M1630" i="1"/>
  <c r="L1630" i="1"/>
  <c r="K1630" i="1"/>
  <c r="I1630" i="1"/>
  <c r="J1630" i="1" s="1"/>
  <c r="T1630" i="1" s="1"/>
  <c r="H1630" i="1"/>
  <c r="S1629" i="1"/>
  <c r="R1629" i="1"/>
  <c r="Q1629" i="1"/>
  <c r="O1629" i="1"/>
  <c r="P1629" i="1" s="1"/>
  <c r="V1629" i="1" s="1"/>
  <c r="N1629" i="1"/>
  <c r="M1629" i="1"/>
  <c r="U1629" i="1" s="1"/>
  <c r="L1629" i="1"/>
  <c r="K1629" i="1"/>
  <c r="I1629" i="1"/>
  <c r="J1629" i="1" s="1"/>
  <c r="T1629" i="1" s="1"/>
  <c r="H1629" i="1"/>
  <c r="S1628" i="1"/>
  <c r="R1628" i="1"/>
  <c r="Q1628" i="1"/>
  <c r="O1628" i="1"/>
  <c r="P1628" i="1" s="1"/>
  <c r="V1628" i="1" s="1"/>
  <c r="N1628" i="1"/>
  <c r="L1628" i="1"/>
  <c r="M1628" i="1" s="1"/>
  <c r="K1628" i="1"/>
  <c r="I1628" i="1"/>
  <c r="J1628" i="1" s="1"/>
  <c r="T1628" i="1" s="1"/>
  <c r="U1628" i="1" s="1"/>
  <c r="H1628" i="1"/>
  <c r="T1627" i="1"/>
  <c r="R1627" i="1"/>
  <c r="Q1627" i="1"/>
  <c r="S1627" i="1" s="1"/>
  <c r="W1627" i="1" s="1"/>
  <c r="O1627" i="1"/>
  <c r="P1627" i="1" s="1"/>
  <c r="V1627" i="1" s="1"/>
  <c r="N1627" i="1"/>
  <c r="L1627" i="1"/>
  <c r="M1627" i="1" s="1"/>
  <c r="U1627" i="1" s="1"/>
  <c r="K1627" i="1"/>
  <c r="I1627" i="1"/>
  <c r="J1627" i="1" s="1"/>
  <c r="H1627" i="1"/>
  <c r="S1626" i="1"/>
  <c r="R1626" i="1"/>
  <c r="Q1626" i="1"/>
  <c r="O1626" i="1"/>
  <c r="N1626" i="1"/>
  <c r="L1626" i="1"/>
  <c r="M1626" i="1" s="1"/>
  <c r="U1626" i="1" s="1"/>
  <c r="K1626" i="1"/>
  <c r="I1626" i="1"/>
  <c r="J1626" i="1" s="1"/>
  <c r="T1626" i="1" s="1"/>
  <c r="H1626" i="1"/>
  <c r="V1625" i="1"/>
  <c r="R1625" i="1"/>
  <c r="S1625" i="1" s="1"/>
  <c r="W1625" i="1" s="1"/>
  <c r="Q1625" i="1"/>
  <c r="O1625" i="1"/>
  <c r="N1625" i="1"/>
  <c r="P1625" i="1" s="1"/>
  <c r="L1625" i="1"/>
  <c r="M1625" i="1" s="1"/>
  <c r="U1625" i="1" s="1"/>
  <c r="K1625" i="1"/>
  <c r="I1625" i="1"/>
  <c r="J1625" i="1" s="1"/>
  <c r="T1625" i="1" s="1"/>
  <c r="H1625" i="1"/>
  <c r="R1624" i="1"/>
  <c r="S1624" i="1" s="1"/>
  <c r="Q1624" i="1"/>
  <c r="O1624" i="1"/>
  <c r="N1624" i="1"/>
  <c r="P1624" i="1" s="1"/>
  <c r="L1624" i="1"/>
  <c r="M1624" i="1" s="1"/>
  <c r="K1624" i="1"/>
  <c r="I1624" i="1"/>
  <c r="J1624" i="1" s="1"/>
  <c r="T1624" i="1" s="1"/>
  <c r="H1624" i="1"/>
  <c r="R1623" i="1"/>
  <c r="S1623" i="1" s="1"/>
  <c r="Q1623" i="1"/>
  <c r="O1623" i="1"/>
  <c r="N1623" i="1"/>
  <c r="P1623" i="1" s="1"/>
  <c r="V1623" i="1" s="1"/>
  <c r="L1623" i="1"/>
  <c r="M1623" i="1" s="1"/>
  <c r="K1623" i="1"/>
  <c r="I1623" i="1"/>
  <c r="J1623" i="1" s="1"/>
  <c r="T1623" i="1" s="1"/>
  <c r="H1623" i="1"/>
  <c r="R1622" i="1"/>
  <c r="S1622" i="1" s="1"/>
  <c r="W1622" i="1" s="1"/>
  <c r="Q1622" i="1"/>
  <c r="O1622" i="1"/>
  <c r="N1622" i="1"/>
  <c r="P1622" i="1" s="1"/>
  <c r="V1622" i="1" s="1"/>
  <c r="L1622" i="1"/>
  <c r="M1622" i="1" s="1"/>
  <c r="U1622" i="1" s="1"/>
  <c r="K1622" i="1"/>
  <c r="I1622" i="1"/>
  <c r="J1622" i="1" s="1"/>
  <c r="T1622" i="1" s="1"/>
  <c r="H1622" i="1"/>
  <c r="R1621" i="1"/>
  <c r="S1621" i="1" s="1"/>
  <c r="W1621" i="1" s="1"/>
  <c r="Q1621" i="1"/>
  <c r="O1621" i="1"/>
  <c r="N1621" i="1"/>
  <c r="P1621" i="1" s="1"/>
  <c r="V1621" i="1" s="1"/>
  <c r="L1621" i="1"/>
  <c r="M1621" i="1" s="1"/>
  <c r="U1621" i="1" s="1"/>
  <c r="K1621" i="1"/>
  <c r="I1621" i="1"/>
  <c r="J1621" i="1" s="1"/>
  <c r="T1621" i="1" s="1"/>
  <c r="H1621" i="1"/>
  <c r="R1620" i="1"/>
  <c r="S1620" i="1" s="1"/>
  <c r="Q1620" i="1"/>
  <c r="O1620" i="1"/>
  <c r="N1620" i="1"/>
  <c r="P1620" i="1" s="1"/>
  <c r="V1620" i="1" s="1"/>
  <c r="L1620" i="1"/>
  <c r="M1620" i="1" s="1"/>
  <c r="K1620" i="1"/>
  <c r="I1620" i="1"/>
  <c r="J1620" i="1" s="1"/>
  <c r="T1620" i="1" s="1"/>
  <c r="H1620" i="1"/>
  <c r="R1619" i="1"/>
  <c r="S1619" i="1" s="1"/>
  <c r="Q1619" i="1"/>
  <c r="O1619" i="1"/>
  <c r="N1619" i="1"/>
  <c r="P1619" i="1" s="1"/>
  <c r="L1619" i="1"/>
  <c r="M1619" i="1" s="1"/>
  <c r="K1619" i="1"/>
  <c r="I1619" i="1"/>
  <c r="J1619" i="1" s="1"/>
  <c r="T1619" i="1" s="1"/>
  <c r="H1619" i="1"/>
  <c r="V1618" i="1"/>
  <c r="R1618" i="1"/>
  <c r="S1618" i="1" s="1"/>
  <c r="W1618" i="1" s="1"/>
  <c r="Q1618" i="1"/>
  <c r="O1618" i="1"/>
  <c r="N1618" i="1"/>
  <c r="P1618" i="1" s="1"/>
  <c r="L1618" i="1"/>
  <c r="M1618" i="1" s="1"/>
  <c r="U1618" i="1" s="1"/>
  <c r="K1618" i="1"/>
  <c r="I1618" i="1"/>
  <c r="J1618" i="1" s="1"/>
  <c r="T1618" i="1" s="1"/>
  <c r="H1618" i="1"/>
  <c r="V1617" i="1"/>
  <c r="R1617" i="1"/>
  <c r="S1617" i="1" s="1"/>
  <c r="W1617" i="1" s="1"/>
  <c r="Q1617" i="1"/>
  <c r="O1617" i="1"/>
  <c r="N1617" i="1"/>
  <c r="P1617" i="1" s="1"/>
  <c r="L1617" i="1"/>
  <c r="M1617" i="1" s="1"/>
  <c r="U1617" i="1" s="1"/>
  <c r="K1617" i="1"/>
  <c r="I1617" i="1"/>
  <c r="J1617" i="1" s="1"/>
  <c r="T1617" i="1" s="1"/>
  <c r="H1617" i="1"/>
  <c r="R1616" i="1"/>
  <c r="S1616" i="1" s="1"/>
  <c r="Q1616" i="1"/>
  <c r="O1616" i="1"/>
  <c r="N1616" i="1"/>
  <c r="P1616" i="1" s="1"/>
  <c r="V1616" i="1" s="1"/>
  <c r="L1616" i="1"/>
  <c r="M1616" i="1" s="1"/>
  <c r="K1616" i="1"/>
  <c r="I1616" i="1"/>
  <c r="J1616" i="1" s="1"/>
  <c r="T1616" i="1" s="1"/>
  <c r="H1616" i="1"/>
  <c r="R1615" i="1"/>
  <c r="S1615" i="1" s="1"/>
  <c r="Q1615" i="1"/>
  <c r="O1615" i="1"/>
  <c r="N1615" i="1"/>
  <c r="P1615" i="1" s="1"/>
  <c r="V1615" i="1" s="1"/>
  <c r="L1615" i="1"/>
  <c r="M1615" i="1" s="1"/>
  <c r="K1615" i="1"/>
  <c r="I1615" i="1"/>
  <c r="J1615" i="1" s="1"/>
  <c r="T1615" i="1" s="1"/>
  <c r="H1615" i="1"/>
  <c r="R1614" i="1"/>
  <c r="S1614" i="1" s="1"/>
  <c r="W1614" i="1" s="1"/>
  <c r="Q1614" i="1"/>
  <c r="O1614" i="1"/>
  <c r="N1614" i="1"/>
  <c r="P1614" i="1" s="1"/>
  <c r="V1614" i="1" s="1"/>
  <c r="L1614" i="1"/>
  <c r="M1614" i="1" s="1"/>
  <c r="U1614" i="1" s="1"/>
  <c r="K1614" i="1"/>
  <c r="I1614" i="1"/>
  <c r="J1614" i="1" s="1"/>
  <c r="T1614" i="1" s="1"/>
  <c r="H1614" i="1"/>
  <c r="R1613" i="1"/>
  <c r="S1613" i="1" s="1"/>
  <c r="W1613" i="1" s="1"/>
  <c r="Q1613" i="1"/>
  <c r="O1613" i="1"/>
  <c r="N1613" i="1"/>
  <c r="P1613" i="1" s="1"/>
  <c r="V1613" i="1" s="1"/>
  <c r="L1613" i="1"/>
  <c r="M1613" i="1" s="1"/>
  <c r="U1613" i="1" s="1"/>
  <c r="K1613" i="1"/>
  <c r="I1613" i="1"/>
  <c r="J1613" i="1" s="1"/>
  <c r="T1613" i="1" s="1"/>
  <c r="H1613" i="1"/>
  <c r="R1612" i="1"/>
  <c r="S1612" i="1" s="1"/>
  <c r="Q1612" i="1"/>
  <c r="O1612" i="1"/>
  <c r="N1612" i="1"/>
  <c r="P1612" i="1" s="1"/>
  <c r="V1612" i="1" s="1"/>
  <c r="L1612" i="1"/>
  <c r="M1612" i="1" s="1"/>
  <c r="K1612" i="1"/>
  <c r="I1612" i="1"/>
  <c r="J1612" i="1" s="1"/>
  <c r="T1612" i="1" s="1"/>
  <c r="H1612" i="1"/>
  <c r="R1611" i="1"/>
  <c r="S1611" i="1" s="1"/>
  <c r="Q1611" i="1"/>
  <c r="O1611" i="1"/>
  <c r="N1611" i="1"/>
  <c r="P1611" i="1" s="1"/>
  <c r="L1611" i="1"/>
  <c r="M1611" i="1" s="1"/>
  <c r="K1611" i="1"/>
  <c r="I1611" i="1"/>
  <c r="J1611" i="1" s="1"/>
  <c r="T1611" i="1" s="1"/>
  <c r="H1611" i="1"/>
  <c r="V1610" i="1"/>
  <c r="R1610" i="1"/>
  <c r="S1610" i="1" s="1"/>
  <c r="W1610" i="1" s="1"/>
  <c r="Q1610" i="1"/>
  <c r="O1610" i="1"/>
  <c r="N1610" i="1"/>
  <c r="P1610" i="1" s="1"/>
  <c r="L1610" i="1"/>
  <c r="M1610" i="1" s="1"/>
  <c r="U1610" i="1" s="1"/>
  <c r="K1610" i="1"/>
  <c r="I1610" i="1"/>
  <c r="J1610" i="1" s="1"/>
  <c r="T1610" i="1" s="1"/>
  <c r="H1610" i="1"/>
  <c r="V1609" i="1"/>
  <c r="R1609" i="1"/>
  <c r="S1609" i="1" s="1"/>
  <c r="W1609" i="1" s="1"/>
  <c r="Q1609" i="1"/>
  <c r="O1609" i="1"/>
  <c r="N1609" i="1"/>
  <c r="P1609" i="1" s="1"/>
  <c r="L1609" i="1"/>
  <c r="M1609" i="1" s="1"/>
  <c r="U1609" i="1" s="1"/>
  <c r="K1609" i="1"/>
  <c r="I1609" i="1"/>
  <c r="J1609" i="1" s="1"/>
  <c r="T1609" i="1" s="1"/>
  <c r="H1609" i="1"/>
  <c r="R1608" i="1"/>
  <c r="S1608" i="1" s="1"/>
  <c r="Q1608" i="1"/>
  <c r="O1608" i="1"/>
  <c r="N1608" i="1"/>
  <c r="P1608" i="1" s="1"/>
  <c r="V1608" i="1" s="1"/>
  <c r="L1608" i="1"/>
  <c r="M1608" i="1" s="1"/>
  <c r="K1608" i="1"/>
  <c r="I1608" i="1"/>
  <c r="J1608" i="1" s="1"/>
  <c r="T1608" i="1" s="1"/>
  <c r="H1608" i="1"/>
  <c r="R1607" i="1"/>
  <c r="S1607" i="1" s="1"/>
  <c r="Q1607" i="1"/>
  <c r="O1607" i="1"/>
  <c r="N1607" i="1"/>
  <c r="P1607" i="1" s="1"/>
  <c r="V1607" i="1" s="1"/>
  <c r="L1607" i="1"/>
  <c r="M1607" i="1" s="1"/>
  <c r="K1607" i="1"/>
  <c r="I1607" i="1"/>
  <c r="J1607" i="1" s="1"/>
  <c r="T1607" i="1" s="1"/>
  <c r="H1607" i="1"/>
  <c r="R1606" i="1"/>
  <c r="S1606" i="1" s="1"/>
  <c r="W1606" i="1" s="1"/>
  <c r="Q1606" i="1"/>
  <c r="O1606" i="1"/>
  <c r="N1606" i="1"/>
  <c r="P1606" i="1" s="1"/>
  <c r="V1606" i="1" s="1"/>
  <c r="L1606" i="1"/>
  <c r="M1606" i="1" s="1"/>
  <c r="U1606" i="1" s="1"/>
  <c r="K1606" i="1"/>
  <c r="I1606" i="1"/>
  <c r="J1606" i="1" s="1"/>
  <c r="T1606" i="1" s="1"/>
  <c r="H1606" i="1"/>
  <c r="R1605" i="1"/>
  <c r="S1605" i="1" s="1"/>
  <c r="W1605" i="1" s="1"/>
  <c r="Q1605" i="1"/>
  <c r="O1605" i="1"/>
  <c r="N1605" i="1"/>
  <c r="P1605" i="1" s="1"/>
  <c r="V1605" i="1" s="1"/>
  <c r="L1605" i="1"/>
  <c r="M1605" i="1" s="1"/>
  <c r="U1605" i="1" s="1"/>
  <c r="K1605" i="1"/>
  <c r="I1605" i="1"/>
  <c r="J1605" i="1" s="1"/>
  <c r="T1605" i="1" s="1"/>
  <c r="H1605" i="1"/>
  <c r="R1604" i="1"/>
  <c r="S1604" i="1" s="1"/>
  <c r="Q1604" i="1"/>
  <c r="O1604" i="1"/>
  <c r="N1604" i="1"/>
  <c r="P1604" i="1" s="1"/>
  <c r="V1604" i="1" s="1"/>
  <c r="L1604" i="1"/>
  <c r="M1604" i="1" s="1"/>
  <c r="K1604" i="1"/>
  <c r="I1604" i="1"/>
  <c r="J1604" i="1" s="1"/>
  <c r="T1604" i="1" s="1"/>
  <c r="H1604" i="1"/>
  <c r="R1603" i="1"/>
  <c r="S1603" i="1" s="1"/>
  <c r="Q1603" i="1"/>
  <c r="O1603" i="1"/>
  <c r="N1603" i="1"/>
  <c r="P1603" i="1" s="1"/>
  <c r="L1603" i="1"/>
  <c r="M1603" i="1" s="1"/>
  <c r="K1603" i="1"/>
  <c r="I1603" i="1"/>
  <c r="J1603" i="1" s="1"/>
  <c r="T1603" i="1" s="1"/>
  <c r="H1603" i="1"/>
  <c r="T1602" i="1"/>
  <c r="R1602" i="1"/>
  <c r="S1602" i="1" s="1"/>
  <c r="W1602" i="1" s="1"/>
  <c r="Q1602" i="1"/>
  <c r="O1602" i="1"/>
  <c r="N1602" i="1"/>
  <c r="P1602" i="1" s="1"/>
  <c r="V1602" i="1" s="1"/>
  <c r="L1602" i="1"/>
  <c r="M1602" i="1" s="1"/>
  <c r="U1602" i="1" s="1"/>
  <c r="K1602" i="1"/>
  <c r="J1602" i="1"/>
  <c r="I1602" i="1"/>
  <c r="H1602" i="1"/>
  <c r="T1601" i="1"/>
  <c r="R1601" i="1"/>
  <c r="S1601" i="1" s="1"/>
  <c r="W1601" i="1" s="1"/>
  <c r="Q1601" i="1"/>
  <c r="O1601" i="1"/>
  <c r="N1601" i="1"/>
  <c r="P1601" i="1" s="1"/>
  <c r="V1601" i="1" s="1"/>
  <c r="L1601" i="1"/>
  <c r="M1601" i="1" s="1"/>
  <c r="U1601" i="1" s="1"/>
  <c r="K1601" i="1"/>
  <c r="J1601" i="1"/>
  <c r="I1601" i="1"/>
  <c r="H1601" i="1"/>
  <c r="V1600" i="1"/>
  <c r="T1600" i="1"/>
  <c r="R1600" i="1"/>
  <c r="S1600" i="1" s="1"/>
  <c r="W1600" i="1" s="1"/>
  <c r="Q1600" i="1"/>
  <c r="O1600" i="1"/>
  <c r="N1600" i="1"/>
  <c r="P1600" i="1" s="1"/>
  <c r="L1600" i="1"/>
  <c r="M1600" i="1" s="1"/>
  <c r="U1600" i="1" s="1"/>
  <c r="K1600" i="1"/>
  <c r="J1600" i="1"/>
  <c r="I1600" i="1"/>
  <c r="H1600" i="1"/>
  <c r="V1599" i="1"/>
  <c r="T1599" i="1"/>
  <c r="R1599" i="1"/>
  <c r="S1599" i="1" s="1"/>
  <c r="W1599" i="1" s="1"/>
  <c r="Q1599" i="1"/>
  <c r="O1599" i="1"/>
  <c r="N1599" i="1"/>
  <c r="P1599" i="1" s="1"/>
  <c r="L1599" i="1"/>
  <c r="M1599" i="1" s="1"/>
  <c r="U1599" i="1" s="1"/>
  <c r="K1599" i="1"/>
  <c r="J1599" i="1"/>
  <c r="I1599" i="1"/>
  <c r="H1599" i="1"/>
  <c r="T1598" i="1"/>
  <c r="R1598" i="1"/>
  <c r="S1598" i="1" s="1"/>
  <c r="W1598" i="1" s="1"/>
  <c r="Q1598" i="1"/>
  <c r="O1598" i="1"/>
  <c r="N1598" i="1"/>
  <c r="P1598" i="1" s="1"/>
  <c r="V1598" i="1" s="1"/>
  <c r="L1598" i="1"/>
  <c r="M1598" i="1" s="1"/>
  <c r="U1598" i="1" s="1"/>
  <c r="K1598" i="1"/>
  <c r="J1598" i="1"/>
  <c r="I1598" i="1"/>
  <c r="H1598" i="1"/>
  <c r="V1597" i="1"/>
  <c r="T1597" i="1"/>
  <c r="R1597" i="1"/>
  <c r="S1597" i="1" s="1"/>
  <c r="W1597" i="1" s="1"/>
  <c r="Q1597" i="1"/>
  <c r="O1597" i="1"/>
  <c r="N1597" i="1"/>
  <c r="P1597" i="1" s="1"/>
  <c r="L1597" i="1"/>
  <c r="M1597" i="1" s="1"/>
  <c r="U1597" i="1" s="1"/>
  <c r="K1597" i="1"/>
  <c r="J1597" i="1"/>
  <c r="I1597" i="1"/>
  <c r="H1597" i="1"/>
  <c r="V1596" i="1"/>
  <c r="T1596" i="1"/>
  <c r="R1596" i="1"/>
  <c r="S1596" i="1" s="1"/>
  <c r="W1596" i="1" s="1"/>
  <c r="Q1596" i="1"/>
  <c r="O1596" i="1"/>
  <c r="N1596" i="1"/>
  <c r="P1596" i="1" s="1"/>
  <c r="L1596" i="1"/>
  <c r="M1596" i="1" s="1"/>
  <c r="U1596" i="1" s="1"/>
  <c r="K1596" i="1"/>
  <c r="J1596" i="1"/>
  <c r="I1596" i="1"/>
  <c r="H1596" i="1"/>
  <c r="T1595" i="1"/>
  <c r="R1595" i="1"/>
  <c r="S1595" i="1" s="1"/>
  <c r="W1595" i="1" s="1"/>
  <c r="Q1595" i="1"/>
  <c r="O1595" i="1"/>
  <c r="N1595" i="1"/>
  <c r="P1595" i="1" s="1"/>
  <c r="V1595" i="1" s="1"/>
  <c r="L1595" i="1"/>
  <c r="M1595" i="1" s="1"/>
  <c r="U1595" i="1" s="1"/>
  <c r="K1595" i="1"/>
  <c r="J1595" i="1"/>
  <c r="I1595" i="1"/>
  <c r="H1595" i="1"/>
  <c r="T1594" i="1"/>
  <c r="R1594" i="1"/>
  <c r="S1594" i="1" s="1"/>
  <c r="W1594" i="1" s="1"/>
  <c r="Q1594" i="1"/>
  <c r="O1594" i="1"/>
  <c r="N1594" i="1"/>
  <c r="P1594" i="1" s="1"/>
  <c r="V1594" i="1" s="1"/>
  <c r="L1594" i="1"/>
  <c r="M1594" i="1" s="1"/>
  <c r="U1594" i="1" s="1"/>
  <c r="K1594" i="1"/>
  <c r="J1594" i="1"/>
  <c r="I1594" i="1"/>
  <c r="H1594" i="1"/>
  <c r="T1593" i="1"/>
  <c r="R1593" i="1"/>
  <c r="S1593" i="1" s="1"/>
  <c r="W1593" i="1" s="1"/>
  <c r="Q1593" i="1"/>
  <c r="O1593" i="1"/>
  <c r="N1593" i="1"/>
  <c r="P1593" i="1" s="1"/>
  <c r="V1593" i="1" s="1"/>
  <c r="L1593" i="1"/>
  <c r="M1593" i="1" s="1"/>
  <c r="U1593" i="1" s="1"/>
  <c r="K1593" i="1"/>
  <c r="J1593" i="1"/>
  <c r="I1593" i="1"/>
  <c r="H1593" i="1"/>
  <c r="V1592" i="1"/>
  <c r="T1592" i="1"/>
  <c r="R1592" i="1"/>
  <c r="S1592" i="1" s="1"/>
  <c r="W1592" i="1" s="1"/>
  <c r="Q1592" i="1"/>
  <c r="O1592" i="1"/>
  <c r="N1592" i="1"/>
  <c r="P1592" i="1" s="1"/>
  <c r="L1592" i="1"/>
  <c r="M1592" i="1" s="1"/>
  <c r="U1592" i="1" s="1"/>
  <c r="K1592" i="1"/>
  <c r="J1592" i="1"/>
  <c r="I1592" i="1"/>
  <c r="H1592" i="1"/>
  <c r="V1591" i="1"/>
  <c r="T1591" i="1"/>
  <c r="R1591" i="1"/>
  <c r="S1591" i="1" s="1"/>
  <c r="W1591" i="1" s="1"/>
  <c r="Q1591" i="1"/>
  <c r="O1591" i="1"/>
  <c r="N1591" i="1"/>
  <c r="P1591" i="1" s="1"/>
  <c r="L1591" i="1"/>
  <c r="M1591" i="1" s="1"/>
  <c r="U1591" i="1" s="1"/>
  <c r="K1591" i="1"/>
  <c r="J1591" i="1"/>
  <c r="I1591" i="1"/>
  <c r="H1591" i="1"/>
  <c r="T1590" i="1"/>
  <c r="R1590" i="1"/>
  <c r="S1590" i="1" s="1"/>
  <c r="W1590" i="1" s="1"/>
  <c r="Q1590" i="1"/>
  <c r="O1590" i="1"/>
  <c r="N1590" i="1"/>
  <c r="P1590" i="1" s="1"/>
  <c r="V1590" i="1" s="1"/>
  <c r="L1590" i="1"/>
  <c r="M1590" i="1" s="1"/>
  <c r="U1590" i="1" s="1"/>
  <c r="K1590" i="1"/>
  <c r="J1590" i="1"/>
  <c r="I1590" i="1"/>
  <c r="H1590" i="1"/>
  <c r="V1589" i="1"/>
  <c r="T1589" i="1"/>
  <c r="R1589" i="1"/>
  <c r="S1589" i="1" s="1"/>
  <c r="W1589" i="1" s="1"/>
  <c r="Q1589" i="1"/>
  <c r="O1589" i="1"/>
  <c r="N1589" i="1"/>
  <c r="P1589" i="1" s="1"/>
  <c r="L1589" i="1"/>
  <c r="M1589" i="1" s="1"/>
  <c r="U1589" i="1" s="1"/>
  <c r="K1589" i="1"/>
  <c r="J1589" i="1"/>
  <c r="I1589" i="1"/>
  <c r="H1589" i="1"/>
  <c r="V1588" i="1"/>
  <c r="T1588" i="1"/>
  <c r="R1588" i="1"/>
  <c r="S1588" i="1" s="1"/>
  <c r="W1588" i="1" s="1"/>
  <c r="Q1588" i="1"/>
  <c r="O1588" i="1"/>
  <c r="N1588" i="1"/>
  <c r="P1588" i="1" s="1"/>
  <c r="L1588" i="1"/>
  <c r="M1588" i="1" s="1"/>
  <c r="U1588" i="1" s="1"/>
  <c r="K1588" i="1"/>
  <c r="J1588" i="1"/>
  <c r="I1588" i="1"/>
  <c r="H1588" i="1"/>
  <c r="T1587" i="1"/>
  <c r="R1587" i="1"/>
  <c r="S1587" i="1" s="1"/>
  <c r="W1587" i="1" s="1"/>
  <c r="Q1587" i="1"/>
  <c r="O1587" i="1"/>
  <c r="N1587" i="1"/>
  <c r="P1587" i="1" s="1"/>
  <c r="V1587" i="1" s="1"/>
  <c r="L1587" i="1"/>
  <c r="M1587" i="1" s="1"/>
  <c r="U1587" i="1" s="1"/>
  <c r="K1587" i="1"/>
  <c r="J1587" i="1"/>
  <c r="I1587" i="1"/>
  <c r="H1587" i="1"/>
  <c r="T1586" i="1"/>
  <c r="R1586" i="1"/>
  <c r="S1586" i="1" s="1"/>
  <c r="W1586" i="1" s="1"/>
  <c r="Q1586" i="1"/>
  <c r="O1586" i="1"/>
  <c r="N1586" i="1"/>
  <c r="P1586" i="1" s="1"/>
  <c r="V1586" i="1" s="1"/>
  <c r="L1586" i="1"/>
  <c r="M1586" i="1" s="1"/>
  <c r="U1586" i="1" s="1"/>
  <c r="K1586" i="1"/>
  <c r="J1586" i="1"/>
  <c r="I1586" i="1"/>
  <c r="H1586" i="1"/>
  <c r="G1585" i="1"/>
  <c r="F1585" i="1"/>
  <c r="E1585" i="1"/>
  <c r="R1584" i="1"/>
  <c r="S1584" i="1" s="1"/>
  <c r="Q1584" i="1"/>
  <c r="P1584" i="1"/>
  <c r="O1584" i="1"/>
  <c r="N1584" i="1"/>
  <c r="M1584" i="1"/>
  <c r="L1584" i="1"/>
  <c r="K1584" i="1"/>
  <c r="I1584" i="1"/>
  <c r="J1584" i="1" s="1"/>
  <c r="T1584" i="1" s="1"/>
  <c r="H1584" i="1"/>
  <c r="R1583" i="1"/>
  <c r="Q1583" i="1"/>
  <c r="P1583" i="1"/>
  <c r="V1583" i="1" s="1"/>
  <c r="O1583" i="1"/>
  <c r="N1583" i="1"/>
  <c r="M1583" i="1"/>
  <c r="U1583" i="1" s="1"/>
  <c r="L1583" i="1"/>
  <c r="K1583" i="1"/>
  <c r="I1583" i="1"/>
  <c r="J1583" i="1" s="1"/>
  <c r="T1583" i="1" s="1"/>
  <c r="H1583" i="1"/>
  <c r="R1582" i="1"/>
  <c r="S1582" i="1" s="1"/>
  <c r="Q1582" i="1"/>
  <c r="P1582" i="1"/>
  <c r="O1582" i="1"/>
  <c r="N1582" i="1"/>
  <c r="M1582" i="1"/>
  <c r="L1582" i="1"/>
  <c r="K1582" i="1"/>
  <c r="I1582" i="1"/>
  <c r="J1582" i="1" s="1"/>
  <c r="T1582" i="1" s="1"/>
  <c r="H1582" i="1"/>
  <c r="R1581" i="1"/>
  <c r="Q1581" i="1"/>
  <c r="P1581" i="1"/>
  <c r="V1581" i="1" s="1"/>
  <c r="O1581" i="1"/>
  <c r="N1581" i="1"/>
  <c r="M1581" i="1"/>
  <c r="U1581" i="1" s="1"/>
  <c r="L1581" i="1"/>
  <c r="K1581" i="1"/>
  <c r="I1581" i="1"/>
  <c r="J1581" i="1" s="1"/>
  <c r="T1581" i="1" s="1"/>
  <c r="H1581" i="1"/>
  <c r="R1580" i="1"/>
  <c r="S1580" i="1" s="1"/>
  <c r="Q1580" i="1"/>
  <c r="P1580" i="1"/>
  <c r="O1580" i="1"/>
  <c r="N1580" i="1"/>
  <c r="M1580" i="1"/>
  <c r="L1580" i="1"/>
  <c r="K1580" i="1"/>
  <c r="I1580" i="1"/>
  <c r="J1580" i="1" s="1"/>
  <c r="T1580" i="1" s="1"/>
  <c r="H1580" i="1"/>
  <c r="R1579" i="1"/>
  <c r="Q1579" i="1"/>
  <c r="P1579" i="1"/>
  <c r="V1579" i="1" s="1"/>
  <c r="O1579" i="1"/>
  <c r="N1579" i="1"/>
  <c r="M1579" i="1"/>
  <c r="U1579" i="1" s="1"/>
  <c r="L1579" i="1"/>
  <c r="K1579" i="1"/>
  <c r="I1579" i="1"/>
  <c r="J1579" i="1" s="1"/>
  <c r="T1579" i="1" s="1"/>
  <c r="H1579" i="1"/>
  <c r="R1578" i="1"/>
  <c r="S1578" i="1" s="1"/>
  <c r="Q1578" i="1"/>
  <c r="P1578" i="1"/>
  <c r="O1578" i="1"/>
  <c r="N1578" i="1"/>
  <c r="M1578" i="1"/>
  <c r="L1578" i="1"/>
  <c r="K1578" i="1"/>
  <c r="I1578" i="1"/>
  <c r="J1578" i="1" s="1"/>
  <c r="T1578" i="1" s="1"/>
  <c r="H1578" i="1"/>
  <c r="R1577" i="1"/>
  <c r="Q1577" i="1"/>
  <c r="P1577" i="1"/>
  <c r="V1577" i="1" s="1"/>
  <c r="O1577" i="1"/>
  <c r="N1577" i="1"/>
  <c r="M1577" i="1"/>
  <c r="U1577" i="1" s="1"/>
  <c r="L1577" i="1"/>
  <c r="K1577" i="1"/>
  <c r="I1577" i="1"/>
  <c r="J1577" i="1" s="1"/>
  <c r="T1577" i="1" s="1"/>
  <c r="H1577" i="1"/>
  <c r="R1576" i="1"/>
  <c r="S1576" i="1" s="1"/>
  <c r="Q1576" i="1"/>
  <c r="P1576" i="1"/>
  <c r="O1576" i="1"/>
  <c r="N1576" i="1"/>
  <c r="M1576" i="1"/>
  <c r="L1576" i="1"/>
  <c r="K1576" i="1"/>
  <c r="I1576" i="1"/>
  <c r="J1576" i="1" s="1"/>
  <c r="T1576" i="1" s="1"/>
  <c r="H1576" i="1"/>
  <c r="R1575" i="1"/>
  <c r="Q1575" i="1"/>
  <c r="P1575" i="1"/>
  <c r="V1575" i="1" s="1"/>
  <c r="O1575" i="1"/>
  <c r="N1575" i="1"/>
  <c r="M1575" i="1"/>
  <c r="U1575" i="1" s="1"/>
  <c r="L1575" i="1"/>
  <c r="K1575" i="1"/>
  <c r="I1575" i="1"/>
  <c r="J1575" i="1" s="1"/>
  <c r="T1575" i="1" s="1"/>
  <c r="H1575" i="1"/>
  <c r="R1574" i="1"/>
  <c r="S1574" i="1" s="1"/>
  <c r="Q1574" i="1"/>
  <c r="P1574" i="1"/>
  <c r="O1574" i="1"/>
  <c r="N1574" i="1"/>
  <c r="M1574" i="1"/>
  <c r="L1574" i="1"/>
  <c r="K1574" i="1"/>
  <c r="I1574" i="1"/>
  <c r="J1574" i="1" s="1"/>
  <c r="T1574" i="1" s="1"/>
  <c r="H1574" i="1"/>
  <c r="R1573" i="1"/>
  <c r="Q1573" i="1"/>
  <c r="P1573" i="1"/>
  <c r="V1573" i="1" s="1"/>
  <c r="O1573" i="1"/>
  <c r="N1573" i="1"/>
  <c r="M1573" i="1"/>
  <c r="U1573" i="1" s="1"/>
  <c r="L1573" i="1"/>
  <c r="K1573" i="1"/>
  <c r="I1573" i="1"/>
  <c r="J1573" i="1" s="1"/>
  <c r="T1573" i="1" s="1"/>
  <c r="H1573" i="1"/>
  <c r="R1572" i="1"/>
  <c r="S1572" i="1" s="1"/>
  <c r="Q1572" i="1"/>
  <c r="P1572" i="1"/>
  <c r="O1572" i="1"/>
  <c r="N1572" i="1"/>
  <c r="M1572" i="1"/>
  <c r="L1572" i="1"/>
  <c r="K1572" i="1"/>
  <c r="I1572" i="1"/>
  <c r="J1572" i="1" s="1"/>
  <c r="T1572" i="1" s="1"/>
  <c r="H1572" i="1"/>
  <c r="R1571" i="1"/>
  <c r="Q1571" i="1"/>
  <c r="P1571" i="1"/>
  <c r="V1571" i="1" s="1"/>
  <c r="O1571" i="1"/>
  <c r="N1571" i="1"/>
  <c r="M1571" i="1"/>
  <c r="U1571" i="1" s="1"/>
  <c r="L1571" i="1"/>
  <c r="K1571" i="1"/>
  <c r="I1571" i="1"/>
  <c r="J1571" i="1" s="1"/>
  <c r="T1571" i="1" s="1"/>
  <c r="H1571" i="1"/>
  <c r="R1570" i="1"/>
  <c r="S1570" i="1" s="1"/>
  <c r="Q1570" i="1"/>
  <c r="P1570" i="1"/>
  <c r="O1570" i="1"/>
  <c r="N1570" i="1"/>
  <c r="M1570" i="1"/>
  <c r="L1570" i="1"/>
  <c r="K1570" i="1"/>
  <c r="I1570" i="1"/>
  <c r="J1570" i="1" s="1"/>
  <c r="T1570" i="1" s="1"/>
  <c r="H1570" i="1"/>
  <c r="R1569" i="1"/>
  <c r="S1569" i="1" s="1"/>
  <c r="Q1569" i="1"/>
  <c r="P1569" i="1"/>
  <c r="V1569" i="1" s="1"/>
  <c r="O1569" i="1"/>
  <c r="N1569" i="1"/>
  <c r="M1569" i="1"/>
  <c r="U1569" i="1" s="1"/>
  <c r="L1569" i="1"/>
  <c r="K1569" i="1"/>
  <c r="I1569" i="1"/>
  <c r="J1569" i="1" s="1"/>
  <c r="T1569" i="1" s="1"/>
  <c r="H1569" i="1"/>
  <c r="R1568" i="1"/>
  <c r="S1568" i="1" s="1"/>
  <c r="Q1568" i="1"/>
  <c r="P1568" i="1"/>
  <c r="O1568" i="1"/>
  <c r="N1568" i="1"/>
  <c r="M1568" i="1"/>
  <c r="L1568" i="1"/>
  <c r="K1568" i="1"/>
  <c r="I1568" i="1"/>
  <c r="J1568" i="1" s="1"/>
  <c r="T1568" i="1" s="1"/>
  <c r="H1568" i="1"/>
  <c r="R1567" i="1"/>
  <c r="Q1567" i="1"/>
  <c r="P1567" i="1"/>
  <c r="O1567" i="1"/>
  <c r="N1567" i="1"/>
  <c r="M1567" i="1"/>
  <c r="L1567" i="1"/>
  <c r="K1567" i="1"/>
  <c r="I1567" i="1"/>
  <c r="H1567" i="1"/>
  <c r="R1566" i="1"/>
  <c r="S1566" i="1" s="1"/>
  <c r="Q1566" i="1"/>
  <c r="P1566" i="1"/>
  <c r="O1566" i="1"/>
  <c r="N1566" i="1"/>
  <c r="M1566" i="1"/>
  <c r="L1566" i="1"/>
  <c r="K1566" i="1"/>
  <c r="I1566" i="1"/>
  <c r="J1566" i="1" s="1"/>
  <c r="T1566" i="1" s="1"/>
  <c r="H1566" i="1"/>
  <c r="R1565" i="1"/>
  <c r="S1565" i="1" s="1"/>
  <c r="Q1565" i="1"/>
  <c r="P1565" i="1"/>
  <c r="O1565" i="1"/>
  <c r="N1565" i="1"/>
  <c r="M1565" i="1"/>
  <c r="U1565" i="1" s="1"/>
  <c r="L1565" i="1"/>
  <c r="K1565" i="1"/>
  <c r="I1565" i="1"/>
  <c r="H1565" i="1"/>
  <c r="J1565" i="1" s="1"/>
  <c r="T1565" i="1" s="1"/>
  <c r="R1564" i="1"/>
  <c r="Q1564" i="1"/>
  <c r="P1564" i="1"/>
  <c r="O1564" i="1"/>
  <c r="N1564" i="1"/>
  <c r="M1564" i="1"/>
  <c r="L1564" i="1"/>
  <c r="K1564" i="1"/>
  <c r="I1564" i="1"/>
  <c r="H1564" i="1"/>
  <c r="R1563" i="1"/>
  <c r="S1563" i="1" s="1"/>
  <c r="Q1563" i="1"/>
  <c r="P1563" i="1"/>
  <c r="O1563" i="1"/>
  <c r="N1563" i="1"/>
  <c r="M1563" i="1"/>
  <c r="L1563" i="1"/>
  <c r="K1563" i="1"/>
  <c r="J1563" i="1"/>
  <c r="T1563" i="1" s="1"/>
  <c r="I1563" i="1"/>
  <c r="H1563" i="1"/>
  <c r="R1562" i="1"/>
  <c r="Q1562" i="1"/>
  <c r="P1562" i="1"/>
  <c r="O1562" i="1"/>
  <c r="N1562" i="1"/>
  <c r="M1562" i="1"/>
  <c r="L1562" i="1"/>
  <c r="K1562" i="1"/>
  <c r="I1562" i="1"/>
  <c r="J1562" i="1" s="1"/>
  <c r="T1562" i="1" s="1"/>
  <c r="H1562" i="1"/>
  <c r="R1561" i="1"/>
  <c r="Q1561" i="1"/>
  <c r="P1561" i="1"/>
  <c r="O1561" i="1"/>
  <c r="N1561" i="1"/>
  <c r="M1561" i="1"/>
  <c r="L1561" i="1"/>
  <c r="K1561" i="1"/>
  <c r="I1561" i="1"/>
  <c r="J1561" i="1" s="1"/>
  <c r="T1561" i="1" s="1"/>
  <c r="H1561" i="1"/>
  <c r="R1560" i="1"/>
  <c r="Q1560" i="1"/>
  <c r="P1560" i="1"/>
  <c r="O1560" i="1"/>
  <c r="N1560" i="1"/>
  <c r="M1560" i="1"/>
  <c r="L1560" i="1"/>
  <c r="K1560" i="1"/>
  <c r="I1560" i="1"/>
  <c r="J1560" i="1" s="1"/>
  <c r="T1560" i="1" s="1"/>
  <c r="H1560" i="1"/>
  <c r="R1559" i="1"/>
  <c r="S1559" i="1" s="1"/>
  <c r="Q1559" i="1"/>
  <c r="P1559" i="1"/>
  <c r="O1559" i="1"/>
  <c r="N1559" i="1"/>
  <c r="M1559" i="1"/>
  <c r="L1559" i="1"/>
  <c r="K1559" i="1"/>
  <c r="J1559" i="1"/>
  <c r="T1559" i="1" s="1"/>
  <c r="I1559" i="1"/>
  <c r="H1559" i="1"/>
  <c r="R1558" i="1"/>
  <c r="S1558" i="1" s="1"/>
  <c r="Q1558" i="1"/>
  <c r="P1558" i="1"/>
  <c r="O1558" i="1"/>
  <c r="N1558" i="1"/>
  <c r="M1558" i="1"/>
  <c r="L1558" i="1"/>
  <c r="K1558" i="1"/>
  <c r="J1558" i="1"/>
  <c r="T1558" i="1" s="1"/>
  <c r="I1558" i="1"/>
  <c r="H1558" i="1"/>
  <c r="R1557" i="1"/>
  <c r="S1557" i="1" s="1"/>
  <c r="Q1557" i="1"/>
  <c r="P1557" i="1"/>
  <c r="O1557" i="1"/>
  <c r="N1557" i="1"/>
  <c r="M1557" i="1"/>
  <c r="U1557" i="1" s="1"/>
  <c r="L1557" i="1"/>
  <c r="K1557" i="1"/>
  <c r="I1557" i="1"/>
  <c r="H1557" i="1"/>
  <c r="J1557" i="1" s="1"/>
  <c r="T1557" i="1" s="1"/>
  <c r="R1556" i="1"/>
  <c r="Q1556" i="1"/>
  <c r="P1556" i="1"/>
  <c r="V1556" i="1" s="1"/>
  <c r="O1556" i="1"/>
  <c r="N1556" i="1"/>
  <c r="M1556" i="1"/>
  <c r="L1556" i="1"/>
  <c r="K1556" i="1"/>
  <c r="I1556" i="1"/>
  <c r="J1556" i="1" s="1"/>
  <c r="T1556" i="1" s="1"/>
  <c r="H1556" i="1"/>
  <c r="R1555" i="1"/>
  <c r="S1555" i="1" s="1"/>
  <c r="Q1555" i="1"/>
  <c r="P1555" i="1"/>
  <c r="O1555" i="1"/>
  <c r="N1555" i="1"/>
  <c r="M1555" i="1"/>
  <c r="L1555" i="1"/>
  <c r="K1555" i="1"/>
  <c r="J1555" i="1"/>
  <c r="T1555" i="1" s="1"/>
  <c r="I1555" i="1"/>
  <c r="H1555" i="1"/>
  <c r="R1554" i="1"/>
  <c r="Q1554" i="1"/>
  <c r="P1554" i="1"/>
  <c r="O1554" i="1"/>
  <c r="N1554" i="1"/>
  <c r="M1554" i="1"/>
  <c r="L1554" i="1"/>
  <c r="K1554" i="1"/>
  <c r="I1554" i="1"/>
  <c r="J1554" i="1" s="1"/>
  <c r="T1554" i="1" s="1"/>
  <c r="H1554" i="1"/>
  <c r="R1553" i="1"/>
  <c r="Q1553" i="1"/>
  <c r="P1553" i="1"/>
  <c r="O1553" i="1"/>
  <c r="N1553" i="1"/>
  <c r="M1553" i="1"/>
  <c r="L1553" i="1"/>
  <c r="K1553" i="1"/>
  <c r="I1553" i="1"/>
  <c r="J1553" i="1" s="1"/>
  <c r="T1553" i="1" s="1"/>
  <c r="H1553" i="1"/>
  <c r="R1552" i="1"/>
  <c r="Q1552" i="1"/>
  <c r="P1552" i="1"/>
  <c r="O1552" i="1"/>
  <c r="N1552" i="1"/>
  <c r="M1552" i="1"/>
  <c r="L1552" i="1"/>
  <c r="K1552" i="1"/>
  <c r="I1552" i="1"/>
  <c r="J1552" i="1" s="1"/>
  <c r="T1552" i="1" s="1"/>
  <c r="H1552" i="1"/>
  <c r="R1551" i="1"/>
  <c r="S1551" i="1" s="1"/>
  <c r="Q1551" i="1"/>
  <c r="P1551" i="1"/>
  <c r="O1551" i="1"/>
  <c r="N1551" i="1"/>
  <c r="M1551" i="1"/>
  <c r="L1551" i="1"/>
  <c r="K1551" i="1"/>
  <c r="J1551" i="1"/>
  <c r="T1551" i="1" s="1"/>
  <c r="I1551" i="1"/>
  <c r="H1551" i="1"/>
  <c r="R1550" i="1"/>
  <c r="S1550" i="1" s="1"/>
  <c r="Q1550" i="1"/>
  <c r="P1550" i="1"/>
  <c r="O1550" i="1"/>
  <c r="N1550" i="1"/>
  <c r="M1550" i="1"/>
  <c r="L1550" i="1"/>
  <c r="K1550" i="1"/>
  <c r="J1550" i="1"/>
  <c r="T1550" i="1" s="1"/>
  <c r="I1550" i="1"/>
  <c r="H1550" i="1"/>
  <c r="R1549" i="1"/>
  <c r="S1549" i="1" s="1"/>
  <c r="Q1549" i="1"/>
  <c r="P1549" i="1"/>
  <c r="O1549" i="1"/>
  <c r="N1549" i="1"/>
  <c r="M1549" i="1"/>
  <c r="L1549" i="1"/>
  <c r="K1549" i="1"/>
  <c r="I1549" i="1"/>
  <c r="H1549" i="1"/>
  <c r="J1549" i="1" s="1"/>
  <c r="T1549" i="1" s="1"/>
  <c r="R1548" i="1"/>
  <c r="Q1548" i="1"/>
  <c r="P1548" i="1"/>
  <c r="O1548" i="1"/>
  <c r="N1548" i="1"/>
  <c r="M1548" i="1"/>
  <c r="L1548" i="1"/>
  <c r="K1548" i="1"/>
  <c r="I1548" i="1"/>
  <c r="J1548" i="1" s="1"/>
  <c r="T1548" i="1" s="1"/>
  <c r="H1548" i="1"/>
  <c r="R1547" i="1"/>
  <c r="S1547" i="1" s="1"/>
  <c r="Q1547" i="1"/>
  <c r="P1547" i="1"/>
  <c r="O1547" i="1"/>
  <c r="N1547" i="1"/>
  <c r="M1547" i="1"/>
  <c r="U1547" i="1" s="1"/>
  <c r="L1547" i="1"/>
  <c r="K1547" i="1"/>
  <c r="I1547" i="1"/>
  <c r="H1547" i="1"/>
  <c r="J1547" i="1" s="1"/>
  <c r="T1547" i="1" s="1"/>
  <c r="R1546" i="1"/>
  <c r="Q1546" i="1"/>
  <c r="P1546" i="1"/>
  <c r="O1546" i="1"/>
  <c r="N1546" i="1"/>
  <c r="M1546" i="1"/>
  <c r="L1546" i="1"/>
  <c r="K1546" i="1"/>
  <c r="I1546" i="1"/>
  <c r="J1546" i="1" s="1"/>
  <c r="T1546" i="1" s="1"/>
  <c r="H1546" i="1"/>
  <c r="R1545" i="1"/>
  <c r="S1545" i="1" s="1"/>
  <c r="Q1545" i="1"/>
  <c r="P1545" i="1"/>
  <c r="O1545" i="1"/>
  <c r="N1545" i="1"/>
  <c r="M1545" i="1"/>
  <c r="L1545" i="1"/>
  <c r="K1545" i="1"/>
  <c r="I1545" i="1"/>
  <c r="H1545" i="1"/>
  <c r="J1545" i="1" s="1"/>
  <c r="T1545" i="1" s="1"/>
  <c r="R1544" i="1"/>
  <c r="Q1544" i="1"/>
  <c r="P1544" i="1"/>
  <c r="O1544" i="1"/>
  <c r="N1544" i="1"/>
  <c r="M1544" i="1"/>
  <c r="L1544" i="1"/>
  <c r="K1544" i="1"/>
  <c r="I1544" i="1"/>
  <c r="J1544" i="1" s="1"/>
  <c r="T1544" i="1" s="1"/>
  <c r="H1544" i="1"/>
  <c r="R1543" i="1"/>
  <c r="S1543" i="1" s="1"/>
  <c r="Q1543" i="1"/>
  <c r="P1543" i="1"/>
  <c r="O1543" i="1"/>
  <c r="N1543" i="1"/>
  <c r="M1543" i="1"/>
  <c r="U1543" i="1" s="1"/>
  <c r="L1543" i="1"/>
  <c r="K1543" i="1"/>
  <c r="I1543" i="1"/>
  <c r="H1543" i="1"/>
  <c r="J1543" i="1" s="1"/>
  <c r="T1543" i="1" s="1"/>
  <c r="R1542" i="1"/>
  <c r="Q1542" i="1"/>
  <c r="P1542" i="1"/>
  <c r="O1542" i="1"/>
  <c r="N1542" i="1"/>
  <c r="M1542" i="1"/>
  <c r="L1542" i="1"/>
  <c r="K1542" i="1"/>
  <c r="I1542" i="1"/>
  <c r="J1542" i="1" s="1"/>
  <c r="T1542" i="1" s="1"/>
  <c r="H1542" i="1"/>
  <c r="R1541" i="1"/>
  <c r="S1541" i="1" s="1"/>
  <c r="Q1541" i="1"/>
  <c r="P1541" i="1"/>
  <c r="O1541" i="1"/>
  <c r="N1541" i="1"/>
  <c r="M1541" i="1"/>
  <c r="L1541" i="1"/>
  <c r="K1541" i="1"/>
  <c r="I1541" i="1"/>
  <c r="H1541" i="1"/>
  <c r="J1541" i="1" s="1"/>
  <c r="T1541" i="1" s="1"/>
  <c r="R1540" i="1"/>
  <c r="Q1540" i="1"/>
  <c r="P1540" i="1"/>
  <c r="O1540" i="1"/>
  <c r="N1540" i="1"/>
  <c r="M1540" i="1"/>
  <c r="L1540" i="1"/>
  <c r="K1540" i="1"/>
  <c r="I1540" i="1"/>
  <c r="J1540" i="1" s="1"/>
  <c r="T1540" i="1" s="1"/>
  <c r="H1540" i="1"/>
  <c r="R1539" i="1"/>
  <c r="S1539" i="1" s="1"/>
  <c r="Q1539" i="1"/>
  <c r="P1539" i="1"/>
  <c r="O1539" i="1"/>
  <c r="N1539" i="1"/>
  <c r="M1539" i="1"/>
  <c r="U1539" i="1" s="1"/>
  <c r="L1539" i="1"/>
  <c r="K1539" i="1"/>
  <c r="I1539" i="1"/>
  <c r="H1539" i="1"/>
  <c r="J1539" i="1" s="1"/>
  <c r="T1539" i="1" s="1"/>
  <c r="R1538" i="1"/>
  <c r="Q1538" i="1"/>
  <c r="P1538" i="1"/>
  <c r="O1538" i="1"/>
  <c r="N1538" i="1"/>
  <c r="M1538" i="1"/>
  <c r="L1538" i="1"/>
  <c r="K1538" i="1"/>
  <c r="I1538" i="1"/>
  <c r="J1538" i="1" s="1"/>
  <c r="T1538" i="1" s="1"/>
  <c r="H1538" i="1"/>
  <c r="R1537" i="1"/>
  <c r="S1537" i="1" s="1"/>
  <c r="Q1537" i="1"/>
  <c r="P1537" i="1"/>
  <c r="O1537" i="1"/>
  <c r="N1537" i="1"/>
  <c r="M1537" i="1"/>
  <c r="L1537" i="1"/>
  <c r="K1537" i="1"/>
  <c r="I1537" i="1"/>
  <c r="H1537" i="1"/>
  <c r="J1537" i="1" s="1"/>
  <c r="T1537" i="1" s="1"/>
  <c r="R1536" i="1"/>
  <c r="Q1536" i="1"/>
  <c r="P1536" i="1"/>
  <c r="O1536" i="1"/>
  <c r="N1536" i="1"/>
  <c r="M1536" i="1"/>
  <c r="L1536" i="1"/>
  <c r="K1536" i="1"/>
  <c r="I1536" i="1"/>
  <c r="J1536" i="1" s="1"/>
  <c r="T1536" i="1" s="1"/>
  <c r="H1536" i="1"/>
  <c r="R1535" i="1"/>
  <c r="Q1535" i="1"/>
  <c r="O1535" i="1"/>
  <c r="P1535" i="1" s="1"/>
  <c r="V1535" i="1" s="1"/>
  <c r="N1535" i="1"/>
  <c r="M1535" i="1"/>
  <c r="U1535" i="1" s="1"/>
  <c r="L1535" i="1"/>
  <c r="K1535" i="1"/>
  <c r="I1535" i="1"/>
  <c r="J1535" i="1" s="1"/>
  <c r="T1535" i="1" s="1"/>
  <c r="H1535" i="1"/>
  <c r="U1534" i="1"/>
  <c r="R1534" i="1"/>
  <c r="S1534" i="1" s="1"/>
  <c r="W1534" i="1" s="1"/>
  <c r="Q1534" i="1"/>
  <c r="P1534" i="1"/>
  <c r="O1534" i="1"/>
  <c r="N1534" i="1"/>
  <c r="M1534" i="1"/>
  <c r="L1534" i="1"/>
  <c r="K1534" i="1"/>
  <c r="J1534" i="1"/>
  <c r="T1534" i="1" s="1"/>
  <c r="I1534" i="1"/>
  <c r="H1534" i="1"/>
  <c r="R1533" i="1"/>
  <c r="Q1533" i="1"/>
  <c r="P1533" i="1"/>
  <c r="O1533" i="1"/>
  <c r="N1533" i="1"/>
  <c r="M1533" i="1"/>
  <c r="L1533" i="1"/>
  <c r="K1533" i="1"/>
  <c r="I1533" i="1"/>
  <c r="J1533" i="1" s="1"/>
  <c r="H1533" i="1"/>
  <c r="R1532" i="1"/>
  <c r="S1532" i="1" s="1"/>
  <c r="Q1532" i="1"/>
  <c r="P1532" i="1"/>
  <c r="O1532" i="1"/>
  <c r="N1532" i="1"/>
  <c r="M1532" i="1"/>
  <c r="L1532" i="1"/>
  <c r="K1532" i="1"/>
  <c r="I1532" i="1"/>
  <c r="H1532" i="1"/>
  <c r="J1532" i="1" s="1"/>
  <c r="R1531" i="1"/>
  <c r="S1531" i="1" s="1"/>
  <c r="W1531" i="1" s="1"/>
  <c r="Q1531" i="1"/>
  <c r="O1531" i="1"/>
  <c r="P1531" i="1" s="1"/>
  <c r="V1531" i="1" s="1"/>
  <c r="N1531" i="1"/>
  <c r="M1531" i="1"/>
  <c r="U1531" i="1" s="1"/>
  <c r="L1531" i="1"/>
  <c r="K1531" i="1"/>
  <c r="J1531" i="1"/>
  <c r="T1531" i="1" s="1"/>
  <c r="I1531" i="1"/>
  <c r="H1531" i="1"/>
  <c r="R1530" i="1"/>
  <c r="S1530" i="1" s="1"/>
  <c r="W1530" i="1" s="1"/>
  <c r="Q1530" i="1"/>
  <c r="O1530" i="1"/>
  <c r="P1530" i="1" s="1"/>
  <c r="V1530" i="1" s="1"/>
  <c r="N1530" i="1"/>
  <c r="L1530" i="1"/>
  <c r="K1530" i="1"/>
  <c r="M1530" i="1" s="1"/>
  <c r="U1530" i="1" s="1"/>
  <c r="J1530" i="1"/>
  <c r="T1530" i="1" s="1"/>
  <c r="I1530" i="1"/>
  <c r="H1530" i="1"/>
  <c r="R1529" i="1"/>
  <c r="S1529" i="1" s="1"/>
  <c r="W1529" i="1" s="1"/>
  <c r="Q1529" i="1"/>
  <c r="P1529" i="1"/>
  <c r="O1529" i="1"/>
  <c r="N1529" i="1"/>
  <c r="M1529" i="1"/>
  <c r="L1529" i="1"/>
  <c r="K1529" i="1"/>
  <c r="I1529" i="1"/>
  <c r="H1529" i="1"/>
  <c r="J1529" i="1" s="1"/>
  <c r="T1529" i="1" s="1"/>
  <c r="S1528" i="1"/>
  <c r="W1528" i="1" s="1"/>
  <c r="R1528" i="1"/>
  <c r="Q1528" i="1"/>
  <c r="P1528" i="1"/>
  <c r="O1528" i="1"/>
  <c r="N1528" i="1"/>
  <c r="L1528" i="1"/>
  <c r="K1528" i="1"/>
  <c r="M1528" i="1" s="1"/>
  <c r="U1528" i="1" s="1"/>
  <c r="J1528" i="1"/>
  <c r="T1528" i="1" s="1"/>
  <c r="I1528" i="1"/>
  <c r="H1528" i="1"/>
  <c r="R1527" i="1"/>
  <c r="S1527" i="1" s="1"/>
  <c r="Q1527" i="1"/>
  <c r="P1527" i="1"/>
  <c r="O1527" i="1"/>
  <c r="N1527" i="1"/>
  <c r="M1527" i="1"/>
  <c r="L1527" i="1"/>
  <c r="K1527" i="1"/>
  <c r="I1527" i="1"/>
  <c r="J1527" i="1" s="1"/>
  <c r="H1527" i="1"/>
  <c r="R1526" i="1"/>
  <c r="S1526" i="1" s="1"/>
  <c r="W1526" i="1" s="1"/>
  <c r="Q1526" i="1"/>
  <c r="O1526" i="1"/>
  <c r="P1526" i="1" s="1"/>
  <c r="V1526" i="1" s="1"/>
  <c r="N1526" i="1"/>
  <c r="L1526" i="1"/>
  <c r="K1526" i="1"/>
  <c r="M1526" i="1" s="1"/>
  <c r="U1526" i="1" s="1"/>
  <c r="J1526" i="1"/>
  <c r="T1526" i="1" s="1"/>
  <c r="I1526" i="1"/>
  <c r="H1526" i="1"/>
  <c r="W1525" i="1"/>
  <c r="R1525" i="1"/>
  <c r="S1525" i="1" s="1"/>
  <c r="Q1525" i="1"/>
  <c r="P1525" i="1"/>
  <c r="O1525" i="1"/>
  <c r="N1525" i="1"/>
  <c r="M1525" i="1"/>
  <c r="U1525" i="1" s="1"/>
  <c r="L1525" i="1"/>
  <c r="K1525" i="1"/>
  <c r="I1525" i="1"/>
  <c r="H1525" i="1"/>
  <c r="J1525" i="1" s="1"/>
  <c r="T1525" i="1" s="1"/>
  <c r="S1524" i="1"/>
  <c r="R1524" i="1"/>
  <c r="Q1524" i="1"/>
  <c r="O1524" i="1"/>
  <c r="P1524" i="1" s="1"/>
  <c r="N1524" i="1"/>
  <c r="L1524" i="1"/>
  <c r="M1524" i="1" s="1"/>
  <c r="K1524" i="1"/>
  <c r="I1524" i="1"/>
  <c r="J1524" i="1" s="1"/>
  <c r="T1524" i="1" s="1"/>
  <c r="H1524" i="1"/>
  <c r="S1523" i="1"/>
  <c r="R1523" i="1"/>
  <c r="Q1523" i="1"/>
  <c r="P1523" i="1"/>
  <c r="O1523" i="1"/>
  <c r="N1523" i="1"/>
  <c r="L1523" i="1"/>
  <c r="K1523" i="1"/>
  <c r="J1523" i="1"/>
  <c r="T1523" i="1" s="1"/>
  <c r="I1523" i="1"/>
  <c r="H1523" i="1"/>
  <c r="R1522" i="1"/>
  <c r="S1522" i="1" s="1"/>
  <c r="W1522" i="1" s="1"/>
  <c r="Q1522" i="1"/>
  <c r="O1522" i="1"/>
  <c r="P1522" i="1" s="1"/>
  <c r="N1522" i="1"/>
  <c r="M1522" i="1"/>
  <c r="U1522" i="1" s="1"/>
  <c r="L1522" i="1"/>
  <c r="K1522" i="1"/>
  <c r="J1522" i="1"/>
  <c r="T1522" i="1" s="1"/>
  <c r="I1522" i="1"/>
  <c r="H1522" i="1"/>
  <c r="R1521" i="1"/>
  <c r="Q1521" i="1"/>
  <c r="P1521" i="1"/>
  <c r="O1521" i="1"/>
  <c r="N1521" i="1"/>
  <c r="L1521" i="1"/>
  <c r="M1521" i="1" s="1"/>
  <c r="K1521" i="1"/>
  <c r="I1521" i="1"/>
  <c r="J1521" i="1" s="1"/>
  <c r="T1521" i="1" s="1"/>
  <c r="H1521" i="1"/>
  <c r="S1520" i="1"/>
  <c r="R1520" i="1"/>
  <c r="Q1520" i="1"/>
  <c r="P1520" i="1"/>
  <c r="O1520" i="1"/>
  <c r="N1520" i="1"/>
  <c r="L1520" i="1"/>
  <c r="K1520" i="1"/>
  <c r="M1520" i="1" s="1"/>
  <c r="I1520" i="1"/>
  <c r="H1520" i="1"/>
  <c r="R1519" i="1"/>
  <c r="S1519" i="1" s="1"/>
  <c r="W1519" i="1" s="1"/>
  <c r="Q1519" i="1"/>
  <c r="O1519" i="1"/>
  <c r="P1519" i="1" s="1"/>
  <c r="V1519" i="1" s="1"/>
  <c r="N1519" i="1"/>
  <c r="L1519" i="1"/>
  <c r="M1519" i="1" s="1"/>
  <c r="U1519" i="1" s="1"/>
  <c r="K1519" i="1"/>
  <c r="J1519" i="1"/>
  <c r="T1519" i="1" s="1"/>
  <c r="I1519" i="1"/>
  <c r="H1519" i="1"/>
  <c r="R1518" i="1"/>
  <c r="Q1518" i="1"/>
  <c r="S1518" i="1" s="1"/>
  <c r="W1518" i="1" s="1"/>
  <c r="O1518" i="1"/>
  <c r="P1518" i="1" s="1"/>
  <c r="V1518" i="1" s="1"/>
  <c r="N1518" i="1"/>
  <c r="M1518" i="1"/>
  <c r="L1518" i="1"/>
  <c r="K1518" i="1"/>
  <c r="I1518" i="1"/>
  <c r="J1518" i="1" s="1"/>
  <c r="T1518" i="1" s="1"/>
  <c r="H1518" i="1"/>
  <c r="U1517" i="1"/>
  <c r="R1517" i="1"/>
  <c r="S1517" i="1" s="1"/>
  <c r="W1517" i="1" s="1"/>
  <c r="Q1517" i="1"/>
  <c r="P1517" i="1"/>
  <c r="O1517" i="1"/>
  <c r="N1517" i="1"/>
  <c r="M1517" i="1"/>
  <c r="L1517" i="1"/>
  <c r="K1517" i="1"/>
  <c r="I1517" i="1"/>
  <c r="H1517" i="1"/>
  <c r="J1517" i="1" s="1"/>
  <c r="T1517" i="1" s="1"/>
  <c r="S1516" i="1"/>
  <c r="R1516" i="1"/>
  <c r="Q1516" i="1"/>
  <c r="O1516" i="1"/>
  <c r="P1516" i="1" s="1"/>
  <c r="N1516" i="1"/>
  <c r="L1516" i="1"/>
  <c r="M1516" i="1" s="1"/>
  <c r="K1516" i="1"/>
  <c r="I1516" i="1"/>
  <c r="J1516" i="1" s="1"/>
  <c r="T1516" i="1" s="1"/>
  <c r="H1516" i="1"/>
  <c r="S1515" i="1"/>
  <c r="R1515" i="1"/>
  <c r="Q1515" i="1"/>
  <c r="P1515" i="1"/>
  <c r="O1515" i="1"/>
  <c r="N1515" i="1"/>
  <c r="L1515" i="1"/>
  <c r="K1515" i="1"/>
  <c r="J1515" i="1"/>
  <c r="T1515" i="1" s="1"/>
  <c r="I1515" i="1"/>
  <c r="H1515" i="1"/>
  <c r="R1514" i="1"/>
  <c r="S1514" i="1" s="1"/>
  <c r="W1514" i="1" s="1"/>
  <c r="Q1514" i="1"/>
  <c r="O1514" i="1"/>
  <c r="P1514" i="1" s="1"/>
  <c r="N1514" i="1"/>
  <c r="M1514" i="1"/>
  <c r="U1514" i="1" s="1"/>
  <c r="L1514" i="1"/>
  <c r="K1514" i="1"/>
  <c r="J1514" i="1"/>
  <c r="T1514" i="1" s="1"/>
  <c r="I1514" i="1"/>
  <c r="H1514" i="1"/>
  <c r="R1513" i="1"/>
  <c r="Q1513" i="1"/>
  <c r="P1513" i="1"/>
  <c r="O1513" i="1"/>
  <c r="N1513" i="1"/>
  <c r="L1513" i="1"/>
  <c r="M1513" i="1" s="1"/>
  <c r="K1513" i="1"/>
  <c r="I1513" i="1"/>
  <c r="J1513" i="1" s="1"/>
  <c r="T1513" i="1" s="1"/>
  <c r="H1513" i="1"/>
  <c r="S1512" i="1"/>
  <c r="R1512" i="1"/>
  <c r="Q1512" i="1"/>
  <c r="P1512" i="1"/>
  <c r="O1512" i="1"/>
  <c r="N1512" i="1"/>
  <c r="L1512" i="1"/>
  <c r="K1512" i="1"/>
  <c r="M1512" i="1" s="1"/>
  <c r="I1512" i="1"/>
  <c r="H1512" i="1"/>
  <c r="R1511" i="1"/>
  <c r="S1511" i="1" s="1"/>
  <c r="W1511" i="1" s="1"/>
  <c r="Q1511" i="1"/>
  <c r="O1511" i="1"/>
  <c r="P1511" i="1" s="1"/>
  <c r="V1511" i="1" s="1"/>
  <c r="N1511" i="1"/>
  <c r="L1511" i="1"/>
  <c r="M1511" i="1" s="1"/>
  <c r="U1511" i="1" s="1"/>
  <c r="K1511" i="1"/>
  <c r="J1511" i="1"/>
  <c r="T1511" i="1" s="1"/>
  <c r="I1511" i="1"/>
  <c r="H1511" i="1"/>
  <c r="R1510" i="1"/>
  <c r="Q1510" i="1"/>
  <c r="S1510" i="1" s="1"/>
  <c r="W1510" i="1" s="1"/>
  <c r="O1510" i="1"/>
  <c r="P1510" i="1" s="1"/>
  <c r="V1510" i="1" s="1"/>
  <c r="N1510" i="1"/>
  <c r="M1510" i="1"/>
  <c r="L1510" i="1"/>
  <c r="K1510" i="1"/>
  <c r="I1510" i="1"/>
  <c r="J1510" i="1" s="1"/>
  <c r="T1510" i="1" s="1"/>
  <c r="H1510" i="1"/>
  <c r="U1509" i="1"/>
  <c r="R1509" i="1"/>
  <c r="S1509" i="1" s="1"/>
  <c r="W1509" i="1" s="1"/>
  <c r="Q1509" i="1"/>
  <c r="P1509" i="1"/>
  <c r="O1509" i="1"/>
  <c r="N1509" i="1"/>
  <c r="M1509" i="1"/>
  <c r="L1509" i="1"/>
  <c r="K1509" i="1"/>
  <c r="I1509" i="1"/>
  <c r="H1509" i="1"/>
  <c r="J1509" i="1" s="1"/>
  <c r="T1509" i="1" s="1"/>
  <c r="R1508" i="1"/>
  <c r="S1508" i="1" s="1"/>
  <c r="Q1508" i="1"/>
  <c r="P1508" i="1"/>
  <c r="O1508" i="1"/>
  <c r="N1508" i="1"/>
  <c r="M1508" i="1"/>
  <c r="U1508" i="1" s="1"/>
  <c r="L1508" i="1"/>
  <c r="K1508" i="1"/>
  <c r="I1508" i="1"/>
  <c r="H1508" i="1"/>
  <c r="J1508" i="1" s="1"/>
  <c r="T1508" i="1" s="1"/>
  <c r="R1507" i="1"/>
  <c r="S1507" i="1" s="1"/>
  <c r="Q1507" i="1"/>
  <c r="P1507" i="1"/>
  <c r="O1507" i="1"/>
  <c r="N1507" i="1"/>
  <c r="M1507" i="1"/>
  <c r="U1507" i="1" s="1"/>
  <c r="L1507" i="1"/>
  <c r="K1507" i="1"/>
  <c r="I1507" i="1"/>
  <c r="H1507" i="1"/>
  <c r="J1507" i="1" s="1"/>
  <c r="T1507" i="1" s="1"/>
  <c r="U1506" i="1"/>
  <c r="R1506" i="1"/>
  <c r="S1506" i="1" s="1"/>
  <c r="Q1506" i="1"/>
  <c r="P1506" i="1"/>
  <c r="V1506" i="1" s="1"/>
  <c r="O1506" i="1"/>
  <c r="N1506" i="1"/>
  <c r="M1506" i="1"/>
  <c r="L1506" i="1"/>
  <c r="K1506" i="1"/>
  <c r="I1506" i="1"/>
  <c r="H1506" i="1"/>
  <c r="J1506" i="1" s="1"/>
  <c r="T1506" i="1" s="1"/>
  <c r="R1505" i="1"/>
  <c r="S1505" i="1" s="1"/>
  <c r="W1505" i="1" s="1"/>
  <c r="Q1505" i="1"/>
  <c r="P1505" i="1"/>
  <c r="O1505" i="1"/>
  <c r="N1505" i="1"/>
  <c r="M1505" i="1"/>
  <c r="L1505" i="1"/>
  <c r="K1505" i="1"/>
  <c r="I1505" i="1"/>
  <c r="H1505" i="1"/>
  <c r="J1505" i="1" s="1"/>
  <c r="T1505" i="1" s="1"/>
  <c r="U1505" i="1" s="1"/>
  <c r="R1504" i="1"/>
  <c r="S1504" i="1" s="1"/>
  <c r="W1504" i="1" s="1"/>
  <c r="Q1504" i="1"/>
  <c r="P1504" i="1"/>
  <c r="O1504" i="1"/>
  <c r="N1504" i="1"/>
  <c r="M1504" i="1"/>
  <c r="U1504" i="1" s="1"/>
  <c r="L1504" i="1"/>
  <c r="K1504" i="1"/>
  <c r="I1504" i="1"/>
  <c r="H1504" i="1"/>
  <c r="J1504" i="1" s="1"/>
  <c r="T1504" i="1" s="1"/>
  <c r="R1503" i="1"/>
  <c r="S1503" i="1" s="1"/>
  <c r="Q1503" i="1"/>
  <c r="P1503" i="1"/>
  <c r="V1503" i="1" s="1"/>
  <c r="O1503" i="1"/>
  <c r="N1503" i="1"/>
  <c r="M1503" i="1"/>
  <c r="U1503" i="1" s="1"/>
  <c r="L1503" i="1"/>
  <c r="K1503" i="1"/>
  <c r="I1503" i="1"/>
  <c r="H1503" i="1"/>
  <c r="J1503" i="1" s="1"/>
  <c r="T1503" i="1" s="1"/>
  <c r="U1502" i="1"/>
  <c r="R1502" i="1"/>
  <c r="S1502" i="1" s="1"/>
  <c r="W1502" i="1" s="1"/>
  <c r="Q1502" i="1"/>
  <c r="P1502" i="1"/>
  <c r="V1502" i="1" s="1"/>
  <c r="O1502" i="1"/>
  <c r="N1502" i="1"/>
  <c r="M1502" i="1"/>
  <c r="L1502" i="1"/>
  <c r="K1502" i="1"/>
  <c r="I1502" i="1"/>
  <c r="H1502" i="1"/>
  <c r="J1502" i="1" s="1"/>
  <c r="T1502" i="1" s="1"/>
  <c r="U1501" i="1"/>
  <c r="R1501" i="1"/>
  <c r="S1501" i="1" s="1"/>
  <c r="W1501" i="1" s="1"/>
  <c r="Q1501" i="1"/>
  <c r="P1501" i="1"/>
  <c r="V1501" i="1" s="1"/>
  <c r="O1501" i="1"/>
  <c r="N1501" i="1"/>
  <c r="M1501" i="1"/>
  <c r="L1501" i="1"/>
  <c r="K1501" i="1"/>
  <c r="I1501" i="1"/>
  <c r="H1501" i="1"/>
  <c r="J1501" i="1" s="1"/>
  <c r="T1501" i="1" s="1"/>
  <c r="R1500" i="1"/>
  <c r="S1500" i="1" s="1"/>
  <c r="Q1500" i="1"/>
  <c r="P1500" i="1"/>
  <c r="O1500" i="1"/>
  <c r="N1500" i="1"/>
  <c r="M1500" i="1"/>
  <c r="U1500" i="1" s="1"/>
  <c r="L1500" i="1"/>
  <c r="K1500" i="1"/>
  <c r="I1500" i="1"/>
  <c r="H1500" i="1"/>
  <c r="J1500" i="1" s="1"/>
  <c r="T1500" i="1" s="1"/>
  <c r="R1499" i="1"/>
  <c r="S1499" i="1" s="1"/>
  <c r="Q1499" i="1"/>
  <c r="P1499" i="1"/>
  <c r="O1499" i="1"/>
  <c r="N1499" i="1"/>
  <c r="M1499" i="1"/>
  <c r="L1499" i="1"/>
  <c r="K1499" i="1"/>
  <c r="I1499" i="1"/>
  <c r="H1499" i="1"/>
  <c r="J1499" i="1" s="1"/>
  <c r="T1499" i="1" s="1"/>
  <c r="U1498" i="1"/>
  <c r="R1498" i="1"/>
  <c r="S1498" i="1" s="1"/>
  <c r="Q1498" i="1"/>
  <c r="P1498" i="1"/>
  <c r="V1498" i="1" s="1"/>
  <c r="O1498" i="1"/>
  <c r="N1498" i="1"/>
  <c r="M1498" i="1"/>
  <c r="L1498" i="1"/>
  <c r="K1498" i="1"/>
  <c r="I1498" i="1"/>
  <c r="H1498" i="1"/>
  <c r="J1498" i="1" s="1"/>
  <c r="T1498" i="1" s="1"/>
  <c r="U1497" i="1"/>
  <c r="R1497" i="1"/>
  <c r="S1497" i="1" s="1"/>
  <c r="W1497" i="1" s="1"/>
  <c r="Q1497" i="1"/>
  <c r="P1497" i="1"/>
  <c r="O1497" i="1"/>
  <c r="N1497" i="1"/>
  <c r="M1497" i="1"/>
  <c r="L1497" i="1"/>
  <c r="K1497" i="1"/>
  <c r="I1497" i="1"/>
  <c r="H1497" i="1"/>
  <c r="J1497" i="1" s="1"/>
  <c r="T1497" i="1" s="1"/>
  <c r="R1496" i="1"/>
  <c r="S1496" i="1" s="1"/>
  <c r="W1496" i="1" s="1"/>
  <c r="Q1496" i="1"/>
  <c r="P1496" i="1"/>
  <c r="O1496" i="1"/>
  <c r="N1496" i="1"/>
  <c r="M1496" i="1"/>
  <c r="U1496" i="1" s="1"/>
  <c r="L1496" i="1"/>
  <c r="K1496" i="1"/>
  <c r="I1496" i="1"/>
  <c r="H1496" i="1"/>
  <c r="J1496" i="1" s="1"/>
  <c r="T1496" i="1" s="1"/>
  <c r="R1495" i="1"/>
  <c r="S1495" i="1" s="1"/>
  <c r="Q1495" i="1"/>
  <c r="P1495" i="1"/>
  <c r="V1495" i="1" s="1"/>
  <c r="O1495" i="1"/>
  <c r="N1495" i="1"/>
  <c r="M1495" i="1"/>
  <c r="U1495" i="1" s="1"/>
  <c r="L1495" i="1"/>
  <c r="K1495" i="1"/>
  <c r="I1495" i="1"/>
  <c r="H1495" i="1"/>
  <c r="J1495" i="1" s="1"/>
  <c r="T1495" i="1" s="1"/>
  <c r="U1494" i="1"/>
  <c r="R1494" i="1"/>
  <c r="S1494" i="1" s="1"/>
  <c r="W1494" i="1" s="1"/>
  <c r="Q1494" i="1"/>
  <c r="P1494" i="1"/>
  <c r="V1494" i="1" s="1"/>
  <c r="O1494" i="1"/>
  <c r="N1494" i="1"/>
  <c r="M1494" i="1"/>
  <c r="L1494" i="1"/>
  <c r="K1494" i="1"/>
  <c r="I1494" i="1"/>
  <c r="H1494" i="1"/>
  <c r="J1494" i="1" s="1"/>
  <c r="T1494" i="1" s="1"/>
  <c r="U1493" i="1"/>
  <c r="R1493" i="1"/>
  <c r="S1493" i="1" s="1"/>
  <c r="W1493" i="1" s="1"/>
  <c r="Q1493" i="1"/>
  <c r="P1493" i="1"/>
  <c r="V1493" i="1" s="1"/>
  <c r="O1493" i="1"/>
  <c r="N1493" i="1"/>
  <c r="M1493" i="1"/>
  <c r="L1493" i="1"/>
  <c r="K1493" i="1"/>
  <c r="I1493" i="1"/>
  <c r="H1493" i="1"/>
  <c r="J1493" i="1" s="1"/>
  <c r="T1493" i="1" s="1"/>
  <c r="R1492" i="1"/>
  <c r="S1492" i="1" s="1"/>
  <c r="Q1492" i="1"/>
  <c r="P1492" i="1"/>
  <c r="O1492" i="1"/>
  <c r="N1492" i="1"/>
  <c r="M1492" i="1"/>
  <c r="U1492" i="1" s="1"/>
  <c r="L1492" i="1"/>
  <c r="K1492" i="1"/>
  <c r="I1492" i="1"/>
  <c r="H1492" i="1"/>
  <c r="J1492" i="1" s="1"/>
  <c r="T1492" i="1" s="1"/>
  <c r="R1491" i="1"/>
  <c r="S1491" i="1" s="1"/>
  <c r="Q1491" i="1"/>
  <c r="P1491" i="1"/>
  <c r="O1491" i="1"/>
  <c r="N1491" i="1"/>
  <c r="M1491" i="1"/>
  <c r="U1491" i="1" s="1"/>
  <c r="L1491" i="1"/>
  <c r="K1491" i="1"/>
  <c r="I1491" i="1"/>
  <c r="H1491" i="1"/>
  <c r="J1491" i="1" s="1"/>
  <c r="T1491" i="1" s="1"/>
  <c r="U1490" i="1"/>
  <c r="R1490" i="1"/>
  <c r="S1490" i="1" s="1"/>
  <c r="Q1490" i="1"/>
  <c r="P1490" i="1"/>
  <c r="V1490" i="1" s="1"/>
  <c r="O1490" i="1"/>
  <c r="N1490" i="1"/>
  <c r="M1490" i="1"/>
  <c r="L1490" i="1"/>
  <c r="K1490" i="1"/>
  <c r="I1490" i="1"/>
  <c r="H1490" i="1"/>
  <c r="J1490" i="1" s="1"/>
  <c r="T1490" i="1" s="1"/>
  <c r="U1489" i="1"/>
  <c r="R1489" i="1"/>
  <c r="S1489" i="1" s="1"/>
  <c r="W1489" i="1" s="1"/>
  <c r="Q1489" i="1"/>
  <c r="P1489" i="1"/>
  <c r="O1489" i="1"/>
  <c r="N1489" i="1"/>
  <c r="M1489" i="1"/>
  <c r="L1489" i="1"/>
  <c r="K1489" i="1"/>
  <c r="I1489" i="1"/>
  <c r="H1489" i="1"/>
  <c r="J1489" i="1" s="1"/>
  <c r="T1489" i="1" s="1"/>
  <c r="R1488" i="1"/>
  <c r="S1488" i="1" s="1"/>
  <c r="W1488" i="1" s="1"/>
  <c r="Q1488" i="1"/>
  <c r="P1488" i="1"/>
  <c r="O1488" i="1"/>
  <c r="N1488" i="1"/>
  <c r="M1488" i="1"/>
  <c r="U1488" i="1" s="1"/>
  <c r="L1488" i="1"/>
  <c r="K1488" i="1"/>
  <c r="I1488" i="1"/>
  <c r="H1488" i="1"/>
  <c r="J1488" i="1" s="1"/>
  <c r="T1488" i="1" s="1"/>
  <c r="R1487" i="1"/>
  <c r="S1487" i="1" s="1"/>
  <c r="Q1487" i="1"/>
  <c r="P1487" i="1"/>
  <c r="V1487" i="1" s="1"/>
  <c r="O1487" i="1"/>
  <c r="N1487" i="1"/>
  <c r="M1487" i="1"/>
  <c r="U1487" i="1" s="1"/>
  <c r="L1487" i="1"/>
  <c r="K1487" i="1"/>
  <c r="I1487" i="1"/>
  <c r="H1487" i="1"/>
  <c r="J1487" i="1" s="1"/>
  <c r="T1487" i="1" s="1"/>
  <c r="U1486" i="1"/>
  <c r="R1486" i="1"/>
  <c r="S1486" i="1" s="1"/>
  <c r="W1486" i="1" s="1"/>
  <c r="Q1486" i="1"/>
  <c r="P1486" i="1"/>
  <c r="V1486" i="1" s="1"/>
  <c r="O1486" i="1"/>
  <c r="N1486" i="1"/>
  <c r="M1486" i="1"/>
  <c r="L1486" i="1"/>
  <c r="K1486" i="1"/>
  <c r="I1486" i="1"/>
  <c r="H1486" i="1"/>
  <c r="J1486" i="1" s="1"/>
  <c r="T1486" i="1" s="1"/>
  <c r="U1485" i="1"/>
  <c r="R1485" i="1"/>
  <c r="S1485" i="1" s="1"/>
  <c r="W1485" i="1" s="1"/>
  <c r="Q1485" i="1"/>
  <c r="P1485" i="1"/>
  <c r="V1485" i="1" s="1"/>
  <c r="O1485" i="1"/>
  <c r="N1485" i="1"/>
  <c r="M1485" i="1"/>
  <c r="L1485" i="1"/>
  <c r="K1485" i="1"/>
  <c r="I1485" i="1"/>
  <c r="H1485" i="1"/>
  <c r="J1485" i="1" s="1"/>
  <c r="T1485" i="1" s="1"/>
  <c r="R1484" i="1"/>
  <c r="S1484" i="1" s="1"/>
  <c r="Q1484" i="1"/>
  <c r="P1484" i="1"/>
  <c r="O1484" i="1"/>
  <c r="N1484" i="1"/>
  <c r="M1484" i="1"/>
  <c r="U1484" i="1" s="1"/>
  <c r="L1484" i="1"/>
  <c r="K1484" i="1"/>
  <c r="I1484" i="1"/>
  <c r="H1484" i="1"/>
  <c r="J1484" i="1" s="1"/>
  <c r="T1484" i="1" s="1"/>
  <c r="R1483" i="1"/>
  <c r="S1483" i="1" s="1"/>
  <c r="Q1483" i="1"/>
  <c r="P1483" i="1"/>
  <c r="O1483" i="1"/>
  <c r="N1483" i="1"/>
  <c r="M1483" i="1"/>
  <c r="L1483" i="1"/>
  <c r="K1483" i="1"/>
  <c r="I1483" i="1"/>
  <c r="H1483" i="1"/>
  <c r="J1483" i="1" s="1"/>
  <c r="T1483" i="1" s="1"/>
  <c r="U1482" i="1"/>
  <c r="R1482" i="1"/>
  <c r="S1482" i="1" s="1"/>
  <c r="Q1482" i="1"/>
  <c r="P1482" i="1"/>
  <c r="V1482" i="1" s="1"/>
  <c r="O1482" i="1"/>
  <c r="N1482" i="1"/>
  <c r="M1482" i="1"/>
  <c r="L1482" i="1"/>
  <c r="K1482" i="1"/>
  <c r="I1482" i="1"/>
  <c r="H1482" i="1"/>
  <c r="J1482" i="1" s="1"/>
  <c r="T1482" i="1" s="1"/>
  <c r="U1481" i="1"/>
  <c r="R1481" i="1"/>
  <c r="S1481" i="1" s="1"/>
  <c r="W1481" i="1" s="1"/>
  <c r="Q1481" i="1"/>
  <c r="P1481" i="1"/>
  <c r="O1481" i="1"/>
  <c r="N1481" i="1"/>
  <c r="M1481" i="1"/>
  <c r="L1481" i="1"/>
  <c r="K1481" i="1"/>
  <c r="I1481" i="1"/>
  <c r="H1481" i="1"/>
  <c r="J1481" i="1" s="1"/>
  <c r="T1481" i="1" s="1"/>
  <c r="R1480" i="1"/>
  <c r="S1480" i="1" s="1"/>
  <c r="W1480" i="1" s="1"/>
  <c r="Q1480" i="1"/>
  <c r="P1480" i="1"/>
  <c r="O1480" i="1"/>
  <c r="N1480" i="1"/>
  <c r="M1480" i="1"/>
  <c r="U1480" i="1" s="1"/>
  <c r="L1480" i="1"/>
  <c r="K1480" i="1"/>
  <c r="I1480" i="1"/>
  <c r="H1480" i="1"/>
  <c r="J1480" i="1" s="1"/>
  <c r="T1480" i="1" s="1"/>
  <c r="R1479" i="1"/>
  <c r="S1479" i="1" s="1"/>
  <c r="Q1479" i="1"/>
  <c r="P1479" i="1"/>
  <c r="V1479" i="1" s="1"/>
  <c r="O1479" i="1"/>
  <c r="N1479" i="1"/>
  <c r="M1479" i="1"/>
  <c r="U1479" i="1" s="1"/>
  <c r="L1479" i="1"/>
  <c r="K1479" i="1"/>
  <c r="I1479" i="1"/>
  <c r="H1479" i="1"/>
  <c r="J1479" i="1" s="1"/>
  <c r="T1479" i="1" s="1"/>
  <c r="U1478" i="1"/>
  <c r="R1478" i="1"/>
  <c r="S1478" i="1" s="1"/>
  <c r="W1478" i="1" s="1"/>
  <c r="Q1478" i="1"/>
  <c r="P1478" i="1"/>
  <c r="V1478" i="1" s="1"/>
  <c r="O1478" i="1"/>
  <c r="N1478" i="1"/>
  <c r="M1478" i="1"/>
  <c r="L1478" i="1"/>
  <c r="K1478" i="1"/>
  <c r="I1478" i="1"/>
  <c r="H1478" i="1"/>
  <c r="J1478" i="1" s="1"/>
  <c r="T1478" i="1" s="1"/>
  <c r="U1477" i="1"/>
  <c r="R1477" i="1"/>
  <c r="S1477" i="1" s="1"/>
  <c r="W1477" i="1" s="1"/>
  <c r="Q1477" i="1"/>
  <c r="P1477" i="1"/>
  <c r="V1477" i="1" s="1"/>
  <c r="O1477" i="1"/>
  <c r="N1477" i="1"/>
  <c r="M1477" i="1"/>
  <c r="L1477" i="1"/>
  <c r="K1477" i="1"/>
  <c r="I1477" i="1"/>
  <c r="H1477" i="1"/>
  <c r="J1477" i="1" s="1"/>
  <c r="T1477" i="1" s="1"/>
  <c r="R1476" i="1"/>
  <c r="S1476" i="1" s="1"/>
  <c r="Q1476" i="1"/>
  <c r="P1476" i="1"/>
  <c r="O1476" i="1"/>
  <c r="N1476" i="1"/>
  <c r="M1476" i="1"/>
  <c r="U1476" i="1" s="1"/>
  <c r="L1476" i="1"/>
  <c r="K1476" i="1"/>
  <c r="I1476" i="1"/>
  <c r="H1476" i="1"/>
  <c r="J1476" i="1" s="1"/>
  <c r="T1476" i="1" s="1"/>
  <c r="R1475" i="1"/>
  <c r="S1475" i="1" s="1"/>
  <c r="Q1475" i="1"/>
  <c r="P1475" i="1"/>
  <c r="O1475" i="1"/>
  <c r="N1475" i="1"/>
  <c r="M1475" i="1"/>
  <c r="U1475" i="1" s="1"/>
  <c r="L1475" i="1"/>
  <c r="K1475" i="1"/>
  <c r="I1475" i="1"/>
  <c r="H1475" i="1"/>
  <c r="J1475" i="1" s="1"/>
  <c r="T1475" i="1" s="1"/>
  <c r="U1474" i="1"/>
  <c r="R1474" i="1"/>
  <c r="S1474" i="1" s="1"/>
  <c r="Q1474" i="1"/>
  <c r="P1474" i="1"/>
  <c r="V1474" i="1" s="1"/>
  <c r="O1474" i="1"/>
  <c r="N1474" i="1"/>
  <c r="M1474" i="1"/>
  <c r="L1474" i="1"/>
  <c r="K1474" i="1"/>
  <c r="I1474" i="1"/>
  <c r="H1474" i="1"/>
  <c r="J1474" i="1" s="1"/>
  <c r="T1474" i="1" s="1"/>
  <c r="U1473" i="1"/>
  <c r="R1473" i="1"/>
  <c r="S1473" i="1" s="1"/>
  <c r="W1473" i="1" s="1"/>
  <c r="Q1473" i="1"/>
  <c r="P1473" i="1"/>
  <c r="O1473" i="1"/>
  <c r="N1473" i="1"/>
  <c r="M1473" i="1"/>
  <c r="L1473" i="1"/>
  <c r="K1473" i="1"/>
  <c r="I1473" i="1"/>
  <c r="H1473" i="1"/>
  <c r="J1473" i="1" s="1"/>
  <c r="T1473" i="1" s="1"/>
  <c r="R1472" i="1"/>
  <c r="S1472" i="1" s="1"/>
  <c r="W1472" i="1" s="1"/>
  <c r="Q1472" i="1"/>
  <c r="P1472" i="1"/>
  <c r="O1472" i="1"/>
  <c r="N1472" i="1"/>
  <c r="M1472" i="1"/>
  <c r="U1472" i="1" s="1"/>
  <c r="L1472" i="1"/>
  <c r="K1472" i="1"/>
  <c r="I1472" i="1"/>
  <c r="H1472" i="1"/>
  <c r="J1472" i="1" s="1"/>
  <c r="T1472" i="1" s="1"/>
  <c r="R1471" i="1"/>
  <c r="S1471" i="1" s="1"/>
  <c r="Q1471" i="1"/>
  <c r="P1471" i="1"/>
  <c r="V1471" i="1" s="1"/>
  <c r="O1471" i="1"/>
  <c r="N1471" i="1"/>
  <c r="M1471" i="1"/>
  <c r="U1471" i="1" s="1"/>
  <c r="L1471" i="1"/>
  <c r="K1471" i="1"/>
  <c r="I1471" i="1"/>
  <c r="H1471" i="1"/>
  <c r="J1471" i="1" s="1"/>
  <c r="T1471" i="1" s="1"/>
  <c r="U1470" i="1"/>
  <c r="R1470" i="1"/>
  <c r="S1470" i="1" s="1"/>
  <c r="W1470" i="1" s="1"/>
  <c r="Q1470" i="1"/>
  <c r="P1470" i="1"/>
  <c r="V1470" i="1" s="1"/>
  <c r="O1470" i="1"/>
  <c r="N1470" i="1"/>
  <c r="M1470" i="1"/>
  <c r="L1470" i="1"/>
  <c r="K1470" i="1"/>
  <c r="I1470" i="1"/>
  <c r="H1470" i="1"/>
  <c r="J1470" i="1" s="1"/>
  <c r="T1470" i="1" s="1"/>
  <c r="U1469" i="1"/>
  <c r="R1469" i="1"/>
  <c r="S1469" i="1" s="1"/>
  <c r="W1469" i="1" s="1"/>
  <c r="Q1469" i="1"/>
  <c r="P1469" i="1"/>
  <c r="V1469" i="1" s="1"/>
  <c r="O1469" i="1"/>
  <c r="N1469" i="1"/>
  <c r="M1469" i="1"/>
  <c r="L1469" i="1"/>
  <c r="K1469" i="1"/>
  <c r="I1469" i="1"/>
  <c r="H1469" i="1"/>
  <c r="J1469" i="1" s="1"/>
  <c r="T1469" i="1" s="1"/>
  <c r="R1468" i="1"/>
  <c r="S1468" i="1" s="1"/>
  <c r="Q1468" i="1"/>
  <c r="P1468" i="1"/>
  <c r="O1468" i="1"/>
  <c r="N1468" i="1"/>
  <c r="M1468" i="1"/>
  <c r="U1468" i="1" s="1"/>
  <c r="L1468" i="1"/>
  <c r="K1468" i="1"/>
  <c r="I1468" i="1"/>
  <c r="H1468" i="1"/>
  <c r="J1468" i="1" s="1"/>
  <c r="T1468" i="1" s="1"/>
  <c r="R1467" i="1"/>
  <c r="S1467" i="1" s="1"/>
  <c r="Q1467" i="1"/>
  <c r="P1467" i="1"/>
  <c r="O1467" i="1"/>
  <c r="N1467" i="1"/>
  <c r="M1467" i="1"/>
  <c r="L1467" i="1"/>
  <c r="K1467" i="1"/>
  <c r="I1467" i="1"/>
  <c r="H1467" i="1"/>
  <c r="J1467" i="1" s="1"/>
  <c r="T1467" i="1" s="1"/>
  <c r="U1466" i="1"/>
  <c r="R1466" i="1"/>
  <c r="S1466" i="1" s="1"/>
  <c r="Q1466" i="1"/>
  <c r="P1466" i="1"/>
  <c r="V1466" i="1" s="1"/>
  <c r="O1466" i="1"/>
  <c r="N1466" i="1"/>
  <c r="M1466" i="1"/>
  <c r="L1466" i="1"/>
  <c r="K1466" i="1"/>
  <c r="I1466" i="1"/>
  <c r="H1466" i="1"/>
  <c r="J1466" i="1" s="1"/>
  <c r="T1466" i="1" s="1"/>
  <c r="U1465" i="1"/>
  <c r="R1465" i="1"/>
  <c r="S1465" i="1" s="1"/>
  <c r="W1465" i="1" s="1"/>
  <c r="Q1465" i="1"/>
  <c r="P1465" i="1"/>
  <c r="O1465" i="1"/>
  <c r="N1465" i="1"/>
  <c r="M1465" i="1"/>
  <c r="L1465" i="1"/>
  <c r="K1465" i="1"/>
  <c r="I1465" i="1"/>
  <c r="H1465" i="1"/>
  <c r="J1465" i="1" s="1"/>
  <c r="T1465" i="1" s="1"/>
  <c r="R1464" i="1"/>
  <c r="S1464" i="1" s="1"/>
  <c r="W1464" i="1" s="1"/>
  <c r="Q1464" i="1"/>
  <c r="P1464" i="1"/>
  <c r="O1464" i="1"/>
  <c r="N1464" i="1"/>
  <c r="M1464" i="1"/>
  <c r="U1464" i="1" s="1"/>
  <c r="L1464" i="1"/>
  <c r="K1464" i="1"/>
  <c r="I1464" i="1"/>
  <c r="H1464" i="1"/>
  <c r="J1464" i="1" s="1"/>
  <c r="T1464" i="1" s="1"/>
  <c r="R1463" i="1"/>
  <c r="S1463" i="1" s="1"/>
  <c r="Q1463" i="1"/>
  <c r="P1463" i="1"/>
  <c r="V1463" i="1" s="1"/>
  <c r="O1463" i="1"/>
  <c r="N1463" i="1"/>
  <c r="M1463" i="1"/>
  <c r="U1463" i="1" s="1"/>
  <c r="L1463" i="1"/>
  <c r="K1463" i="1"/>
  <c r="I1463" i="1"/>
  <c r="H1463" i="1"/>
  <c r="J1463" i="1" s="1"/>
  <c r="T1463" i="1" s="1"/>
  <c r="U1462" i="1"/>
  <c r="R1462" i="1"/>
  <c r="S1462" i="1" s="1"/>
  <c r="W1462" i="1" s="1"/>
  <c r="Q1462" i="1"/>
  <c r="P1462" i="1"/>
  <c r="V1462" i="1" s="1"/>
  <c r="O1462" i="1"/>
  <c r="N1462" i="1"/>
  <c r="M1462" i="1"/>
  <c r="L1462" i="1"/>
  <c r="K1462" i="1"/>
  <c r="I1462" i="1"/>
  <c r="H1462" i="1"/>
  <c r="J1462" i="1" s="1"/>
  <c r="T1462" i="1" s="1"/>
  <c r="U1461" i="1"/>
  <c r="R1461" i="1"/>
  <c r="S1461" i="1" s="1"/>
  <c r="W1461" i="1" s="1"/>
  <c r="Q1461" i="1"/>
  <c r="P1461" i="1"/>
  <c r="V1461" i="1" s="1"/>
  <c r="O1461" i="1"/>
  <c r="N1461" i="1"/>
  <c r="M1461" i="1"/>
  <c r="L1461" i="1"/>
  <c r="K1461" i="1"/>
  <c r="I1461" i="1"/>
  <c r="H1461" i="1"/>
  <c r="J1461" i="1" s="1"/>
  <c r="T1461" i="1" s="1"/>
  <c r="R1460" i="1"/>
  <c r="S1460" i="1" s="1"/>
  <c r="Q1460" i="1"/>
  <c r="P1460" i="1"/>
  <c r="O1460" i="1"/>
  <c r="N1460" i="1"/>
  <c r="M1460" i="1"/>
  <c r="U1460" i="1" s="1"/>
  <c r="L1460" i="1"/>
  <c r="K1460" i="1"/>
  <c r="I1460" i="1"/>
  <c r="H1460" i="1"/>
  <c r="J1460" i="1" s="1"/>
  <c r="T1460" i="1" s="1"/>
  <c r="R1459" i="1"/>
  <c r="S1459" i="1" s="1"/>
  <c r="Q1459" i="1"/>
  <c r="P1459" i="1"/>
  <c r="O1459" i="1"/>
  <c r="N1459" i="1"/>
  <c r="M1459" i="1"/>
  <c r="U1459" i="1" s="1"/>
  <c r="L1459" i="1"/>
  <c r="K1459" i="1"/>
  <c r="I1459" i="1"/>
  <c r="H1459" i="1"/>
  <c r="J1459" i="1" s="1"/>
  <c r="T1459" i="1" s="1"/>
  <c r="U1458" i="1"/>
  <c r="R1458" i="1"/>
  <c r="S1458" i="1" s="1"/>
  <c r="Q1458" i="1"/>
  <c r="P1458" i="1"/>
  <c r="V1458" i="1" s="1"/>
  <c r="O1458" i="1"/>
  <c r="N1458" i="1"/>
  <c r="M1458" i="1"/>
  <c r="L1458" i="1"/>
  <c r="K1458" i="1"/>
  <c r="I1458" i="1"/>
  <c r="H1458" i="1"/>
  <c r="J1458" i="1" s="1"/>
  <c r="T1458" i="1" s="1"/>
  <c r="U1457" i="1"/>
  <c r="R1457" i="1"/>
  <c r="S1457" i="1" s="1"/>
  <c r="W1457" i="1" s="1"/>
  <c r="Q1457" i="1"/>
  <c r="P1457" i="1"/>
  <c r="O1457" i="1"/>
  <c r="N1457" i="1"/>
  <c r="M1457" i="1"/>
  <c r="L1457" i="1"/>
  <c r="K1457" i="1"/>
  <c r="I1457" i="1"/>
  <c r="H1457" i="1"/>
  <c r="J1457" i="1" s="1"/>
  <c r="T1457" i="1" s="1"/>
  <c r="R1456" i="1"/>
  <c r="S1456" i="1" s="1"/>
  <c r="W1456" i="1" s="1"/>
  <c r="Q1456" i="1"/>
  <c r="P1456" i="1"/>
  <c r="O1456" i="1"/>
  <c r="N1456" i="1"/>
  <c r="M1456" i="1"/>
  <c r="U1456" i="1" s="1"/>
  <c r="L1456" i="1"/>
  <c r="K1456" i="1"/>
  <c r="I1456" i="1"/>
  <c r="H1456" i="1"/>
  <c r="J1456" i="1" s="1"/>
  <c r="T1456" i="1" s="1"/>
  <c r="R1455" i="1"/>
  <c r="S1455" i="1" s="1"/>
  <c r="Q1455" i="1"/>
  <c r="P1455" i="1"/>
  <c r="V1455" i="1" s="1"/>
  <c r="O1455" i="1"/>
  <c r="N1455" i="1"/>
  <c r="M1455" i="1"/>
  <c r="U1455" i="1" s="1"/>
  <c r="L1455" i="1"/>
  <c r="K1455" i="1"/>
  <c r="I1455" i="1"/>
  <c r="H1455" i="1"/>
  <c r="J1455" i="1" s="1"/>
  <c r="T1455" i="1" s="1"/>
  <c r="U1454" i="1"/>
  <c r="R1454" i="1"/>
  <c r="S1454" i="1" s="1"/>
  <c r="W1454" i="1" s="1"/>
  <c r="Q1454" i="1"/>
  <c r="P1454" i="1"/>
  <c r="V1454" i="1" s="1"/>
  <c r="O1454" i="1"/>
  <c r="N1454" i="1"/>
  <c r="M1454" i="1"/>
  <c r="L1454" i="1"/>
  <c r="K1454" i="1"/>
  <c r="I1454" i="1"/>
  <c r="H1454" i="1"/>
  <c r="J1454" i="1" s="1"/>
  <c r="T1454" i="1" s="1"/>
  <c r="U1453" i="1"/>
  <c r="R1453" i="1"/>
  <c r="S1453" i="1" s="1"/>
  <c r="W1453" i="1" s="1"/>
  <c r="Q1453" i="1"/>
  <c r="P1453" i="1"/>
  <c r="V1453" i="1" s="1"/>
  <c r="O1453" i="1"/>
  <c r="N1453" i="1"/>
  <c r="M1453" i="1"/>
  <c r="L1453" i="1"/>
  <c r="K1453" i="1"/>
  <c r="I1453" i="1"/>
  <c r="H1453" i="1"/>
  <c r="J1453" i="1" s="1"/>
  <c r="T1453" i="1" s="1"/>
  <c r="R1452" i="1"/>
  <c r="S1452" i="1" s="1"/>
  <c r="Q1452" i="1"/>
  <c r="P1452" i="1"/>
  <c r="O1452" i="1"/>
  <c r="N1452" i="1"/>
  <c r="M1452" i="1"/>
  <c r="U1452" i="1" s="1"/>
  <c r="L1452" i="1"/>
  <c r="K1452" i="1"/>
  <c r="I1452" i="1"/>
  <c r="H1452" i="1"/>
  <c r="J1452" i="1" s="1"/>
  <c r="T1452" i="1" s="1"/>
  <c r="R1451" i="1"/>
  <c r="S1451" i="1" s="1"/>
  <c r="Q1451" i="1"/>
  <c r="P1451" i="1"/>
  <c r="O1451" i="1"/>
  <c r="N1451" i="1"/>
  <c r="M1451" i="1"/>
  <c r="L1451" i="1"/>
  <c r="K1451" i="1"/>
  <c r="I1451" i="1"/>
  <c r="H1451" i="1"/>
  <c r="J1451" i="1" s="1"/>
  <c r="T1451" i="1" s="1"/>
  <c r="U1450" i="1"/>
  <c r="R1450" i="1"/>
  <c r="S1450" i="1" s="1"/>
  <c r="Q1450" i="1"/>
  <c r="P1450" i="1"/>
  <c r="V1450" i="1" s="1"/>
  <c r="O1450" i="1"/>
  <c r="N1450" i="1"/>
  <c r="M1450" i="1"/>
  <c r="L1450" i="1"/>
  <c r="K1450" i="1"/>
  <c r="I1450" i="1"/>
  <c r="H1450" i="1"/>
  <c r="J1450" i="1" s="1"/>
  <c r="T1450" i="1" s="1"/>
  <c r="U1449" i="1"/>
  <c r="R1449" i="1"/>
  <c r="S1449" i="1" s="1"/>
  <c r="W1449" i="1" s="1"/>
  <c r="Q1449" i="1"/>
  <c r="P1449" i="1"/>
  <c r="O1449" i="1"/>
  <c r="N1449" i="1"/>
  <c r="M1449" i="1"/>
  <c r="L1449" i="1"/>
  <c r="K1449" i="1"/>
  <c r="I1449" i="1"/>
  <c r="H1449" i="1"/>
  <c r="J1449" i="1" s="1"/>
  <c r="T1449" i="1" s="1"/>
  <c r="R1448" i="1"/>
  <c r="S1448" i="1" s="1"/>
  <c r="W1448" i="1" s="1"/>
  <c r="Q1448" i="1"/>
  <c r="P1448" i="1"/>
  <c r="O1448" i="1"/>
  <c r="N1448" i="1"/>
  <c r="M1448" i="1"/>
  <c r="U1448" i="1" s="1"/>
  <c r="L1448" i="1"/>
  <c r="K1448" i="1"/>
  <c r="I1448" i="1"/>
  <c r="H1448" i="1"/>
  <c r="J1448" i="1" s="1"/>
  <c r="T1448" i="1" s="1"/>
  <c r="R1447" i="1"/>
  <c r="S1447" i="1" s="1"/>
  <c r="Q1447" i="1"/>
  <c r="P1447" i="1"/>
  <c r="V1447" i="1" s="1"/>
  <c r="O1447" i="1"/>
  <c r="N1447" i="1"/>
  <c r="M1447" i="1"/>
  <c r="U1447" i="1" s="1"/>
  <c r="L1447" i="1"/>
  <c r="K1447" i="1"/>
  <c r="I1447" i="1"/>
  <c r="H1447" i="1"/>
  <c r="J1447" i="1" s="1"/>
  <c r="T1447" i="1" s="1"/>
  <c r="U1446" i="1"/>
  <c r="R1446" i="1"/>
  <c r="S1446" i="1" s="1"/>
  <c r="W1446" i="1" s="1"/>
  <c r="Q1446" i="1"/>
  <c r="P1446" i="1"/>
  <c r="V1446" i="1" s="1"/>
  <c r="O1446" i="1"/>
  <c r="N1446" i="1"/>
  <c r="M1446" i="1"/>
  <c r="L1446" i="1"/>
  <c r="K1446" i="1"/>
  <c r="I1446" i="1"/>
  <c r="H1446" i="1"/>
  <c r="J1446" i="1" s="1"/>
  <c r="T1446" i="1" s="1"/>
  <c r="U1445" i="1"/>
  <c r="R1445" i="1"/>
  <c r="S1445" i="1" s="1"/>
  <c r="W1445" i="1" s="1"/>
  <c r="Q1445" i="1"/>
  <c r="P1445" i="1"/>
  <c r="V1445" i="1" s="1"/>
  <c r="O1445" i="1"/>
  <c r="N1445" i="1"/>
  <c r="M1445" i="1"/>
  <c r="L1445" i="1"/>
  <c r="K1445" i="1"/>
  <c r="I1445" i="1"/>
  <c r="H1445" i="1"/>
  <c r="J1445" i="1" s="1"/>
  <c r="T1445" i="1" s="1"/>
  <c r="R1444" i="1"/>
  <c r="S1444" i="1" s="1"/>
  <c r="Q1444" i="1"/>
  <c r="P1444" i="1"/>
  <c r="O1444" i="1"/>
  <c r="N1444" i="1"/>
  <c r="M1444" i="1"/>
  <c r="U1444" i="1" s="1"/>
  <c r="L1444" i="1"/>
  <c r="K1444" i="1"/>
  <c r="I1444" i="1"/>
  <c r="H1444" i="1"/>
  <c r="J1444" i="1" s="1"/>
  <c r="T1444" i="1" s="1"/>
  <c r="R1443" i="1"/>
  <c r="S1443" i="1" s="1"/>
  <c r="Q1443" i="1"/>
  <c r="P1443" i="1"/>
  <c r="O1443" i="1"/>
  <c r="N1443" i="1"/>
  <c r="M1443" i="1"/>
  <c r="U1443" i="1" s="1"/>
  <c r="L1443" i="1"/>
  <c r="K1443" i="1"/>
  <c r="I1443" i="1"/>
  <c r="H1443" i="1"/>
  <c r="J1443" i="1" s="1"/>
  <c r="T1443" i="1" s="1"/>
  <c r="U1442" i="1"/>
  <c r="R1442" i="1"/>
  <c r="S1442" i="1" s="1"/>
  <c r="Q1442" i="1"/>
  <c r="P1442" i="1"/>
  <c r="V1442" i="1" s="1"/>
  <c r="O1442" i="1"/>
  <c r="N1442" i="1"/>
  <c r="M1442" i="1"/>
  <c r="L1442" i="1"/>
  <c r="K1442" i="1"/>
  <c r="I1442" i="1"/>
  <c r="H1442" i="1"/>
  <c r="J1442" i="1" s="1"/>
  <c r="T1442" i="1" s="1"/>
  <c r="U1441" i="1"/>
  <c r="R1441" i="1"/>
  <c r="S1441" i="1" s="1"/>
  <c r="W1441" i="1" s="1"/>
  <c r="Q1441" i="1"/>
  <c r="P1441" i="1"/>
  <c r="O1441" i="1"/>
  <c r="N1441" i="1"/>
  <c r="M1441" i="1"/>
  <c r="L1441" i="1"/>
  <c r="K1441" i="1"/>
  <c r="I1441" i="1"/>
  <c r="H1441" i="1"/>
  <c r="J1441" i="1" s="1"/>
  <c r="T1441" i="1" s="1"/>
  <c r="R1440" i="1"/>
  <c r="S1440" i="1" s="1"/>
  <c r="W1440" i="1" s="1"/>
  <c r="Q1440" i="1"/>
  <c r="P1440" i="1"/>
  <c r="O1440" i="1"/>
  <c r="N1440" i="1"/>
  <c r="M1440" i="1"/>
  <c r="U1440" i="1" s="1"/>
  <c r="L1440" i="1"/>
  <c r="K1440" i="1"/>
  <c r="I1440" i="1"/>
  <c r="H1440" i="1"/>
  <c r="J1440" i="1" s="1"/>
  <c r="T1440" i="1" s="1"/>
  <c r="R1439" i="1"/>
  <c r="S1439" i="1" s="1"/>
  <c r="Q1439" i="1"/>
  <c r="P1439" i="1"/>
  <c r="V1439" i="1" s="1"/>
  <c r="O1439" i="1"/>
  <c r="N1439" i="1"/>
  <c r="M1439" i="1"/>
  <c r="U1439" i="1" s="1"/>
  <c r="L1439" i="1"/>
  <c r="K1439" i="1"/>
  <c r="I1439" i="1"/>
  <c r="H1439" i="1"/>
  <c r="J1439" i="1" s="1"/>
  <c r="T1439" i="1" s="1"/>
  <c r="U1438" i="1"/>
  <c r="R1438" i="1"/>
  <c r="S1438" i="1" s="1"/>
  <c r="W1438" i="1" s="1"/>
  <c r="Q1438" i="1"/>
  <c r="P1438" i="1"/>
  <c r="V1438" i="1" s="1"/>
  <c r="O1438" i="1"/>
  <c r="N1438" i="1"/>
  <c r="M1438" i="1"/>
  <c r="L1438" i="1"/>
  <c r="K1438" i="1"/>
  <c r="I1438" i="1"/>
  <c r="H1438" i="1"/>
  <c r="J1438" i="1" s="1"/>
  <c r="T1438" i="1" s="1"/>
  <c r="U1437" i="1"/>
  <c r="R1437" i="1"/>
  <c r="S1437" i="1" s="1"/>
  <c r="W1437" i="1" s="1"/>
  <c r="Q1437" i="1"/>
  <c r="P1437" i="1"/>
  <c r="V1437" i="1" s="1"/>
  <c r="O1437" i="1"/>
  <c r="N1437" i="1"/>
  <c r="M1437" i="1"/>
  <c r="L1437" i="1"/>
  <c r="K1437" i="1"/>
  <c r="I1437" i="1"/>
  <c r="H1437" i="1"/>
  <c r="J1437" i="1" s="1"/>
  <c r="T1437" i="1" s="1"/>
  <c r="T1436" i="1"/>
  <c r="R1436" i="1"/>
  <c r="S1436" i="1" s="1"/>
  <c r="W1436" i="1" s="1"/>
  <c r="Q1436" i="1"/>
  <c r="P1436" i="1"/>
  <c r="O1436" i="1"/>
  <c r="N1436" i="1"/>
  <c r="L1436" i="1"/>
  <c r="M1436" i="1" s="1"/>
  <c r="U1436" i="1" s="1"/>
  <c r="K1436" i="1"/>
  <c r="I1436" i="1"/>
  <c r="H1436" i="1"/>
  <c r="J1436" i="1" s="1"/>
  <c r="T1435" i="1"/>
  <c r="R1435" i="1"/>
  <c r="S1435" i="1" s="1"/>
  <c r="Q1435" i="1"/>
  <c r="P1435" i="1"/>
  <c r="O1435" i="1"/>
  <c r="N1435" i="1"/>
  <c r="M1435" i="1"/>
  <c r="L1435" i="1"/>
  <c r="K1435" i="1"/>
  <c r="I1435" i="1"/>
  <c r="H1435" i="1"/>
  <c r="J1435" i="1" s="1"/>
  <c r="R1434" i="1"/>
  <c r="S1434" i="1" s="1"/>
  <c r="Q1434" i="1"/>
  <c r="P1434" i="1"/>
  <c r="O1434" i="1"/>
  <c r="N1434" i="1"/>
  <c r="L1434" i="1"/>
  <c r="M1434" i="1" s="1"/>
  <c r="U1434" i="1" s="1"/>
  <c r="K1434" i="1"/>
  <c r="I1434" i="1"/>
  <c r="H1434" i="1"/>
  <c r="J1434" i="1" s="1"/>
  <c r="T1434" i="1" s="1"/>
  <c r="T1433" i="1"/>
  <c r="R1433" i="1"/>
  <c r="S1433" i="1" s="1"/>
  <c r="Q1433" i="1"/>
  <c r="P1433" i="1"/>
  <c r="O1433" i="1"/>
  <c r="N1433" i="1"/>
  <c r="M1433" i="1"/>
  <c r="L1433" i="1"/>
  <c r="K1433" i="1"/>
  <c r="J1433" i="1"/>
  <c r="I1433" i="1"/>
  <c r="H1433" i="1"/>
  <c r="R1432" i="1"/>
  <c r="S1432" i="1" s="1"/>
  <c r="Q1432" i="1"/>
  <c r="P1432" i="1"/>
  <c r="O1432" i="1"/>
  <c r="N1432" i="1"/>
  <c r="L1432" i="1"/>
  <c r="M1432" i="1" s="1"/>
  <c r="K1432" i="1"/>
  <c r="I1432" i="1"/>
  <c r="H1432" i="1"/>
  <c r="J1432" i="1" s="1"/>
  <c r="T1432" i="1" s="1"/>
  <c r="R1431" i="1"/>
  <c r="S1431" i="1" s="1"/>
  <c r="Q1431" i="1"/>
  <c r="P1431" i="1"/>
  <c r="O1431" i="1"/>
  <c r="N1431" i="1"/>
  <c r="M1431" i="1"/>
  <c r="L1431" i="1"/>
  <c r="K1431" i="1"/>
  <c r="I1431" i="1"/>
  <c r="H1431" i="1"/>
  <c r="J1431" i="1" s="1"/>
  <c r="T1431" i="1" s="1"/>
  <c r="R1430" i="1"/>
  <c r="S1430" i="1" s="1"/>
  <c r="Q1430" i="1"/>
  <c r="P1430" i="1"/>
  <c r="O1430" i="1"/>
  <c r="N1430" i="1"/>
  <c r="M1430" i="1"/>
  <c r="U1430" i="1" s="1"/>
  <c r="L1430" i="1"/>
  <c r="K1430" i="1"/>
  <c r="J1430" i="1"/>
  <c r="T1430" i="1" s="1"/>
  <c r="I1430" i="1"/>
  <c r="H1430" i="1"/>
  <c r="R1429" i="1"/>
  <c r="S1429" i="1" s="1"/>
  <c r="Q1429" i="1"/>
  <c r="P1429" i="1"/>
  <c r="O1429" i="1"/>
  <c r="N1429" i="1"/>
  <c r="L1429" i="1"/>
  <c r="M1429" i="1" s="1"/>
  <c r="K1429" i="1"/>
  <c r="J1429" i="1"/>
  <c r="T1429" i="1" s="1"/>
  <c r="I1429" i="1"/>
  <c r="H1429" i="1"/>
  <c r="R1428" i="1"/>
  <c r="S1428" i="1" s="1"/>
  <c r="Q1428" i="1"/>
  <c r="P1428" i="1"/>
  <c r="O1428" i="1"/>
  <c r="N1428" i="1"/>
  <c r="L1428" i="1"/>
  <c r="M1428" i="1" s="1"/>
  <c r="K1428" i="1"/>
  <c r="I1428" i="1"/>
  <c r="H1428" i="1"/>
  <c r="J1428" i="1" s="1"/>
  <c r="T1428" i="1" s="1"/>
  <c r="R1427" i="1"/>
  <c r="S1427" i="1" s="1"/>
  <c r="Q1427" i="1"/>
  <c r="P1427" i="1"/>
  <c r="O1427" i="1"/>
  <c r="N1427" i="1"/>
  <c r="L1427" i="1"/>
  <c r="M1427" i="1" s="1"/>
  <c r="U1427" i="1" s="1"/>
  <c r="K1427" i="1"/>
  <c r="I1427" i="1"/>
  <c r="H1427" i="1"/>
  <c r="J1427" i="1" s="1"/>
  <c r="T1427" i="1" s="1"/>
  <c r="R1426" i="1"/>
  <c r="S1426" i="1" s="1"/>
  <c r="Q1426" i="1"/>
  <c r="P1426" i="1"/>
  <c r="O1426" i="1"/>
  <c r="N1426" i="1"/>
  <c r="M1426" i="1"/>
  <c r="U1426" i="1" s="1"/>
  <c r="L1426" i="1"/>
  <c r="K1426" i="1"/>
  <c r="I1426" i="1"/>
  <c r="H1426" i="1"/>
  <c r="J1426" i="1" s="1"/>
  <c r="T1426" i="1" s="1"/>
  <c r="T1425" i="1"/>
  <c r="R1425" i="1"/>
  <c r="S1425" i="1" s="1"/>
  <c r="Q1425" i="1"/>
  <c r="P1425" i="1"/>
  <c r="O1425" i="1"/>
  <c r="N1425" i="1"/>
  <c r="M1425" i="1"/>
  <c r="L1425" i="1"/>
  <c r="K1425" i="1"/>
  <c r="J1425" i="1"/>
  <c r="I1425" i="1"/>
  <c r="H1425" i="1"/>
  <c r="R1424" i="1"/>
  <c r="S1424" i="1" s="1"/>
  <c r="Q1424" i="1"/>
  <c r="P1424" i="1"/>
  <c r="O1424" i="1"/>
  <c r="N1424" i="1"/>
  <c r="L1424" i="1"/>
  <c r="M1424" i="1" s="1"/>
  <c r="K1424" i="1"/>
  <c r="I1424" i="1"/>
  <c r="H1424" i="1"/>
  <c r="J1424" i="1" s="1"/>
  <c r="T1424" i="1" s="1"/>
  <c r="R1423" i="1"/>
  <c r="S1423" i="1" s="1"/>
  <c r="Q1423" i="1"/>
  <c r="P1423" i="1"/>
  <c r="O1423" i="1"/>
  <c r="N1423" i="1"/>
  <c r="M1423" i="1"/>
  <c r="U1423" i="1" s="1"/>
  <c r="L1423" i="1"/>
  <c r="K1423" i="1"/>
  <c r="I1423" i="1"/>
  <c r="H1423" i="1"/>
  <c r="J1423" i="1" s="1"/>
  <c r="T1423" i="1" s="1"/>
  <c r="R1422" i="1"/>
  <c r="S1422" i="1" s="1"/>
  <c r="Q1422" i="1"/>
  <c r="P1422" i="1"/>
  <c r="O1422" i="1"/>
  <c r="N1422" i="1"/>
  <c r="M1422" i="1"/>
  <c r="U1422" i="1" s="1"/>
  <c r="L1422" i="1"/>
  <c r="K1422" i="1"/>
  <c r="J1422" i="1"/>
  <c r="T1422" i="1" s="1"/>
  <c r="I1422" i="1"/>
  <c r="H1422" i="1"/>
  <c r="R1421" i="1"/>
  <c r="S1421" i="1" s="1"/>
  <c r="Q1421" i="1"/>
  <c r="P1421" i="1"/>
  <c r="O1421" i="1"/>
  <c r="N1421" i="1"/>
  <c r="L1421" i="1"/>
  <c r="M1421" i="1" s="1"/>
  <c r="U1421" i="1" s="1"/>
  <c r="K1421" i="1"/>
  <c r="J1421" i="1"/>
  <c r="T1421" i="1" s="1"/>
  <c r="I1421" i="1"/>
  <c r="H1421" i="1"/>
  <c r="R1420" i="1"/>
  <c r="S1420" i="1" s="1"/>
  <c r="Q1420" i="1"/>
  <c r="P1420" i="1"/>
  <c r="O1420" i="1"/>
  <c r="N1420" i="1"/>
  <c r="L1420" i="1"/>
  <c r="M1420" i="1" s="1"/>
  <c r="U1420" i="1" s="1"/>
  <c r="K1420" i="1"/>
  <c r="I1420" i="1"/>
  <c r="H1420" i="1"/>
  <c r="J1420" i="1" s="1"/>
  <c r="T1420" i="1" s="1"/>
  <c r="R1419" i="1"/>
  <c r="S1419" i="1" s="1"/>
  <c r="Q1419" i="1"/>
  <c r="P1419" i="1"/>
  <c r="O1419" i="1"/>
  <c r="N1419" i="1"/>
  <c r="L1419" i="1"/>
  <c r="M1419" i="1" s="1"/>
  <c r="U1419" i="1" s="1"/>
  <c r="K1419" i="1"/>
  <c r="I1419" i="1"/>
  <c r="H1419" i="1"/>
  <c r="J1419" i="1" s="1"/>
  <c r="T1419" i="1" s="1"/>
  <c r="R1418" i="1"/>
  <c r="S1418" i="1" s="1"/>
  <c r="Q1418" i="1"/>
  <c r="P1418" i="1"/>
  <c r="O1418" i="1"/>
  <c r="N1418" i="1"/>
  <c r="M1418" i="1"/>
  <c r="U1418" i="1" s="1"/>
  <c r="L1418" i="1"/>
  <c r="K1418" i="1"/>
  <c r="I1418" i="1"/>
  <c r="H1418" i="1"/>
  <c r="J1418" i="1" s="1"/>
  <c r="T1418" i="1" s="1"/>
  <c r="T1417" i="1"/>
  <c r="R1417" i="1"/>
  <c r="S1417" i="1" s="1"/>
  <c r="Q1417" i="1"/>
  <c r="P1417" i="1"/>
  <c r="O1417" i="1"/>
  <c r="N1417" i="1"/>
  <c r="M1417" i="1"/>
  <c r="U1417" i="1" s="1"/>
  <c r="L1417" i="1"/>
  <c r="K1417" i="1"/>
  <c r="J1417" i="1"/>
  <c r="I1417" i="1"/>
  <c r="H1417" i="1"/>
  <c r="R1416" i="1"/>
  <c r="S1416" i="1" s="1"/>
  <c r="Q1416" i="1"/>
  <c r="P1416" i="1"/>
  <c r="V1416" i="1" s="1"/>
  <c r="O1416" i="1"/>
  <c r="N1416" i="1"/>
  <c r="L1416" i="1"/>
  <c r="M1416" i="1" s="1"/>
  <c r="U1416" i="1" s="1"/>
  <c r="K1416" i="1"/>
  <c r="I1416" i="1"/>
  <c r="H1416" i="1"/>
  <c r="J1416" i="1" s="1"/>
  <c r="T1416" i="1" s="1"/>
  <c r="R1415" i="1"/>
  <c r="Q1415" i="1"/>
  <c r="P1415" i="1"/>
  <c r="O1415" i="1"/>
  <c r="N1415" i="1"/>
  <c r="M1415" i="1"/>
  <c r="U1415" i="1" s="1"/>
  <c r="L1415" i="1"/>
  <c r="K1415" i="1"/>
  <c r="I1415" i="1"/>
  <c r="J1415" i="1" s="1"/>
  <c r="T1415" i="1" s="1"/>
  <c r="H1415" i="1"/>
  <c r="R1414" i="1"/>
  <c r="S1414" i="1" s="1"/>
  <c r="Q1414" i="1"/>
  <c r="P1414" i="1"/>
  <c r="O1414" i="1"/>
  <c r="N1414" i="1"/>
  <c r="L1414" i="1"/>
  <c r="M1414" i="1" s="1"/>
  <c r="K1414" i="1"/>
  <c r="J1414" i="1"/>
  <c r="T1414" i="1" s="1"/>
  <c r="I1414" i="1"/>
  <c r="H1414" i="1"/>
  <c r="R1413" i="1"/>
  <c r="S1413" i="1" s="1"/>
  <c r="Q1413" i="1"/>
  <c r="P1413" i="1"/>
  <c r="O1413" i="1"/>
  <c r="N1413" i="1"/>
  <c r="L1413" i="1"/>
  <c r="M1413" i="1" s="1"/>
  <c r="U1413" i="1" s="1"/>
  <c r="K1413" i="1"/>
  <c r="J1413" i="1"/>
  <c r="T1413" i="1" s="1"/>
  <c r="I1413" i="1"/>
  <c r="H1413" i="1"/>
  <c r="R1412" i="1"/>
  <c r="Q1412" i="1"/>
  <c r="P1412" i="1"/>
  <c r="O1412" i="1"/>
  <c r="N1412" i="1"/>
  <c r="L1412" i="1"/>
  <c r="M1412" i="1" s="1"/>
  <c r="U1412" i="1" s="1"/>
  <c r="K1412" i="1"/>
  <c r="I1412" i="1"/>
  <c r="J1412" i="1" s="1"/>
  <c r="T1412" i="1" s="1"/>
  <c r="H1412" i="1"/>
  <c r="R1411" i="1"/>
  <c r="Q1411" i="1"/>
  <c r="P1411" i="1"/>
  <c r="O1411" i="1"/>
  <c r="N1411" i="1"/>
  <c r="L1411" i="1"/>
  <c r="M1411" i="1" s="1"/>
  <c r="K1411" i="1"/>
  <c r="I1411" i="1"/>
  <c r="J1411" i="1" s="1"/>
  <c r="T1411" i="1" s="1"/>
  <c r="H1411" i="1"/>
  <c r="R1410" i="1"/>
  <c r="Q1410" i="1"/>
  <c r="P1410" i="1"/>
  <c r="O1410" i="1"/>
  <c r="N1410" i="1"/>
  <c r="M1410" i="1"/>
  <c r="U1410" i="1" s="1"/>
  <c r="L1410" i="1"/>
  <c r="K1410" i="1"/>
  <c r="I1410" i="1"/>
  <c r="J1410" i="1" s="1"/>
  <c r="T1410" i="1" s="1"/>
  <c r="H1410" i="1"/>
  <c r="T1409" i="1"/>
  <c r="R1409" i="1"/>
  <c r="S1409" i="1" s="1"/>
  <c r="Q1409" i="1"/>
  <c r="P1409" i="1"/>
  <c r="O1409" i="1"/>
  <c r="N1409" i="1"/>
  <c r="M1409" i="1"/>
  <c r="U1409" i="1" s="1"/>
  <c r="L1409" i="1"/>
  <c r="K1409" i="1"/>
  <c r="J1409" i="1"/>
  <c r="I1409" i="1"/>
  <c r="H1409" i="1"/>
  <c r="R1408" i="1"/>
  <c r="S1408" i="1" s="1"/>
  <c r="Q1408" i="1"/>
  <c r="P1408" i="1"/>
  <c r="V1408" i="1" s="1"/>
  <c r="O1408" i="1"/>
  <c r="N1408" i="1"/>
  <c r="L1408" i="1"/>
  <c r="M1408" i="1" s="1"/>
  <c r="U1408" i="1" s="1"/>
  <c r="K1408" i="1"/>
  <c r="I1408" i="1"/>
  <c r="H1408" i="1"/>
  <c r="J1408" i="1" s="1"/>
  <c r="T1408" i="1" s="1"/>
  <c r="R1407" i="1"/>
  <c r="Q1407" i="1"/>
  <c r="P1407" i="1"/>
  <c r="O1407" i="1"/>
  <c r="N1407" i="1"/>
  <c r="M1407" i="1"/>
  <c r="U1407" i="1" s="1"/>
  <c r="L1407" i="1"/>
  <c r="K1407" i="1"/>
  <c r="I1407" i="1"/>
  <c r="J1407" i="1" s="1"/>
  <c r="T1407" i="1" s="1"/>
  <c r="H1407" i="1"/>
  <c r="R1406" i="1"/>
  <c r="S1406" i="1" s="1"/>
  <c r="Q1406" i="1"/>
  <c r="P1406" i="1"/>
  <c r="O1406" i="1"/>
  <c r="N1406" i="1"/>
  <c r="L1406" i="1"/>
  <c r="M1406" i="1" s="1"/>
  <c r="K1406" i="1"/>
  <c r="J1406" i="1"/>
  <c r="T1406" i="1" s="1"/>
  <c r="I1406" i="1"/>
  <c r="H1406" i="1"/>
  <c r="R1405" i="1"/>
  <c r="Q1405" i="1"/>
  <c r="P1405" i="1"/>
  <c r="O1405" i="1"/>
  <c r="N1405" i="1"/>
  <c r="L1405" i="1"/>
  <c r="M1405" i="1" s="1"/>
  <c r="U1405" i="1" s="1"/>
  <c r="K1405" i="1"/>
  <c r="I1405" i="1"/>
  <c r="J1405" i="1" s="1"/>
  <c r="T1405" i="1" s="1"/>
  <c r="H1405" i="1"/>
  <c r="R1404" i="1"/>
  <c r="Q1404" i="1"/>
  <c r="O1404" i="1"/>
  <c r="P1404" i="1" s="1"/>
  <c r="N1404" i="1"/>
  <c r="L1404" i="1"/>
  <c r="M1404" i="1" s="1"/>
  <c r="K1404" i="1"/>
  <c r="I1404" i="1"/>
  <c r="J1404" i="1" s="1"/>
  <c r="H1404" i="1"/>
  <c r="T1403" i="1"/>
  <c r="R1403" i="1"/>
  <c r="S1403" i="1" s="1"/>
  <c r="Q1403" i="1"/>
  <c r="O1403" i="1"/>
  <c r="P1403" i="1" s="1"/>
  <c r="V1403" i="1" s="1"/>
  <c r="N1403" i="1"/>
  <c r="M1403" i="1"/>
  <c r="L1403" i="1"/>
  <c r="K1403" i="1"/>
  <c r="J1403" i="1"/>
  <c r="I1403" i="1"/>
  <c r="H1403" i="1"/>
  <c r="R1402" i="1"/>
  <c r="S1402" i="1" s="1"/>
  <c r="W1402" i="1" s="1"/>
  <c r="Q1402" i="1"/>
  <c r="O1402" i="1"/>
  <c r="P1402" i="1" s="1"/>
  <c r="N1402" i="1"/>
  <c r="L1402" i="1"/>
  <c r="M1402" i="1" s="1"/>
  <c r="K1402" i="1"/>
  <c r="J1402" i="1"/>
  <c r="T1402" i="1" s="1"/>
  <c r="I1402" i="1"/>
  <c r="H1402" i="1"/>
  <c r="R1401" i="1"/>
  <c r="Q1401" i="1"/>
  <c r="P1401" i="1"/>
  <c r="V1401" i="1" s="1"/>
  <c r="O1401" i="1"/>
  <c r="N1401" i="1"/>
  <c r="L1401" i="1"/>
  <c r="M1401" i="1" s="1"/>
  <c r="K1401" i="1"/>
  <c r="I1401" i="1"/>
  <c r="J1401" i="1" s="1"/>
  <c r="T1401" i="1" s="1"/>
  <c r="H1401" i="1"/>
  <c r="R1400" i="1"/>
  <c r="S1400" i="1" s="1"/>
  <c r="Q1400" i="1"/>
  <c r="P1400" i="1"/>
  <c r="V1400" i="1" s="1"/>
  <c r="O1400" i="1"/>
  <c r="N1400" i="1"/>
  <c r="L1400" i="1"/>
  <c r="M1400" i="1" s="1"/>
  <c r="U1400" i="1" s="1"/>
  <c r="K1400" i="1"/>
  <c r="I1400" i="1"/>
  <c r="H1400" i="1"/>
  <c r="J1400" i="1" s="1"/>
  <c r="T1400" i="1" s="1"/>
  <c r="R1399" i="1"/>
  <c r="S1399" i="1" s="1"/>
  <c r="Q1399" i="1"/>
  <c r="P1399" i="1"/>
  <c r="O1399" i="1"/>
  <c r="N1399" i="1"/>
  <c r="L1399" i="1"/>
  <c r="M1399" i="1" s="1"/>
  <c r="K1399" i="1"/>
  <c r="I1399" i="1"/>
  <c r="H1399" i="1"/>
  <c r="J1399" i="1" s="1"/>
  <c r="T1399" i="1" s="1"/>
  <c r="R1398" i="1"/>
  <c r="S1398" i="1" s="1"/>
  <c r="Q1398" i="1"/>
  <c r="P1398" i="1"/>
  <c r="V1398" i="1" s="1"/>
  <c r="O1398" i="1"/>
  <c r="N1398" i="1"/>
  <c r="L1398" i="1"/>
  <c r="M1398" i="1" s="1"/>
  <c r="K1398" i="1"/>
  <c r="I1398" i="1"/>
  <c r="H1398" i="1"/>
  <c r="J1398" i="1" s="1"/>
  <c r="T1398" i="1" s="1"/>
  <c r="R1397" i="1"/>
  <c r="S1397" i="1" s="1"/>
  <c r="Q1397" i="1"/>
  <c r="P1397" i="1"/>
  <c r="O1397" i="1"/>
  <c r="N1397" i="1"/>
  <c r="L1397" i="1"/>
  <c r="M1397" i="1" s="1"/>
  <c r="K1397" i="1"/>
  <c r="I1397" i="1"/>
  <c r="H1397" i="1"/>
  <c r="J1397" i="1" s="1"/>
  <c r="T1397" i="1" s="1"/>
  <c r="R1396" i="1"/>
  <c r="S1396" i="1" s="1"/>
  <c r="Q1396" i="1"/>
  <c r="P1396" i="1"/>
  <c r="V1396" i="1" s="1"/>
  <c r="O1396" i="1"/>
  <c r="N1396" i="1"/>
  <c r="L1396" i="1"/>
  <c r="M1396" i="1" s="1"/>
  <c r="U1396" i="1" s="1"/>
  <c r="K1396" i="1"/>
  <c r="I1396" i="1"/>
  <c r="H1396" i="1"/>
  <c r="J1396" i="1" s="1"/>
  <c r="T1396" i="1" s="1"/>
  <c r="R1395" i="1"/>
  <c r="S1395" i="1" s="1"/>
  <c r="Q1395" i="1"/>
  <c r="P1395" i="1"/>
  <c r="O1395" i="1"/>
  <c r="N1395" i="1"/>
  <c r="L1395" i="1"/>
  <c r="M1395" i="1" s="1"/>
  <c r="U1395" i="1" s="1"/>
  <c r="K1395" i="1"/>
  <c r="I1395" i="1"/>
  <c r="H1395" i="1"/>
  <c r="J1395" i="1" s="1"/>
  <c r="T1395" i="1" s="1"/>
  <c r="R1394" i="1"/>
  <c r="S1394" i="1" s="1"/>
  <c r="Q1394" i="1"/>
  <c r="P1394" i="1"/>
  <c r="O1394" i="1"/>
  <c r="N1394" i="1"/>
  <c r="L1394" i="1"/>
  <c r="M1394" i="1" s="1"/>
  <c r="K1394" i="1"/>
  <c r="I1394" i="1"/>
  <c r="H1394" i="1"/>
  <c r="J1394" i="1" s="1"/>
  <c r="T1394" i="1" s="1"/>
  <c r="R1393" i="1"/>
  <c r="S1393" i="1" s="1"/>
  <c r="Q1393" i="1"/>
  <c r="P1393" i="1"/>
  <c r="V1393" i="1" s="1"/>
  <c r="O1393" i="1"/>
  <c r="N1393" i="1"/>
  <c r="L1393" i="1"/>
  <c r="M1393" i="1" s="1"/>
  <c r="U1393" i="1" s="1"/>
  <c r="K1393" i="1"/>
  <c r="I1393" i="1"/>
  <c r="H1393" i="1"/>
  <c r="J1393" i="1" s="1"/>
  <c r="T1393" i="1" s="1"/>
  <c r="R1392" i="1"/>
  <c r="S1392" i="1" s="1"/>
  <c r="Q1392" i="1"/>
  <c r="P1392" i="1"/>
  <c r="V1392" i="1" s="1"/>
  <c r="O1392" i="1"/>
  <c r="N1392" i="1"/>
  <c r="L1392" i="1"/>
  <c r="M1392" i="1" s="1"/>
  <c r="U1392" i="1" s="1"/>
  <c r="K1392" i="1"/>
  <c r="I1392" i="1"/>
  <c r="H1392" i="1"/>
  <c r="J1392" i="1" s="1"/>
  <c r="T1392" i="1" s="1"/>
  <c r="R1391" i="1"/>
  <c r="S1391" i="1" s="1"/>
  <c r="Q1391" i="1"/>
  <c r="P1391" i="1"/>
  <c r="O1391" i="1"/>
  <c r="N1391" i="1"/>
  <c r="L1391" i="1"/>
  <c r="M1391" i="1" s="1"/>
  <c r="K1391" i="1"/>
  <c r="I1391" i="1"/>
  <c r="H1391" i="1"/>
  <c r="J1391" i="1" s="1"/>
  <c r="T1391" i="1" s="1"/>
  <c r="R1390" i="1"/>
  <c r="S1390" i="1" s="1"/>
  <c r="Q1390" i="1"/>
  <c r="P1390" i="1"/>
  <c r="V1390" i="1" s="1"/>
  <c r="O1390" i="1"/>
  <c r="N1390" i="1"/>
  <c r="L1390" i="1"/>
  <c r="M1390" i="1" s="1"/>
  <c r="K1390" i="1"/>
  <c r="I1390" i="1"/>
  <c r="H1390" i="1"/>
  <c r="J1390" i="1" s="1"/>
  <c r="T1390" i="1" s="1"/>
  <c r="R1389" i="1"/>
  <c r="S1389" i="1" s="1"/>
  <c r="Q1389" i="1"/>
  <c r="P1389" i="1"/>
  <c r="O1389" i="1"/>
  <c r="N1389" i="1"/>
  <c r="L1389" i="1"/>
  <c r="M1389" i="1" s="1"/>
  <c r="K1389" i="1"/>
  <c r="I1389" i="1"/>
  <c r="H1389" i="1"/>
  <c r="J1389" i="1" s="1"/>
  <c r="T1389" i="1" s="1"/>
  <c r="R1388" i="1"/>
  <c r="S1388" i="1" s="1"/>
  <c r="Q1388" i="1"/>
  <c r="P1388" i="1"/>
  <c r="V1388" i="1" s="1"/>
  <c r="O1388" i="1"/>
  <c r="N1388" i="1"/>
  <c r="L1388" i="1"/>
  <c r="M1388" i="1" s="1"/>
  <c r="U1388" i="1" s="1"/>
  <c r="K1388" i="1"/>
  <c r="I1388" i="1"/>
  <c r="H1388" i="1"/>
  <c r="J1388" i="1" s="1"/>
  <c r="T1388" i="1" s="1"/>
  <c r="R1387" i="1"/>
  <c r="S1387" i="1" s="1"/>
  <c r="Q1387" i="1"/>
  <c r="P1387" i="1"/>
  <c r="O1387" i="1"/>
  <c r="N1387" i="1"/>
  <c r="L1387" i="1"/>
  <c r="M1387" i="1" s="1"/>
  <c r="U1387" i="1" s="1"/>
  <c r="K1387" i="1"/>
  <c r="I1387" i="1"/>
  <c r="H1387" i="1"/>
  <c r="J1387" i="1" s="1"/>
  <c r="T1387" i="1" s="1"/>
  <c r="R1386" i="1"/>
  <c r="S1386" i="1" s="1"/>
  <c r="Q1386" i="1"/>
  <c r="P1386" i="1"/>
  <c r="O1386" i="1"/>
  <c r="N1386" i="1"/>
  <c r="L1386" i="1"/>
  <c r="M1386" i="1" s="1"/>
  <c r="K1386" i="1"/>
  <c r="I1386" i="1"/>
  <c r="H1386" i="1"/>
  <c r="J1386" i="1" s="1"/>
  <c r="T1386" i="1" s="1"/>
  <c r="R1385" i="1"/>
  <c r="S1385" i="1" s="1"/>
  <c r="Q1385" i="1"/>
  <c r="P1385" i="1"/>
  <c r="V1385" i="1" s="1"/>
  <c r="O1385" i="1"/>
  <c r="N1385" i="1"/>
  <c r="L1385" i="1"/>
  <c r="M1385" i="1" s="1"/>
  <c r="U1385" i="1" s="1"/>
  <c r="K1385" i="1"/>
  <c r="I1385" i="1"/>
  <c r="H1385" i="1"/>
  <c r="J1385" i="1" s="1"/>
  <c r="T1385" i="1" s="1"/>
  <c r="R1384" i="1"/>
  <c r="S1384" i="1" s="1"/>
  <c r="Q1384" i="1"/>
  <c r="P1384" i="1"/>
  <c r="V1384" i="1" s="1"/>
  <c r="O1384" i="1"/>
  <c r="N1384" i="1"/>
  <c r="L1384" i="1"/>
  <c r="M1384" i="1" s="1"/>
  <c r="U1384" i="1" s="1"/>
  <c r="K1384" i="1"/>
  <c r="I1384" i="1"/>
  <c r="H1384" i="1"/>
  <c r="J1384" i="1" s="1"/>
  <c r="T1384" i="1" s="1"/>
  <c r="R1383" i="1"/>
  <c r="S1383" i="1" s="1"/>
  <c r="Q1383" i="1"/>
  <c r="P1383" i="1"/>
  <c r="O1383" i="1"/>
  <c r="N1383" i="1"/>
  <c r="L1383" i="1"/>
  <c r="M1383" i="1" s="1"/>
  <c r="K1383" i="1"/>
  <c r="I1383" i="1"/>
  <c r="H1383" i="1"/>
  <c r="J1383" i="1" s="1"/>
  <c r="T1383" i="1" s="1"/>
  <c r="R1382" i="1"/>
  <c r="S1382" i="1" s="1"/>
  <c r="Q1382" i="1"/>
  <c r="P1382" i="1"/>
  <c r="O1382" i="1"/>
  <c r="N1382" i="1"/>
  <c r="L1382" i="1"/>
  <c r="M1382" i="1" s="1"/>
  <c r="K1382" i="1"/>
  <c r="I1382" i="1"/>
  <c r="H1382" i="1"/>
  <c r="J1382" i="1" s="1"/>
  <c r="T1382" i="1" s="1"/>
  <c r="R1381" i="1"/>
  <c r="S1381" i="1" s="1"/>
  <c r="Q1381" i="1"/>
  <c r="P1381" i="1"/>
  <c r="O1381" i="1"/>
  <c r="N1381" i="1"/>
  <c r="L1381" i="1"/>
  <c r="M1381" i="1" s="1"/>
  <c r="K1381" i="1"/>
  <c r="I1381" i="1"/>
  <c r="H1381" i="1"/>
  <c r="J1381" i="1" s="1"/>
  <c r="T1381" i="1" s="1"/>
  <c r="R1380" i="1"/>
  <c r="S1380" i="1" s="1"/>
  <c r="Q1380" i="1"/>
  <c r="P1380" i="1"/>
  <c r="V1380" i="1" s="1"/>
  <c r="O1380" i="1"/>
  <c r="N1380" i="1"/>
  <c r="L1380" i="1"/>
  <c r="M1380" i="1" s="1"/>
  <c r="U1380" i="1" s="1"/>
  <c r="K1380" i="1"/>
  <c r="I1380" i="1"/>
  <c r="H1380" i="1"/>
  <c r="J1380" i="1" s="1"/>
  <c r="T1380" i="1" s="1"/>
  <c r="R1379" i="1"/>
  <c r="S1379" i="1" s="1"/>
  <c r="Q1379" i="1"/>
  <c r="P1379" i="1"/>
  <c r="O1379" i="1"/>
  <c r="N1379" i="1"/>
  <c r="L1379" i="1"/>
  <c r="M1379" i="1" s="1"/>
  <c r="U1379" i="1" s="1"/>
  <c r="K1379" i="1"/>
  <c r="I1379" i="1"/>
  <c r="H1379" i="1"/>
  <c r="J1379" i="1" s="1"/>
  <c r="T1379" i="1" s="1"/>
  <c r="R1378" i="1"/>
  <c r="S1378" i="1" s="1"/>
  <c r="Q1378" i="1"/>
  <c r="P1378" i="1"/>
  <c r="O1378" i="1"/>
  <c r="N1378" i="1"/>
  <c r="L1378" i="1"/>
  <c r="M1378" i="1" s="1"/>
  <c r="K1378" i="1"/>
  <c r="I1378" i="1"/>
  <c r="H1378" i="1"/>
  <c r="J1378" i="1" s="1"/>
  <c r="T1378" i="1" s="1"/>
  <c r="R1377" i="1"/>
  <c r="S1377" i="1" s="1"/>
  <c r="Q1377" i="1"/>
  <c r="P1377" i="1"/>
  <c r="V1377" i="1" s="1"/>
  <c r="O1377" i="1"/>
  <c r="N1377" i="1"/>
  <c r="L1377" i="1"/>
  <c r="M1377" i="1" s="1"/>
  <c r="U1377" i="1" s="1"/>
  <c r="K1377" i="1"/>
  <c r="I1377" i="1"/>
  <c r="H1377" i="1"/>
  <c r="J1377" i="1" s="1"/>
  <c r="T1377" i="1" s="1"/>
  <c r="R1376" i="1"/>
  <c r="S1376" i="1" s="1"/>
  <c r="Q1376" i="1"/>
  <c r="P1376" i="1"/>
  <c r="V1376" i="1" s="1"/>
  <c r="O1376" i="1"/>
  <c r="N1376" i="1"/>
  <c r="L1376" i="1"/>
  <c r="M1376" i="1" s="1"/>
  <c r="U1376" i="1" s="1"/>
  <c r="K1376" i="1"/>
  <c r="I1376" i="1"/>
  <c r="H1376" i="1"/>
  <c r="J1376" i="1" s="1"/>
  <c r="T1376" i="1" s="1"/>
  <c r="R1375" i="1"/>
  <c r="S1375" i="1" s="1"/>
  <c r="Q1375" i="1"/>
  <c r="P1375" i="1"/>
  <c r="O1375" i="1"/>
  <c r="N1375" i="1"/>
  <c r="L1375" i="1"/>
  <c r="M1375" i="1" s="1"/>
  <c r="K1375" i="1"/>
  <c r="I1375" i="1"/>
  <c r="H1375" i="1"/>
  <c r="J1375" i="1" s="1"/>
  <c r="T1375" i="1" s="1"/>
  <c r="R1374" i="1"/>
  <c r="S1374" i="1" s="1"/>
  <c r="Q1374" i="1"/>
  <c r="P1374" i="1"/>
  <c r="O1374" i="1"/>
  <c r="N1374" i="1"/>
  <c r="L1374" i="1"/>
  <c r="M1374" i="1" s="1"/>
  <c r="K1374" i="1"/>
  <c r="I1374" i="1"/>
  <c r="H1374" i="1"/>
  <c r="J1374" i="1" s="1"/>
  <c r="T1374" i="1" s="1"/>
  <c r="R1373" i="1"/>
  <c r="S1373" i="1" s="1"/>
  <c r="Q1373" i="1"/>
  <c r="P1373" i="1"/>
  <c r="O1373" i="1"/>
  <c r="N1373" i="1"/>
  <c r="L1373" i="1"/>
  <c r="M1373" i="1" s="1"/>
  <c r="K1373" i="1"/>
  <c r="I1373" i="1"/>
  <c r="H1373" i="1"/>
  <c r="J1373" i="1" s="1"/>
  <c r="T1373" i="1" s="1"/>
  <c r="R1372" i="1"/>
  <c r="S1372" i="1" s="1"/>
  <c r="Q1372" i="1"/>
  <c r="P1372" i="1"/>
  <c r="V1372" i="1" s="1"/>
  <c r="O1372" i="1"/>
  <c r="N1372" i="1"/>
  <c r="L1372" i="1"/>
  <c r="M1372" i="1" s="1"/>
  <c r="U1372" i="1" s="1"/>
  <c r="K1372" i="1"/>
  <c r="I1372" i="1"/>
  <c r="H1372" i="1"/>
  <c r="J1372" i="1" s="1"/>
  <c r="T1372" i="1" s="1"/>
  <c r="R1371" i="1"/>
  <c r="S1371" i="1" s="1"/>
  <c r="Q1371" i="1"/>
  <c r="P1371" i="1"/>
  <c r="O1371" i="1"/>
  <c r="N1371" i="1"/>
  <c r="L1371" i="1"/>
  <c r="M1371" i="1" s="1"/>
  <c r="U1371" i="1" s="1"/>
  <c r="K1371" i="1"/>
  <c r="I1371" i="1"/>
  <c r="H1371" i="1"/>
  <c r="J1371" i="1" s="1"/>
  <c r="T1371" i="1" s="1"/>
  <c r="R1370" i="1"/>
  <c r="S1370" i="1" s="1"/>
  <c r="Q1370" i="1"/>
  <c r="P1370" i="1"/>
  <c r="O1370" i="1"/>
  <c r="N1370" i="1"/>
  <c r="L1370" i="1"/>
  <c r="M1370" i="1" s="1"/>
  <c r="K1370" i="1"/>
  <c r="I1370" i="1"/>
  <c r="H1370" i="1"/>
  <c r="J1370" i="1" s="1"/>
  <c r="T1370" i="1" s="1"/>
  <c r="R1369" i="1"/>
  <c r="S1369" i="1" s="1"/>
  <c r="Q1369" i="1"/>
  <c r="P1369" i="1"/>
  <c r="V1369" i="1" s="1"/>
  <c r="O1369" i="1"/>
  <c r="N1369" i="1"/>
  <c r="L1369" i="1"/>
  <c r="M1369" i="1" s="1"/>
  <c r="U1369" i="1" s="1"/>
  <c r="K1369" i="1"/>
  <c r="I1369" i="1"/>
  <c r="H1369" i="1"/>
  <c r="J1369" i="1" s="1"/>
  <c r="T1369" i="1" s="1"/>
  <c r="R1368" i="1"/>
  <c r="S1368" i="1" s="1"/>
  <c r="Q1368" i="1"/>
  <c r="P1368" i="1"/>
  <c r="V1368" i="1" s="1"/>
  <c r="O1368" i="1"/>
  <c r="N1368" i="1"/>
  <c r="L1368" i="1"/>
  <c r="M1368" i="1" s="1"/>
  <c r="U1368" i="1" s="1"/>
  <c r="K1368" i="1"/>
  <c r="I1368" i="1"/>
  <c r="H1368" i="1"/>
  <c r="J1368" i="1" s="1"/>
  <c r="T1368" i="1" s="1"/>
  <c r="R1367" i="1"/>
  <c r="S1367" i="1" s="1"/>
  <c r="Q1367" i="1"/>
  <c r="P1367" i="1"/>
  <c r="O1367" i="1"/>
  <c r="N1367" i="1"/>
  <c r="L1367" i="1"/>
  <c r="M1367" i="1" s="1"/>
  <c r="K1367" i="1"/>
  <c r="I1367" i="1"/>
  <c r="H1367" i="1"/>
  <c r="J1367" i="1" s="1"/>
  <c r="T1367" i="1" s="1"/>
  <c r="R1366" i="1"/>
  <c r="S1366" i="1" s="1"/>
  <c r="Q1366" i="1"/>
  <c r="P1366" i="1"/>
  <c r="O1366" i="1"/>
  <c r="N1366" i="1"/>
  <c r="L1366" i="1"/>
  <c r="M1366" i="1" s="1"/>
  <c r="K1366" i="1"/>
  <c r="I1366" i="1"/>
  <c r="H1366" i="1"/>
  <c r="J1366" i="1" s="1"/>
  <c r="T1366" i="1" s="1"/>
  <c r="R1365" i="1"/>
  <c r="S1365" i="1" s="1"/>
  <c r="Q1365" i="1"/>
  <c r="P1365" i="1"/>
  <c r="O1365" i="1"/>
  <c r="N1365" i="1"/>
  <c r="L1365" i="1"/>
  <c r="M1365" i="1" s="1"/>
  <c r="K1365" i="1"/>
  <c r="I1365" i="1"/>
  <c r="H1365" i="1"/>
  <c r="J1365" i="1" s="1"/>
  <c r="T1365" i="1" s="1"/>
  <c r="R1364" i="1"/>
  <c r="S1364" i="1" s="1"/>
  <c r="Q1364" i="1"/>
  <c r="P1364" i="1"/>
  <c r="V1364" i="1" s="1"/>
  <c r="O1364" i="1"/>
  <c r="N1364" i="1"/>
  <c r="L1364" i="1"/>
  <c r="M1364" i="1" s="1"/>
  <c r="U1364" i="1" s="1"/>
  <c r="K1364" i="1"/>
  <c r="I1364" i="1"/>
  <c r="H1364" i="1"/>
  <c r="J1364" i="1" s="1"/>
  <c r="T1364" i="1" s="1"/>
  <c r="R1363" i="1"/>
  <c r="S1363" i="1" s="1"/>
  <c r="Q1363" i="1"/>
  <c r="P1363" i="1"/>
  <c r="O1363" i="1"/>
  <c r="N1363" i="1"/>
  <c r="L1363" i="1"/>
  <c r="M1363" i="1" s="1"/>
  <c r="U1363" i="1" s="1"/>
  <c r="K1363" i="1"/>
  <c r="I1363" i="1"/>
  <c r="H1363" i="1"/>
  <c r="J1363" i="1" s="1"/>
  <c r="T1363" i="1" s="1"/>
  <c r="R1362" i="1"/>
  <c r="S1362" i="1" s="1"/>
  <c r="Q1362" i="1"/>
  <c r="P1362" i="1"/>
  <c r="O1362" i="1"/>
  <c r="N1362" i="1"/>
  <c r="L1362" i="1"/>
  <c r="M1362" i="1" s="1"/>
  <c r="K1362" i="1"/>
  <c r="I1362" i="1"/>
  <c r="H1362" i="1"/>
  <c r="J1362" i="1" s="1"/>
  <c r="T1362" i="1" s="1"/>
  <c r="R1361" i="1"/>
  <c r="S1361" i="1" s="1"/>
  <c r="Q1361" i="1"/>
  <c r="P1361" i="1"/>
  <c r="V1361" i="1" s="1"/>
  <c r="O1361" i="1"/>
  <c r="N1361" i="1"/>
  <c r="L1361" i="1"/>
  <c r="M1361" i="1" s="1"/>
  <c r="U1361" i="1" s="1"/>
  <c r="K1361" i="1"/>
  <c r="I1361" i="1"/>
  <c r="H1361" i="1"/>
  <c r="J1361" i="1" s="1"/>
  <c r="T1361" i="1" s="1"/>
  <c r="R1360" i="1"/>
  <c r="S1360" i="1" s="1"/>
  <c r="Q1360" i="1"/>
  <c r="P1360" i="1"/>
  <c r="V1360" i="1" s="1"/>
  <c r="O1360" i="1"/>
  <c r="N1360" i="1"/>
  <c r="L1360" i="1"/>
  <c r="M1360" i="1" s="1"/>
  <c r="U1360" i="1" s="1"/>
  <c r="K1360" i="1"/>
  <c r="I1360" i="1"/>
  <c r="H1360" i="1"/>
  <c r="J1360" i="1" s="1"/>
  <c r="T1360" i="1" s="1"/>
  <c r="R1359" i="1"/>
  <c r="S1359" i="1" s="1"/>
  <c r="Q1359" i="1"/>
  <c r="P1359" i="1"/>
  <c r="O1359" i="1"/>
  <c r="N1359" i="1"/>
  <c r="L1359" i="1"/>
  <c r="M1359" i="1" s="1"/>
  <c r="K1359" i="1"/>
  <c r="I1359" i="1"/>
  <c r="H1359" i="1"/>
  <c r="J1359" i="1" s="1"/>
  <c r="T1359" i="1" s="1"/>
  <c r="R1358" i="1"/>
  <c r="S1358" i="1" s="1"/>
  <c r="Q1358" i="1"/>
  <c r="P1358" i="1"/>
  <c r="O1358" i="1"/>
  <c r="N1358" i="1"/>
  <c r="L1358" i="1"/>
  <c r="M1358" i="1" s="1"/>
  <c r="K1358" i="1"/>
  <c r="I1358" i="1"/>
  <c r="H1358" i="1"/>
  <c r="J1358" i="1" s="1"/>
  <c r="T1358" i="1" s="1"/>
  <c r="R1357" i="1"/>
  <c r="S1357" i="1" s="1"/>
  <c r="Q1357" i="1"/>
  <c r="P1357" i="1"/>
  <c r="O1357" i="1"/>
  <c r="N1357" i="1"/>
  <c r="L1357" i="1"/>
  <c r="M1357" i="1" s="1"/>
  <c r="K1357" i="1"/>
  <c r="I1357" i="1"/>
  <c r="H1357" i="1"/>
  <c r="J1357" i="1" s="1"/>
  <c r="T1357" i="1" s="1"/>
  <c r="R1356" i="1"/>
  <c r="S1356" i="1" s="1"/>
  <c r="Q1356" i="1"/>
  <c r="P1356" i="1"/>
  <c r="V1356" i="1" s="1"/>
  <c r="O1356" i="1"/>
  <c r="N1356" i="1"/>
  <c r="L1356" i="1"/>
  <c r="M1356" i="1" s="1"/>
  <c r="U1356" i="1" s="1"/>
  <c r="K1356" i="1"/>
  <c r="I1356" i="1"/>
  <c r="H1356" i="1"/>
  <c r="J1356" i="1" s="1"/>
  <c r="T1356" i="1" s="1"/>
  <c r="R1355" i="1"/>
  <c r="S1355" i="1" s="1"/>
  <c r="Q1355" i="1"/>
  <c r="P1355" i="1"/>
  <c r="O1355" i="1"/>
  <c r="N1355" i="1"/>
  <c r="L1355" i="1"/>
  <c r="M1355" i="1" s="1"/>
  <c r="U1355" i="1" s="1"/>
  <c r="K1355" i="1"/>
  <c r="I1355" i="1"/>
  <c r="H1355" i="1"/>
  <c r="J1355" i="1" s="1"/>
  <c r="T1355" i="1" s="1"/>
  <c r="R1354" i="1"/>
  <c r="S1354" i="1" s="1"/>
  <c r="Q1354" i="1"/>
  <c r="P1354" i="1"/>
  <c r="O1354" i="1"/>
  <c r="N1354" i="1"/>
  <c r="L1354" i="1"/>
  <c r="M1354" i="1" s="1"/>
  <c r="K1354" i="1"/>
  <c r="I1354" i="1"/>
  <c r="H1354" i="1"/>
  <c r="J1354" i="1" s="1"/>
  <c r="T1354" i="1" s="1"/>
  <c r="R1353" i="1"/>
  <c r="S1353" i="1" s="1"/>
  <c r="Q1353" i="1"/>
  <c r="P1353" i="1"/>
  <c r="V1353" i="1" s="1"/>
  <c r="O1353" i="1"/>
  <c r="N1353" i="1"/>
  <c r="L1353" i="1"/>
  <c r="M1353" i="1" s="1"/>
  <c r="U1353" i="1" s="1"/>
  <c r="K1353" i="1"/>
  <c r="I1353" i="1"/>
  <c r="H1353" i="1"/>
  <c r="J1353" i="1" s="1"/>
  <c r="T1353" i="1" s="1"/>
  <c r="R1352" i="1"/>
  <c r="S1352" i="1" s="1"/>
  <c r="Q1352" i="1"/>
  <c r="P1352" i="1"/>
  <c r="V1352" i="1" s="1"/>
  <c r="O1352" i="1"/>
  <c r="N1352" i="1"/>
  <c r="L1352" i="1"/>
  <c r="M1352" i="1" s="1"/>
  <c r="U1352" i="1" s="1"/>
  <c r="K1352" i="1"/>
  <c r="I1352" i="1"/>
  <c r="H1352" i="1"/>
  <c r="J1352" i="1" s="1"/>
  <c r="T1352" i="1" s="1"/>
  <c r="R1351" i="1"/>
  <c r="S1351" i="1" s="1"/>
  <c r="Q1351" i="1"/>
  <c r="P1351" i="1"/>
  <c r="O1351" i="1"/>
  <c r="N1351" i="1"/>
  <c r="L1351" i="1"/>
  <c r="M1351" i="1" s="1"/>
  <c r="K1351" i="1"/>
  <c r="I1351" i="1"/>
  <c r="H1351" i="1"/>
  <c r="J1351" i="1" s="1"/>
  <c r="T1351" i="1" s="1"/>
  <c r="R1350" i="1"/>
  <c r="S1350" i="1" s="1"/>
  <c r="Q1350" i="1"/>
  <c r="P1350" i="1"/>
  <c r="O1350" i="1"/>
  <c r="N1350" i="1"/>
  <c r="L1350" i="1"/>
  <c r="M1350" i="1" s="1"/>
  <c r="K1350" i="1"/>
  <c r="I1350" i="1"/>
  <c r="H1350" i="1"/>
  <c r="J1350" i="1" s="1"/>
  <c r="T1350" i="1" s="1"/>
  <c r="R1349" i="1"/>
  <c r="S1349" i="1" s="1"/>
  <c r="Q1349" i="1"/>
  <c r="P1349" i="1"/>
  <c r="O1349" i="1"/>
  <c r="N1349" i="1"/>
  <c r="L1349" i="1"/>
  <c r="M1349" i="1" s="1"/>
  <c r="K1349" i="1"/>
  <c r="I1349" i="1"/>
  <c r="H1349" i="1"/>
  <c r="J1349" i="1" s="1"/>
  <c r="T1349" i="1" s="1"/>
  <c r="R1348" i="1"/>
  <c r="S1348" i="1" s="1"/>
  <c r="Q1348" i="1"/>
  <c r="P1348" i="1"/>
  <c r="V1348" i="1" s="1"/>
  <c r="O1348" i="1"/>
  <c r="N1348" i="1"/>
  <c r="L1348" i="1"/>
  <c r="M1348" i="1" s="1"/>
  <c r="U1348" i="1" s="1"/>
  <c r="K1348" i="1"/>
  <c r="I1348" i="1"/>
  <c r="H1348" i="1"/>
  <c r="J1348" i="1" s="1"/>
  <c r="T1348" i="1" s="1"/>
  <c r="R1347" i="1"/>
  <c r="S1347" i="1" s="1"/>
  <c r="Q1347" i="1"/>
  <c r="P1347" i="1"/>
  <c r="O1347" i="1"/>
  <c r="N1347" i="1"/>
  <c r="L1347" i="1"/>
  <c r="M1347" i="1" s="1"/>
  <c r="U1347" i="1" s="1"/>
  <c r="K1347" i="1"/>
  <c r="I1347" i="1"/>
  <c r="H1347" i="1"/>
  <c r="J1347" i="1" s="1"/>
  <c r="T1347" i="1" s="1"/>
  <c r="R1346" i="1"/>
  <c r="S1346" i="1" s="1"/>
  <c r="Q1346" i="1"/>
  <c r="P1346" i="1"/>
  <c r="O1346" i="1"/>
  <c r="N1346" i="1"/>
  <c r="L1346" i="1"/>
  <c r="M1346" i="1" s="1"/>
  <c r="K1346" i="1"/>
  <c r="I1346" i="1"/>
  <c r="H1346" i="1"/>
  <c r="J1346" i="1" s="1"/>
  <c r="T1346" i="1" s="1"/>
  <c r="R1345" i="1"/>
  <c r="S1345" i="1" s="1"/>
  <c r="Q1345" i="1"/>
  <c r="P1345" i="1"/>
  <c r="V1345" i="1" s="1"/>
  <c r="O1345" i="1"/>
  <c r="N1345" i="1"/>
  <c r="L1345" i="1"/>
  <c r="M1345" i="1" s="1"/>
  <c r="U1345" i="1" s="1"/>
  <c r="K1345" i="1"/>
  <c r="I1345" i="1"/>
  <c r="H1345" i="1"/>
  <c r="J1345" i="1" s="1"/>
  <c r="T1345" i="1" s="1"/>
  <c r="R1344" i="1"/>
  <c r="S1344" i="1" s="1"/>
  <c r="Q1344" i="1"/>
  <c r="P1344" i="1"/>
  <c r="V1344" i="1" s="1"/>
  <c r="O1344" i="1"/>
  <c r="N1344" i="1"/>
  <c r="L1344" i="1"/>
  <c r="M1344" i="1" s="1"/>
  <c r="U1344" i="1" s="1"/>
  <c r="K1344" i="1"/>
  <c r="I1344" i="1"/>
  <c r="H1344" i="1"/>
  <c r="J1344" i="1" s="1"/>
  <c r="T1344" i="1" s="1"/>
  <c r="R1343" i="1"/>
  <c r="S1343" i="1" s="1"/>
  <c r="Q1343" i="1"/>
  <c r="P1343" i="1"/>
  <c r="O1343" i="1"/>
  <c r="N1343" i="1"/>
  <c r="L1343" i="1"/>
  <c r="M1343" i="1" s="1"/>
  <c r="K1343" i="1"/>
  <c r="I1343" i="1"/>
  <c r="H1343" i="1"/>
  <c r="J1343" i="1" s="1"/>
  <c r="T1343" i="1" s="1"/>
  <c r="R1342" i="1"/>
  <c r="S1342" i="1" s="1"/>
  <c r="Q1342" i="1"/>
  <c r="P1342" i="1"/>
  <c r="O1342" i="1"/>
  <c r="N1342" i="1"/>
  <c r="L1342" i="1"/>
  <c r="M1342" i="1" s="1"/>
  <c r="K1342" i="1"/>
  <c r="I1342" i="1"/>
  <c r="H1342" i="1"/>
  <c r="J1342" i="1" s="1"/>
  <c r="T1342" i="1" s="1"/>
  <c r="R1341" i="1"/>
  <c r="S1341" i="1" s="1"/>
  <c r="Q1341" i="1"/>
  <c r="P1341" i="1"/>
  <c r="O1341" i="1"/>
  <c r="N1341" i="1"/>
  <c r="L1341" i="1"/>
  <c r="M1341" i="1" s="1"/>
  <c r="K1341" i="1"/>
  <c r="J1341" i="1"/>
  <c r="T1341" i="1" s="1"/>
  <c r="I1341" i="1"/>
  <c r="H1341" i="1"/>
  <c r="R1340" i="1"/>
  <c r="S1340" i="1" s="1"/>
  <c r="Q1340" i="1"/>
  <c r="P1340" i="1"/>
  <c r="O1340" i="1"/>
  <c r="N1340" i="1"/>
  <c r="L1340" i="1"/>
  <c r="M1340" i="1" s="1"/>
  <c r="K1340" i="1"/>
  <c r="I1340" i="1"/>
  <c r="H1340" i="1"/>
  <c r="J1340" i="1" s="1"/>
  <c r="T1340" i="1" s="1"/>
  <c r="R1339" i="1"/>
  <c r="S1339" i="1" s="1"/>
  <c r="Q1339" i="1"/>
  <c r="P1339" i="1"/>
  <c r="V1339" i="1" s="1"/>
  <c r="O1339" i="1"/>
  <c r="N1339" i="1"/>
  <c r="L1339" i="1"/>
  <c r="M1339" i="1" s="1"/>
  <c r="K1339" i="1"/>
  <c r="J1339" i="1"/>
  <c r="T1339" i="1" s="1"/>
  <c r="I1339" i="1"/>
  <c r="H1339" i="1"/>
  <c r="R1338" i="1"/>
  <c r="S1338" i="1" s="1"/>
  <c r="Q1338" i="1"/>
  <c r="P1338" i="1"/>
  <c r="O1338" i="1"/>
  <c r="N1338" i="1"/>
  <c r="L1338" i="1"/>
  <c r="M1338" i="1" s="1"/>
  <c r="K1338" i="1"/>
  <c r="I1338" i="1"/>
  <c r="H1338" i="1"/>
  <c r="J1338" i="1" s="1"/>
  <c r="T1338" i="1" s="1"/>
  <c r="R1337" i="1"/>
  <c r="S1337" i="1" s="1"/>
  <c r="Q1337" i="1"/>
  <c r="P1337" i="1"/>
  <c r="O1337" i="1"/>
  <c r="N1337" i="1"/>
  <c r="L1337" i="1"/>
  <c r="M1337" i="1" s="1"/>
  <c r="K1337" i="1"/>
  <c r="J1337" i="1"/>
  <c r="T1337" i="1" s="1"/>
  <c r="I1337" i="1"/>
  <c r="H1337" i="1"/>
  <c r="R1336" i="1"/>
  <c r="S1336" i="1" s="1"/>
  <c r="Q1336" i="1"/>
  <c r="P1336" i="1"/>
  <c r="O1336" i="1"/>
  <c r="N1336" i="1"/>
  <c r="L1336" i="1"/>
  <c r="M1336" i="1" s="1"/>
  <c r="K1336" i="1"/>
  <c r="I1336" i="1"/>
  <c r="H1336" i="1"/>
  <c r="J1336" i="1" s="1"/>
  <c r="T1336" i="1" s="1"/>
  <c r="R1335" i="1"/>
  <c r="S1335" i="1" s="1"/>
  <c r="Q1335" i="1"/>
  <c r="P1335" i="1"/>
  <c r="V1335" i="1" s="1"/>
  <c r="O1335" i="1"/>
  <c r="N1335" i="1"/>
  <c r="L1335" i="1"/>
  <c r="M1335" i="1" s="1"/>
  <c r="K1335" i="1"/>
  <c r="J1335" i="1"/>
  <c r="T1335" i="1" s="1"/>
  <c r="I1335" i="1"/>
  <c r="H1335" i="1"/>
  <c r="R1334" i="1"/>
  <c r="S1334" i="1" s="1"/>
  <c r="Q1334" i="1"/>
  <c r="P1334" i="1"/>
  <c r="O1334" i="1"/>
  <c r="N1334" i="1"/>
  <c r="L1334" i="1"/>
  <c r="M1334" i="1" s="1"/>
  <c r="K1334" i="1"/>
  <c r="I1334" i="1"/>
  <c r="H1334" i="1"/>
  <c r="J1334" i="1" s="1"/>
  <c r="T1334" i="1" s="1"/>
  <c r="R1333" i="1"/>
  <c r="S1333" i="1" s="1"/>
  <c r="Q1333" i="1"/>
  <c r="P1333" i="1"/>
  <c r="O1333" i="1"/>
  <c r="N1333" i="1"/>
  <c r="L1333" i="1"/>
  <c r="M1333" i="1" s="1"/>
  <c r="U1333" i="1" s="1"/>
  <c r="K1333" i="1"/>
  <c r="I1333" i="1"/>
  <c r="H1333" i="1"/>
  <c r="J1333" i="1" s="1"/>
  <c r="T1333" i="1" s="1"/>
  <c r="R1332" i="1"/>
  <c r="S1332" i="1" s="1"/>
  <c r="Q1332" i="1"/>
  <c r="P1332" i="1"/>
  <c r="V1332" i="1" s="1"/>
  <c r="O1332" i="1"/>
  <c r="N1332" i="1"/>
  <c r="L1332" i="1"/>
  <c r="M1332" i="1" s="1"/>
  <c r="K1332" i="1"/>
  <c r="J1332" i="1"/>
  <c r="T1332" i="1" s="1"/>
  <c r="I1332" i="1"/>
  <c r="H1332" i="1"/>
  <c r="R1331" i="1"/>
  <c r="S1331" i="1" s="1"/>
  <c r="Q1331" i="1"/>
  <c r="P1331" i="1"/>
  <c r="O1331" i="1"/>
  <c r="N1331" i="1"/>
  <c r="L1331" i="1"/>
  <c r="M1331" i="1" s="1"/>
  <c r="K1331" i="1"/>
  <c r="J1331" i="1"/>
  <c r="T1331" i="1" s="1"/>
  <c r="I1331" i="1"/>
  <c r="H1331" i="1"/>
  <c r="R1330" i="1"/>
  <c r="S1330" i="1" s="1"/>
  <c r="Q1330" i="1"/>
  <c r="P1330" i="1"/>
  <c r="O1330" i="1"/>
  <c r="N1330" i="1"/>
  <c r="L1330" i="1"/>
  <c r="M1330" i="1" s="1"/>
  <c r="K1330" i="1"/>
  <c r="J1330" i="1"/>
  <c r="T1330" i="1" s="1"/>
  <c r="I1330" i="1"/>
  <c r="H1330" i="1"/>
  <c r="R1329" i="1"/>
  <c r="S1329" i="1" s="1"/>
  <c r="Q1329" i="1"/>
  <c r="P1329" i="1"/>
  <c r="O1329" i="1"/>
  <c r="N1329" i="1"/>
  <c r="L1329" i="1"/>
  <c r="M1329" i="1" s="1"/>
  <c r="K1329" i="1"/>
  <c r="I1329" i="1"/>
  <c r="H1329" i="1"/>
  <c r="J1329" i="1" s="1"/>
  <c r="T1329" i="1" s="1"/>
  <c r="R1328" i="1"/>
  <c r="S1328" i="1" s="1"/>
  <c r="Q1328" i="1"/>
  <c r="P1328" i="1"/>
  <c r="O1328" i="1"/>
  <c r="N1328" i="1"/>
  <c r="L1328" i="1"/>
  <c r="M1328" i="1" s="1"/>
  <c r="K1328" i="1"/>
  <c r="J1328" i="1"/>
  <c r="T1328" i="1" s="1"/>
  <c r="I1328" i="1"/>
  <c r="H1328" i="1"/>
  <c r="R1327" i="1"/>
  <c r="S1327" i="1" s="1"/>
  <c r="Q1327" i="1"/>
  <c r="P1327" i="1"/>
  <c r="O1327" i="1"/>
  <c r="N1327" i="1"/>
  <c r="L1327" i="1"/>
  <c r="M1327" i="1" s="1"/>
  <c r="K1327" i="1"/>
  <c r="J1327" i="1"/>
  <c r="I1327" i="1"/>
  <c r="H1327" i="1"/>
  <c r="R1326" i="1"/>
  <c r="S1326" i="1" s="1"/>
  <c r="Q1326" i="1"/>
  <c r="P1326" i="1"/>
  <c r="O1326" i="1"/>
  <c r="N1326" i="1"/>
  <c r="L1326" i="1"/>
  <c r="M1326" i="1" s="1"/>
  <c r="K1326" i="1"/>
  <c r="I1326" i="1"/>
  <c r="H1326" i="1"/>
  <c r="J1326" i="1" s="1"/>
  <c r="T1326" i="1" s="1"/>
  <c r="R1325" i="1"/>
  <c r="S1325" i="1" s="1"/>
  <c r="Q1325" i="1"/>
  <c r="O1325" i="1"/>
  <c r="P1325" i="1" s="1"/>
  <c r="N1325" i="1"/>
  <c r="L1325" i="1"/>
  <c r="M1325" i="1" s="1"/>
  <c r="K1325" i="1"/>
  <c r="I1325" i="1"/>
  <c r="H1325" i="1"/>
  <c r="J1325" i="1" s="1"/>
  <c r="T1325" i="1" s="1"/>
  <c r="T1324" i="1"/>
  <c r="R1324" i="1"/>
  <c r="S1324" i="1" s="1"/>
  <c r="W1324" i="1" s="1"/>
  <c r="Q1324" i="1"/>
  <c r="O1324" i="1"/>
  <c r="P1324" i="1" s="1"/>
  <c r="V1324" i="1" s="1"/>
  <c r="N1324" i="1"/>
  <c r="L1324" i="1"/>
  <c r="K1324" i="1"/>
  <c r="J1324" i="1"/>
  <c r="I1324" i="1"/>
  <c r="H1324" i="1"/>
  <c r="T1323" i="1"/>
  <c r="S1323" i="1"/>
  <c r="W1323" i="1" s="1"/>
  <c r="R1323" i="1"/>
  <c r="Q1323" i="1"/>
  <c r="O1323" i="1"/>
  <c r="P1323" i="1" s="1"/>
  <c r="V1323" i="1" s="1"/>
  <c r="N1323" i="1"/>
  <c r="L1323" i="1"/>
  <c r="K1323" i="1"/>
  <c r="J1323" i="1"/>
  <c r="I1323" i="1"/>
  <c r="H1323" i="1"/>
  <c r="S1322" i="1"/>
  <c r="R1322" i="1"/>
  <c r="Q1322" i="1"/>
  <c r="P1322" i="1"/>
  <c r="O1322" i="1"/>
  <c r="N1322" i="1"/>
  <c r="L1322" i="1"/>
  <c r="K1322" i="1"/>
  <c r="I1322" i="1"/>
  <c r="H1322" i="1"/>
  <c r="J1322" i="1" s="1"/>
  <c r="S1321" i="1"/>
  <c r="R1321" i="1"/>
  <c r="Q1321" i="1"/>
  <c r="P1321" i="1"/>
  <c r="O1321" i="1"/>
  <c r="N1321" i="1"/>
  <c r="L1321" i="1"/>
  <c r="M1321" i="1" s="1"/>
  <c r="K1321" i="1"/>
  <c r="I1321" i="1"/>
  <c r="H1321" i="1"/>
  <c r="J1321" i="1" s="1"/>
  <c r="S1320" i="1"/>
  <c r="R1320" i="1"/>
  <c r="Q1320" i="1"/>
  <c r="P1320" i="1"/>
  <c r="O1320" i="1"/>
  <c r="N1320" i="1"/>
  <c r="L1320" i="1"/>
  <c r="M1320" i="1" s="1"/>
  <c r="K1320" i="1"/>
  <c r="J1320" i="1"/>
  <c r="T1320" i="1" s="1"/>
  <c r="I1320" i="1"/>
  <c r="H1320" i="1"/>
  <c r="S1319" i="1"/>
  <c r="R1319" i="1"/>
  <c r="Q1319" i="1"/>
  <c r="P1319" i="1"/>
  <c r="V1319" i="1" s="1"/>
  <c r="O1319" i="1"/>
  <c r="N1319" i="1"/>
  <c r="L1319" i="1"/>
  <c r="M1319" i="1" s="1"/>
  <c r="K1319" i="1"/>
  <c r="J1319" i="1"/>
  <c r="T1319" i="1" s="1"/>
  <c r="W1319" i="1" s="1"/>
  <c r="I1319" i="1"/>
  <c r="H1319" i="1"/>
  <c r="W1318" i="1"/>
  <c r="R1318" i="1"/>
  <c r="S1318" i="1" s="1"/>
  <c r="Q1318" i="1"/>
  <c r="P1318" i="1"/>
  <c r="O1318" i="1"/>
  <c r="N1318" i="1"/>
  <c r="L1318" i="1"/>
  <c r="M1318" i="1" s="1"/>
  <c r="K1318" i="1"/>
  <c r="I1318" i="1"/>
  <c r="H1318" i="1"/>
  <c r="J1318" i="1" s="1"/>
  <c r="T1318" i="1" s="1"/>
  <c r="R1317" i="1"/>
  <c r="S1317" i="1" s="1"/>
  <c r="Q1317" i="1"/>
  <c r="O1317" i="1"/>
  <c r="P1317" i="1" s="1"/>
  <c r="V1317" i="1" s="1"/>
  <c r="N1317" i="1"/>
  <c r="L1317" i="1"/>
  <c r="M1317" i="1" s="1"/>
  <c r="K1317" i="1"/>
  <c r="I1317" i="1"/>
  <c r="H1317" i="1"/>
  <c r="J1317" i="1" s="1"/>
  <c r="T1317" i="1" s="1"/>
  <c r="T1316" i="1"/>
  <c r="R1316" i="1"/>
  <c r="S1316" i="1" s="1"/>
  <c r="W1316" i="1" s="1"/>
  <c r="Q1316" i="1"/>
  <c r="O1316" i="1"/>
  <c r="P1316" i="1" s="1"/>
  <c r="V1316" i="1" s="1"/>
  <c r="N1316" i="1"/>
  <c r="L1316" i="1"/>
  <c r="K1316" i="1"/>
  <c r="J1316" i="1"/>
  <c r="I1316" i="1"/>
  <c r="H1316" i="1"/>
  <c r="T1315" i="1"/>
  <c r="S1315" i="1"/>
  <c r="R1315" i="1"/>
  <c r="Q1315" i="1"/>
  <c r="O1315" i="1"/>
  <c r="P1315" i="1" s="1"/>
  <c r="V1315" i="1" s="1"/>
  <c r="N1315" i="1"/>
  <c r="L1315" i="1"/>
  <c r="K1315" i="1"/>
  <c r="I1315" i="1"/>
  <c r="H1315" i="1"/>
  <c r="J1315" i="1" s="1"/>
  <c r="S1314" i="1"/>
  <c r="R1314" i="1"/>
  <c r="Q1314" i="1"/>
  <c r="P1314" i="1"/>
  <c r="O1314" i="1"/>
  <c r="N1314" i="1"/>
  <c r="L1314" i="1"/>
  <c r="K1314" i="1"/>
  <c r="I1314" i="1"/>
  <c r="H1314" i="1"/>
  <c r="J1314" i="1" s="1"/>
  <c r="S1313" i="1"/>
  <c r="R1313" i="1"/>
  <c r="Q1313" i="1"/>
  <c r="P1313" i="1"/>
  <c r="O1313" i="1"/>
  <c r="N1313" i="1"/>
  <c r="L1313" i="1"/>
  <c r="M1313" i="1" s="1"/>
  <c r="K1313" i="1"/>
  <c r="J1313" i="1"/>
  <c r="T1313" i="1" s="1"/>
  <c r="I1313" i="1"/>
  <c r="H1313" i="1"/>
  <c r="S1312" i="1"/>
  <c r="R1312" i="1"/>
  <c r="Q1312" i="1"/>
  <c r="P1312" i="1"/>
  <c r="O1312" i="1"/>
  <c r="N1312" i="1"/>
  <c r="L1312" i="1"/>
  <c r="M1312" i="1" s="1"/>
  <c r="K1312" i="1"/>
  <c r="J1312" i="1"/>
  <c r="T1312" i="1" s="1"/>
  <c r="I1312" i="1"/>
  <c r="H1312" i="1"/>
  <c r="S1311" i="1"/>
  <c r="R1311" i="1"/>
  <c r="Q1311" i="1"/>
  <c r="P1311" i="1"/>
  <c r="V1311" i="1" s="1"/>
  <c r="O1311" i="1"/>
  <c r="N1311" i="1"/>
  <c r="L1311" i="1"/>
  <c r="M1311" i="1" s="1"/>
  <c r="K1311" i="1"/>
  <c r="J1311" i="1"/>
  <c r="T1311" i="1" s="1"/>
  <c r="W1311" i="1" s="1"/>
  <c r="I1311" i="1"/>
  <c r="H1311" i="1"/>
  <c r="W1310" i="1"/>
  <c r="R1310" i="1"/>
  <c r="S1310" i="1" s="1"/>
  <c r="Q1310" i="1"/>
  <c r="P1310" i="1"/>
  <c r="O1310" i="1"/>
  <c r="N1310" i="1"/>
  <c r="L1310" i="1"/>
  <c r="M1310" i="1" s="1"/>
  <c r="U1310" i="1" s="1"/>
  <c r="K1310" i="1"/>
  <c r="I1310" i="1"/>
  <c r="H1310" i="1"/>
  <c r="J1310" i="1" s="1"/>
  <c r="T1310" i="1" s="1"/>
  <c r="R1309" i="1"/>
  <c r="S1309" i="1" s="1"/>
  <c r="W1309" i="1" s="1"/>
  <c r="Q1309" i="1"/>
  <c r="O1309" i="1"/>
  <c r="P1309" i="1" s="1"/>
  <c r="V1309" i="1" s="1"/>
  <c r="N1309" i="1"/>
  <c r="L1309" i="1"/>
  <c r="M1309" i="1" s="1"/>
  <c r="K1309" i="1"/>
  <c r="I1309" i="1"/>
  <c r="H1309" i="1"/>
  <c r="J1309" i="1" s="1"/>
  <c r="T1309" i="1" s="1"/>
  <c r="T1308" i="1"/>
  <c r="R1308" i="1"/>
  <c r="S1308" i="1" s="1"/>
  <c r="W1308" i="1" s="1"/>
  <c r="Q1308" i="1"/>
  <c r="O1308" i="1"/>
  <c r="P1308" i="1" s="1"/>
  <c r="V1308" i="1" s="1"/>
  <c r="N1308" i="1"/>
  <c r="L1308" i="1"/>
  <c r="K1308" i="1"/>
  <c r="J1308" i="1"/>
  <c r="I1308" i="1"/>
  <c r="H1308" i="1"/>
  <c r="T1307" i="1"/>
  <c r="S1307" i="1"/>
  <c r="R1307" i="1"/>
  <c r="Q1307" i="1"/>
  <c r="O1307" i="1"/>
  <c r="P1307" i="1" s="1"/>
  <c r="V1307" i="1" s="1"/>
  <c r="N1307" i="1"/>
  <c r="L1307" i="1"/>
  <c r="K1307" i="1"/>
  <c r="I1307" i="1"/>
  <c r="H1307" i="1"/>
  <c r="J1307" i="1" s="1"/>
  <c r="S1306" i="1"/>
  <c r="R1306" i="1"/>
  <c r="Q1306" i="1"/>
  <c r="P1306" i="1"/>
  <c r="O1306" i="1"/>
  <c r="N1306" i="1"/>
  <c r="L1306" i="1"/>
  <c r="K1306" i="1"/>
  <c r="I1306" i="1"/>
  <c r="H1306" i="1"/>
  <c r="J1306" i="1" s="1"/>
  <c r="S1305" i="1"/>
  <c r="R1305" i="1"/>
  <c r="Q1305" i="1"/>
  <c r="P1305" i="1"/>
  <c r="O1305" i="1"/>
  <c r="N1305" i="1"/>
  <c r="L1305" i="1"/>
  <c r="M1305" i="1" s="1"/>
  <c r="K1305" i="1"/>
  <c r="J1305" i="1"/>
  <c r="T1305" i="1" s="1"/>
  <c r="I1305" i="1"/>
  <c r="H1305" i="1"/>
  <c r="S1304" i="1"/>
  <c r="R1304" i="1"/>
  <c r="Q1304" i="1"/>
  <c r="P1304" i="1"/>
  <c r="O1304" i="1"/>
  <c r="N1304" i="1"/>
  <c r="L1304" i="1"/>
  <c r="M1304" i="1" s="1"/>
  <c r="K1304" i="1"/>
  <c r="J1304" i="1"/>
  <c r="T1304" i="1" s="1"/>
  <c r="I1304" i="1"/>
  <c r="H1304" i="1"/>
  <c r="S1303" i="1"/>
  <c r="R1303" i="1"/>
  <c r="Q1303" i="1"/>
  <c r="P1303" i="1"/>
  <c r="O1303" i="1"/>
  <c r="N1303" i="1"/>
  <c r="L1303" i="1"/>
  <c r="M1303" i="1" s="1"/>
  <c r="K1303" i="1"/>
  <c r="J1303" i="1"/>
  <c r="T1303" i="1" s="1"/>
  <c r="W1303" i="1" s="1"/>
  <c r="I1303" i="1"/>
  <c r="H1303" i="1"/>
  <c r="R1302" i="1"/>
  <c r="S1302" i="1" s="1"/>
  <c r="W1302" i="1" s="1"/>
  <c r="Q1302" i="1"/>
  <c r="P1302" i="1"/>
  <c r="O1302" i="1"/>
  <c r="N1302" i="1"/>
  <c r="L1302" i="1"/>
  <c r="M1302" i="1" s="1"/>
  <c r="U1302" i="1" s="1"/>
  <c r="K1302" i="1"/>
  <c r="I1302" i="1"/>
  <c r="J1302" i="1" s="1"/>
  <c r="T1302" i="1" s="1"/>
  <c r="H1302" i="1"/>
  <c r="R1301" i="1"/>
  <c r="S1301" i="1" s="1"/>
  <c r="W1301" i="1" s="1"/>
  <c r="Q1301" i="1"/>
  <c r="O1301" i="1"/>
  <c r="P1301" i="1" s="1"/>
  <c r="N1301" i="1"/>
  <c r="L1301" i="1"/>
  <c r="M1301" i="1" s="1"/>
  <c r="K1301" i="1"/>
  <c r="I1301" i="1"/>
  <c r="J1301" i="1" s="1"/>
  <c r="T1301" i="1" s="1"/>
  <c r="H1301" i="1"/>
  <c r="S1300" i="1"/>
  <c r="W1300" i="1" s="1"/>
  <c r="R1300" i="1"/>
  <c r="Q1300" i="1"/>
  <c r="P1300" i="1"/>
  <c r="V1300" i="1" s="1"/>
  <c r="O1300" i="1"/>
  <c r="N1300" i="1"/>
  <c r="M1300" i="1"/>
  <c r="U1300" i="1" s="1"/>
  <c r="L1300" i="1"/>
  <c r="K1300" i="1"/>
  <c r="I1300" i="1"/>
  <c r="H1300" i="1"/>
  <c r="J1300" i="1" s="1"/>
  <c r="T1300" i="1" s="1"/>
  <c r="T1299" i="1"/>
  <c r="R1299" i="1"/>
  <c r="S1299" i="1" s="1"/>
  <c r="W1299" i="1" s="1"/>
  <c r="Q1299" i="1"/>
  <c r="O1299" i="1"/>
  <c r="P1299" i="1" s="1"/>
  <c r="V1299" i="1" s="1"/>
  <c r="N1299" i="1"/>
  <c r="L1299" i="1"/>
  <c r="M1299" i="1" s="1"/>
  <c r="U1299" i="1" s="1"/>
  <c r="K1299" i="1"/>
  <c r="J1299" i="1"/>
  <c r="I1299" i="1"/>
  <c r="H1299" i="1"/>
  <c r="W1298" i="1"/>
  <c r="S1298" i="1"/>
  <c r="R1298" i="1"/>
  <c r="Q1298" i="1"/>
  <c r="P1298" i="1"/>
  <c r="O1298" i="1"/>
  <c r="N1298" i="1"/>
  <c r="L1298" i="1"/>
  <c r="K1298" i="1"/>
  <c r="M1298" i="1" s="1"/>
  <c r="U1298" i="1" s="1"/>
  <c r="I1298" i="1"/>
  <c r="J1298" i="1" s="1"/>
  <c r="T1298" i="1" s="1"/>
  <c r="H1298" i="1"/>
  <c r="U1297" i="1"/>
  <c r="R1297" i="1"/>
  <c r="S1297" i="1" s="1"/>
  <c r="Q1297" i="1"/>
  <c r="P1297" i="1"/>
  <c r="O1297" i="1"/>
  <c r="N1297" i="1"/>
  <c r="M1297" i="1"/>
  <c r="L1297" i="1"/>
  <c r="K1297" i="1"/>
  <c r="J1297" i="1"/>
  <c r="T1297" i="1" s="1"/>
  <c r="I1297" i="1"/>
  <c r="H1297" i="1"/>
  <c r="T1296" i="1"/>
  <c r="R1296" i="1"/>
  <c r="Q1296" i="1"/>
  <c r="S1296" i="1" s="1"/>
  <c r="O1296" i="1"/>
  <c r="P1296" i="1" s="1"/>
  <c r="N1296" i="1"/>
  <c r="L1296" i="1"/>
  <c r="M1296" i="1" s="1"/>
  <c r="K1296" i="1"/>
  <c r="I1296" i="1"/>
  <c r="J1296" i="1" s="1"/>
  <c r="H1296" i="1"/>
  <c r="S1295" i="1"/>
  <c r="W1295" i="1" s="1"/>
  <c r="R1295" i="1"/>
  <c r="Q1295" i="1"/>
  <c r="P1295" i="1"/>
  <c r="O1295" i="1"/>
  <c r="N1295" i="1"/>
  <c r="L1295" i="1"/>
  <c r="K1295" i="1"/>
  <c r="M1295" i="1" s="1"/>
  <c r="U1295" i="1" s="1"/>
  <c r="I1295" i="1"/>
  <c r="H1295" i="1"/>
  <c r="J1295" i="1" s="1"/>
  <c r="T1295" i="1" s="1"/>
  <c r="R1294" i="1"/>
  <c r="S1294" i="1" s="1"/>
  <c r="Q1294" i="1"/>
  <c r="O1294" i="1"/>
  <c r="P1294" i="1" s="1"/>
  <c r="N1294" i="1"/>
  <c r="M1294" i="1"/>
  <c r="L1294" i="1"/>
  <c r="K1294" i="1"/>
  <c r="J1294" i="1"/>
  <c r="T1294" i="1" s="1"/>
  <c r="I1294" i="1"/>
  <c r="H1294" i="1"/>
  <c r="R1293" i="1"/>
  <c r="Q1293" i="1"/>
  <c r="S1293" i="1" s="1"/>
  <c r="P1293" i="1"/>
  <c r="O1293" i="1"/>
  <c r="N1293" i="1"/>
  <c r="L1293" i="1"/>
  <c r="M1293" i="1" s="1"/>
  <c r="K1293" i="1"/>
  <c r="I1293" i="1"/>
  <c r="J1293" i="1" s="1"/>
  <c r="T1293" i="1" s="1"/>
  <c r="H1293" i="1"/>
  <c r="S1292" i="1"/>
  <c r="R1292" i="1"/>
  <c r="Q1292" i="1"/>
  <c r="P1292" i="1"/>
  <c r="O1292" i="1"/>
  <c r="N1292" i="1"/>
  <c r="M1292" i="1"/>
  <c r="L1292" i="1"/>
  <c r="K1292" i="1"/>
  <c r="I1292" i="1"/>
  <c r="H1292" i="1"/>
  <c r="J1292" i="1" s="1"/>
  <c r="T1292" i="1" s="1"/>
  <c r="S1291" i="1"/>
  <c r="W1291" i="1" s="1"/>
  <c r="R1291" i="1"/>
  <c r="Q1291" i="1"/>
  <c r="P1291" i="1"/>
  <c r="V1291" i="1" s="1"/>
  <c r="O1291" i="1"/>
  <c r="N1291" i="1"/>
  <c r="M1291" i="1"/>
  <c r="L1291" i="1"/>
  <c r="K1291" i="1"/>
  <c r="I1291" i="1"/>
  <c r="H1291" i="1"/>
  <c r="J1291" i="1" s="1"/>
  <c r="T1291" i="1" s="1"/>
  <c r="S1290" i="1"/>
  <c r="W1290" i="1" s="1"/>
  <c r="R1290" i="1"/>
  <c r="Q1290" i="1"/>
  <c r="P1290" i="1"/>
  <c r="V1290" i="1" s="1"/>
  <c r="O1290" i="1"/>
  <c r="N1290" i="1"/>
  <c r="M1290" i="1"/>
  <c r="U1290" i="1" s="1"/>
  <c r="L1290" i="1"/>
  <c r="K1290" i="1"/>
  <c r="I1290" i="1"/>
  <c r="H1290" i="1"/>
  <c r="J1290" i="1" s="1"/>
  <c r="T1290" i="1" s="1"/>
  <c r="S1289" i="1"/>
  <c r="R1289" i="1"/>
  <c r="Q1289" i="1"/>
  <c r="P1289" i="1"/>
  <c r="O1289" i="1"/>
  <c r="N1289" i="1"/>
  <c r="M1289" i="1"/>
  <c r="L1289" i="1"/>
  <c r="K1289" i="1"/>
  <c r="I1289" i="1"/>
  <c r="H1289" i="1"/>
  <c r="J1289" i="1" s="1"/>
  <c r="T1289" i="1" s="1"/>
  <c r="S1288" i="1"/>
  <c r="R1288" i="1"/>
  <c r="Q1288" i="1"/>
  <c r="P1288" i="1"/>
  <c r="O1288" i="1"/>
  <c r="N1288" i="1"/>
  <c r="M1288" i="1"/>
  <c r="U1288" i="1" s="1"/>
  <c r="L1288" i="1"/>
  <c r="K1288" i="1"/>
  <c r="I1288" i="1"/>
  <c r="H1288" i="1"/>
  <c r="J1288" i="1" s="1"/>
  <c r="T1288" i="1" s="1"/>
  <c r="S1287" i="1"/>
  <c r="W1287" i="1" s="1"/>
  <c r="R1287" i="1"/>
  <c r="Q1287" i="1"/>
  <c r="P1287" i="1"/>
  <c r="V1287" i="1" s="1"/>
  <c r="O1287" i="1"/>
  <c r="N1287" i="1"/>
  <c r="M1287" i="1"/>
  <c r="L1287" i="1"/>
  <c r="K1287" i="1"/>
  <c r="I1287" i="1"/>
  <c r="H1287" i="1"/>
  <c r="J1287" i="1" s="1"/>
  <c r="T1287" i="1" s="1"/>
  <c r="S1286" i="1"/>
  <c r="W1286" i="1" s="1"/>
  <c r="R1286" i="1"/>
  <c r="Q1286" i="1"/>
  <c r="P1286" i="1"/>
  <c r="O1286" i="1"/>
  <c r="N1286" i="1"/>
  <c r="M1286" i="1"/>
  <c r="L1286" i="1"/>
  <c r="K1286" i="1"/>
  <c r="I1286" i="1"/>
  <c r="H1286" i="1"/>
  <c r="J1286" i="1" s="1"/>
  <c r="T1286" i="1" s="1"/>
  <c r="S1285" i="1"/>
  <c r="R1285" i="1"/>
  <c r="Q1285" i="1"/>
  <c r="P1285" i="1"/>
  <c r="O1285" i="1"/>
  <c r="N1285" i="1"/>
  <c r="M1285" i="1"/>
  <c r="U1285" i="1" s="1"/>
  <c r="L1285" i="1"/>
  <c r="K1285" i="1"/>
  <c r="I1285" i="1"/>
  <c r="H1285" i="1"/>
  <c r="J1285" i="1" s="1"/>
  <c r="T1285" i="1" s="1"/>
  <c r="S1284" i="1"/>
  <c r="R1284" i="1"/>
  <c r="Q1284" i="1"/>
  <c r="P1284" i="1"/>
  <c r="O1284" i="1"/>
  <c r="N1284" i="1"/>
  <c r="M1284" i="1"/>
  <c r="L1284" i="1"/>
  <c r="K1284" i="1"/>
  <c r="I1284" i="1"/>
  <c r="H1284" i="1"/>
  <c r="J1284" i="1" s="1"/>
  <c r="T1284" i="1" s="1"/>
  <c r="S1283" i="1"/>
  <c r="W1283" i="1" s="1"/>
  <c r="R1283" i="1"/>
  <c r="Q1283" i="1"/>
  <c r="P1283" i="1"/>
  <c r="V1283" i="1" s="1"/>
  <c r="O1283" i="1"/>
  <c r="N1283" i="1"/>
  <c r="M1283" i="1"/>
  <c r="L1283" i="1"/>
  <c r="K1283" i="1"/>
  <c r="I1283" i="1"/>
  <c r="H1283" i="1"/>
  <c r="J1283" i="1" s="1"/>
  <c r="T1283" i="1" s="1"/>
  <c r="S1282" i="1"/>
  <c r="W1282" i="1" s="1"/>
  <c r="R1282" i="1"/>
  <c r="Q1282" i="1"/>
  <c r="P1282" i="1"/>
  <c r="V1282" i="1" s="1"/>
  <c r="O1282" i="1"/>
  <c r="N1282" i="1"/>
  <c r="M1282" i="1"/>
  <c r="U1282" i="1" s="1"/>
  <c r="L1282" i="1"/>
  <c r="K1282" i="1"/>
  <c r="I1282" i="1"/>
  <c r="H1282" i="1"/>
  <c r="J1282" i="1" s="1"/>
  <c r="T1282" i="1" s="1"/>
  <c r="S1281" i="1"/>
  <c r="R1281" i="1"/>
  <c r="Q1281" i="1"/>
  <c r="P1281" i="1"/>
  <c r="O1281" i="1"/>
  <c r="N1281" i="1"/>
  <c r="M1281" i="1"/>
  <c r="L1281" i="1"/>
  <c r="K1281" i="1"/>
  <c r="I1281" i="1"/>
  <c r="H1281" i="1"/>
  <c r="J1281" i="1" s="1"/>
  <c r="T1281" i="1" s="1"/>
  <c r="S1280" i="1"/>
  <c r="R1280" i="1"/>
  <c r="Q1280" i="1"/>
  <c r="P1280" i="1"/>
  <c r="O1280" i="1"/>
  <c r="N1280" i="1"/>
  <c r="M1280" i="1"/>
  <c r="U1280" i="1" s="1"/>
  <c r="L1280" i="1"/>
  <c r="K1280" i="1"/>
  <c r="I1280" i="1"/>
  <c r="H1280" i="1"/>
  <c r="J1280" i="1" s="1"/>
  <c r="T1280" i="1" s="1"/>
  <c r="S1279" i="1"/>
  <c r="W1279" i="1" s="1"/>
  <c r="R1279" i="1"/>
  <c r="Q1279" i="1"/>
  <c r="P1279" i="1"/>
  <c r="V1279" i="1" s="1"/>
  <c r="O1279" i="1"/>
  <c r="N1279" i="1"/>
  <c r="M1279" i="1"/>
  <c r="L1279" i="1"/>
  <c r="K1279" i="1"/>
  <c r="I1279" i="1"/>
  <c r="H1279" i="1"/>
  <c r="J1279" i="1" s="1"/>
  <c r="T1279" i="1" s="1"/>
  <c r="S1278" i="1"/>
  <c r="W1278" i="1" s="1"/>
  <c r="R1278" i="1"/>
  <c r="Q1278" i="1"/>
  <c r="P1278" i="1"/>
  <c r="O1278" i="1"/>
  <c r="N1278" i="1"/>
  <c r="M1278" i="1"/>
  <c r="L1278" i="1"/>
  <c r="K1278" i="1"/>
  <c r="I1278" i="1"/>
  <c r="H1278" i="1"/>
  <c r="J1278" i="1" s="1"/>
  <c r="T1278" i="1" s="1"/>
  <c r="S1277" i="1"/>
  <c r="R1277" i="1"/>
  <c r="Q1277" i="1"/>
  <c r="P1277" i="1"/>
  <c r="O1277" i="1"/>
  <c r="N1277" i="1"/>
  <c r="M1277" i="1"/>
  <c r="U1277" i="1" s="1"/>
  <c r="L1277" i="1"/>
  <c r="K1277" i="1"/>
  <c r="I1277" i="1"/>
  <c r="H1277" i="1"/>
  <c r="J1277" i="1" s="1"/>
  <c r="T1277" i="1" s="1"/>
  <c r="S1276" i="1"/>
  <c r="R1276" i="1"/>
  <c r="Q1276" i="1"/>
  <c r="P1276" i="1"/>
  <c r="O1276" i="1"/>
  <c r="N1276" i="1"/>
  <c r="M1276" i="1"/>
  <c r="L1276" i="1"/>
  <c r="K1276" i="1"/>
  <c r="I1276" i="1"/>
  <c r="H1276" i="1"/>
  <c r="J1276" i="1" s="1"/>
  <c r="T1276" i="1" s="1"/>
  <c r="S1275" i="1"/>
  <c r="W1275" i="1" s="1"/>
  <c r="R1275" i="1"/>
  <c r="Q1275" i="1"/>
  <c r="P1275" i="1"/>
  <c r="V1275" i="1" s="1"/>
  <c r="O1275" i="1"/>
  <c r="N1275" i="1"/>
  <c r="M1275" i="1"/>
  <c r="L1275" i="1"/>
  <c r="K1275" i="1"/>
  <c r="I1275" i="1"/>
  <c r="H1275" i="1"/>
  <c r="J1275" i="1" s="1"/>
  <c r="T1275" i="1" s="1"/>
  <c r="S1274" i="1"/>
  <c r="W1274" i="1" s="1"/>
  <c r="R1274" i="1"/>
  <c r="Q1274" i="1"/>
  <c r="P1274" i="1"/>
  <c r="O1274" i="1"/>
  <c r="N1274" i="1"/>
  <c r="M1274" i="1"/>
  <c r="U1274" i="1" s="1"/>
  <c r="L1274" i="1"/>
  <c r="K1274" i="1"/>
  <c r="I1274" i="1"/>
  <c r="H1274" i="1"/>
  <c r="J1274" i="1" s="1"/>
  <c r="T1274" i="1" s="1"/>
  <c r="S1273" i="1"/>
  <c r="R1273" i="1"/>
  <c r="Q1273" i="1"/>
  <c r="P1273" i="1"/>
  <c r="O1273" i="1"/>
  <c r="N1273" i="1"/>
  <c r="M1273" i="1"/>
  <c r="L1273" i="1"/>
  <c r="K1273" i="1"/>
  <c r="I1273" i="1"/>
  <c r="H1273" i="1"/>
  <c r="J1273" i="1" s="1"/>
  <c r="T1273" i="1" s="1"/>
  <c r="S1272" i="1"/>
  <c r="R1272" i="1"/>
  <c r="Q1272" i="1"/>
  <c r="P1272" i="1"/>
  <c r="O1272" i="1"/>
  <c r="N1272" i="1"/>
  <c r="M1272" i="1"/>
  <c r="U1272" i="1" s="1"/>
  <c r="L1272" i="1"/>
  <c r="K1272" i="1"/>
  <c r="I1272" i="1"/>
  <c r="H1272" i="1"/>
  <c r="J1272" i="1" s="1"/>
  <c r="T1272" i="1" s="1"/>
  <c r="S1271" i="1"/>
  <c r="W1271" i="1" s="1"/>
  <c r="R1271" i="1"/>
  <c r="Q1271" i="1"/>
  <c r="P1271" i="1"/>
  <c r="V1271" i="1" s="1"/>
  <c r="O1271" i="1"/>
  <c r="N1271" i="1"/>
  <c r="M1271" i="1"/>
  <c r="L1271" i="1"/>
  <c r="K1271" i="1"/>
  <c r="I1271" i="1"/>
  <c r="H1271" i="1"/>
  <c r="J1271" i="1" s="1"/>
  <c r="T1271" i="1" s="1"/>
  <c r="S1270" i="1"/>
  <c r="W1270" i="1" s="1"/>
  <c r="R1270" i="1"/>
  <c r="Q1270" i="1"/>
  <c r="P1270" i="1"/>
  <c r="O1270" i="1"/>
  <c r="N1270" i="1"/>
  <c r="M1270" i="1"/>
  <c r="L1270" i="1"/>
  <c r="K1270" i="1"/>
  <c r="I1270" i="1"/>
  <c r="H1270" i="1"/>
  <c r="J1270" i="1" s="1"/>
  <c r="T1270" i="1" s="1"/>
  <c r="S1269" i="1"/>
  <c r="R1269" i="1"/>
  <c r="Q1269" i="1"/>
  <c r="P1269" i="1"/>
  <c r="O1269" i="1"/>
  <c r="N1269" i="1"/>
  <c r="M1269" i="1"/>
  <c r="U1269" i="1" s="1"/>
  <c r="L1269" i="1"/>
  <c r="K1269" i="1"/>
  <c r="I1269" i="1"/>
  <c r="H1269" i="1"/>
  <c r="J1269" i="1" s="1"/>
  <c r="T1269" i="1" s="1"/>
  <c r="S1268" i="1"/>
  <c r="R1268" i="1"/>
  <c r="Q1268" i="1"/>
  <c r="P1268" i="1"/>
  <c r="O1268" i="1"/>
  <c r="N1268" i="1"/>
  <c r="M1268" i="1"/>
  <c r="L1268" i="1"/>
  <c r="K1268" i="1"/>
  <c r="I1268" i="1"/>
  <c r="H1268" i="1"/>
  <c r="J1268" i="1" s="1"/>
  <c r="T1268" i="1" s="1"/>
  <c r="S1267" i="1"/>
  <c r="W1267" i="1" s="1"/>
  <c r="R1267" i="1"/>
  <c r="Q1267" i="1"/>
  <c r="P1267" i="1"/>
  <c r="V1267" i="1" s="1"/>
  <c r="O1267" i="1"/>
  <c r="N1267" i="1"/>
  <c r="M1267" i="1"/>
  <c r="L1267" i="1"/>
  <c r="K1267" i="1"/>
  <c r="I1267" i="1"/>
  <c r="H1267" i="1"/>
  <c r="J1267" i="1" s="1"/>
  <c r="T1267" i="1" s="1"/>
  <c r="S1266" i="1"/>
  <c r="W1266" i="1" s="1"/>
  <c r="R1266" i="1"/>
  <c r="Q1266" i="1"/>
  <c r="P1266" i="1"/>
  <c r="O1266" i="1"/>
  <c r="N1266" i="1"/>
  <c r="M1266" i="1"/>
  <c r="U1266" i="1" s="1"/>
  <c r="L1266" i="1"/>
  <c r="K1266" i="1"/>
  <c r="I1266" i="1"/>
  <c r="H1266" i="1"/>
  <c r="J1266" i="1" s="1"/>
  <c r="T1266" i="1" s="1"/>
  <c r="S1265" i="1"/>
  <c r="R1265" i="1"/>
  <c r="Q1265" i="1"/>
  <c r="P1265" i="1"/>
  <c r="O1265" i="1"/>
  <c r="N1265" i="1"/>
  <c r="M1265" i="1"/>
  <c r="L1265" i="1"/>
  <c r="K1265" i="1"/>
  <c r="I1265" i="1"/>
  <c r="H1265" i="1"/>
  <c r="J1265" i="1" s="1"/>
  <c r="T1265" i="1" s="1"/>
  <c r="S1264" i="1"/>
  <c r="R1264" i="1"/>
  <c r="Q1264" i="1"/>
  <c r="P1264" i="1"/>
  <c r="O1264" i="1"/>
  <c r="N1264" i="1"/>
  <c r="M1264" i="1"/>
  <c r="U1264" i="1" s="1"/>
  <c r="L1264" i="1"/>
  <c r="K1264" i="1"/>
  <c r="I1264" i="1"/>
  <c r="H1264" i="1"/>
  <c r="J1264" i="1" s="1"/>
  <c r="T1264" i="1" s="1"/>
  <c r="S1263" i="1"/>
  <c r="W1263" i="1" s="1"/>
  <c r="R1263" i="1"/>
  <c r="Q1263" i="1"/>
  <c r="P1263" i="1"/>
  <c r="V1263" i="1" s="1"/>
  <c r="O1263" i="1"/>
  <c r="N1263" i="1"/>
  <c r="M1263" i="1"/>
  <c r="L1263" i="1"/>
  <c r="K1263" i="1"/>
  <c r="I1263" i="1"/>
  <c r="H1263" i="1"/>
  <c r="J1263" i="1" s="1"/>
  <c r="T1263" i="1" s="1"/>
  <c r="S1262" i="1"/>
  <c r="W1262" i="1" s="1"/>
  <c r="R1262" i="1"/>
  <c r="Q1262" i="1"/>
  <c r="P1262" i="1"/>
  <c r="O1262" i="1"/>
  <c r="N1262" i="1"/>
  <c r="M1262" i="1"/>
  <c r="L1262" i="1"/>
  <c r="K1262" i="1"/>
  <c r="I1262" i="1"/>
  <c r="H1262" i="1"/>
  <c r="J1262" i="1" s="1"/>
  <c r="T1262" i="1" s="1"/>
  <c r="S1261" i="1"/>
  <c r="R1261" i="1"/>
  <c r="Q1261" i="1"/>
  <c r="P1261" i="1"/>
  <c r="O1261" i="1"/>
  <c r="N1261" i="1"/>
  <c r="M1261" i="1"/>
  <c r="U1261" i="1" s="1"/>
  <c r="L1261" i="1"/>
  <c r="K1261" i="1"/>
  <c r="I1261" i="1"/>
  <c r="H1261" i="1"/>
  <c r="J1261" i="1" s="1"/>
  <c r="T1261" i="1" s="1"/>
  <c r="S1260" i="1"/>
  <c r="R1260" i="1"/>
  <c r="Q1260" i="1"/>
  <c r="P1260" i="1"/>
  <c r="O1260" i="1"/>
  <c r="N1260" i="1"/>
  <c r="M1260" i="1"/>
  <c r="L1260" i="1"/>
  <c r="K1260" i="1"/>
  <c r="I1260" i="1"/>
  <c r="H1260" i="1"/>
  <c r="J1260" i="1" s="1"/>
  <c r="T1260" i="1" s="1"/>
  <c r="S1259" i="1"/>
  <c r="W1259" i="1" s="1"/>
  <c r="R1259" i="1"/>
  <c r="Q1259" i="1"/>
  <c r="P1259" i="1"/>
  <c r="V1259" i="1" s="1"/>
  <c r="O1259" i="1"/>
  <c r="N1259" i="1"/>
  <c r="M1259" i="1"/>
  <c r="U1259" i="1" s="1"/>
  <c r="L1259" i="1"/>
  <c r="K1259" i="1"/>
  <c r="I1259" i="1"/>
  <c r="H1259" i="1"/>
  <c r="J1259" i="1" s="1"/>
  <c r="T1259" i="1" s="1"/>
  <c r="S1258" i="1"/>
  <c r="W1258" i="1" s="1"/>
  <c r="R1258" i="1"/>
  <c r="Q1258" i="1"/>
  <c r="P1258" i="1"/>
  <c r="O1258" i="1"/>
  <c r="N1258" i="1"/>
  <c r="M1258" i="1"/>
  <c r="U1258" i="1" s="1"/>
  <c r="L1258" i="1"/>
  <c r="K1258" i="1"/>
  <c r="I1258" i="1"/>
  <c r="H1258" i="1"/>
  <c r="J1258" i="1" s="1"/>
  <c r="T1258" i="1" s="1"/>
  <c r="S1257" i="1"/>
  <c r="R1257" i="1"/>
  <c r="Q1257" i="1"/>
  <c r="P1257" i="1"/>
  <c r="O1257" i="1"/>
  <c r="N1257" i="1"/>
  <c r="M1257" i="1"/>
  <c r="L1257" i="1"/>
  <c r="K1257" i="1"/>
  <c r="I1257" i="1"/>
  <c r="H1257" i="1"/>
  <c r="J1257" i="1" s="1"/>
  <c r="T1257" i="1" s="1"/>
  <c r="S1256" i="1"/>
  <c r="R1256" i="1"/>
  <c r="Q1256" i="1"/>
  <c r="P1256" i="1"/>
  <c r="O1256" i="1"/>
  <c r="N1256" i="1"/>
  <c r="M1256" i="1"/>
  <c r="U1256" i="1" s="1"/>
  <c r="L1256" i="1"/>
  <c r="K1256" i="1"/>
  <c r="I1256" i="1"/>
  <c r="H1256" i="1"/>
  <c r="J1256" i="1" s="1"/>
  <c r="T1256" i="1" s="1"/>
  <c r="S1255" i="1"/>
  <c r="W1255" i="1" s="1"/>
  <c r="R1255" i="1"/>
  <c r="Q1255" i="1"/>
  <c r="P1255" i="1"/>
  <c r="V1255" i="1" s="1"/>
  <c r="O1255" i="1"/>
  <c r="N1255" i="1"/>
  <c r="M1255" i="1"/>
  <c r="L1255" i="1"/>
  <c r="K1255" i="1"/>
  <c r="I1255" i="1"/>
  <c r="H1255" i="1"/>
  <c r="J1255" i="1" s="1"/>
  <c r="T1255" i="1" s="1"/>
  <c r="S1254" i="1"/>
  <c r="W1254" i="1" s="1"/>
  <c r="R1254" i="1"/>
  <c r="Q1254" i="1"/>
  <c r="P1254" i="1"/>
  <c r="O1254" i="1"/>
  <c r="N1254" i="1"/>
  <c r="M1254" i="1"/>
  <c r="L1254" i="1"/>
  <c r="K1254" i="1"/>
  <c r="I1254" i="1"/>
  <c r="H1254" i="1"/>
  <c r="J1254" i="1" s="1"/>
  <c r="T1254" i="1" s="1"/>
  <c r="S1253" i="1"/>
  <c r="R1253" i="1"/>
  <c r="Q1253" i="1"/>
  <c r="P1253" i="1"/>
  <c r="O1253" i="1"/>
  <c r="N1253" i="1"/>
  <c r="M1253" i="1"/>
  <c r="U1253" i="1" s="1"/>
  <c r="L1253" i="1"/>
  <c r="K1253" i="1"/>
  <c r="I1253" i="1"/>
  <c r="H1253" i="1"/>
  <c r="J1253" i="1" s="1"/>
  <c r="T1253" i="1" s="1"/>
  <c r="S1252" i="1"/>
  <c r="R1252" i="1"/>
  <c r="Q1252" i="1"/>
  <c r="P1252" i="1"/>
  <c r="O1252" i="1"/>
  <c r="N1252" i="1"/>
  <c r="M1252" i="1"/>
  <c r="L1252" i="1"/>
  <c r="K1252" i="1"/>
  <c r="I1252" i="1"/>
  <c r="H1252" i="1"/>
  <c r="J1252" i="1" s="1"/>
  <c r="T1252" i="1" s="1"/>
  <c r="S1251" i="1"/>
  <c r="W1251" i="1" s="1"/>
  <c r="R1251" i="1"/>
  <c r="Q1251" i="1"/>
  <c r="P1251" i="1"/>
  <c r="V1251" i="1" s="1"/>
  <c r="O1251" i="1"/>
  <c r="N1251" i="1"/>
  <c r="M1251" i="1"/>
  <c r="U1251" i="1" s="1"/>
  <c r="L1251" i="1"/>
  <c r="K1251" i="1"/>
  <c r="I1251" i="1"/>
  <c r="H1251" i="1"/>
  <c r="J1251" i="1" s="1"/>
  <c r="T1251" i="1" s="1"/>
  <c r="S1250" i="1"/>
  <c r="W1250" i="1" s="1"/>
  <c r="R1250" i="1"/>
  <c r="Q1250" i="1"/>
  <c r="P1250" i="1"/>
  <c r="O1250" i="1"/>
  <c r="N1250" i="1"/>
  <c r="M1250" i="1"/>
  <c r="U1250" i="1" s="1"/>
  <c r="L1250" i="1"/>
  <c r="K1250" i="1"/>
  <c r="I1250" i="1"/>
  <c r="H1250" i="1"/>
  <c r="J1250" i="1" s="1"/>
  <c r="T1250" i="1" s="1"/>
  <c r="S1249" i="1"/>
  <c r="R1249" i="1"/>
  <c r="Q1249" i="1"/>
  <c r="P1249" i="1"/>
  <c r="O1249" i="1"/>
  <c r="N1249" i="1"/>
  <c r="M1249" i="1"/>
  <c r="L1249" i="1"/>
  <c r="K1249" i="1"/>
  <c r="I1249" i="1"/>
  <c r="H1249" i="1"/>
  <c r="J1249" i="1" s="1"/>
  <c r="T1249" i="1" s="1"/>
  <c r="S1248" i="1"/>
  <c r="R1248" i="1"/>
  <c r="Q1248" i="1"/>
  <c r="P1248" i="1"/>
  <c r="O1248" i="1"/>
  <c r="N1248" i="1"/>
  <c r="M1248" i="1"/>
  <c r="U1248" i="1" s="1"/>
  <c r="L1248" i="1"/>
  <c r="K1248" i="1"/>
  <c r="I1248" i="1"/>
  <c r="H1248" i="1"/>
  <c r="J1248" i="1" s="1"/>
  <c r="T1248" i="1" s="1"/>
  <c r="S1247" i="1"/>
  <c r="W1247" i="1" s="1"/>
  <c r="R1247" i="1"/>
  <c r="Q1247" i="1"/>
  <c r="P1247" i="1"/>
  <c r="V1247" i="1" s="1"/>
  <c r="O1247" i="1"/>
  <c r="N1247" i="1"/>
  <c r="M1247" i="1"/>
  <c r="L1247" i="1"/>
  <c r="K1247" i="1"/>
  <c r="I1247" i="1"/>
  <c r="H1247" i="1"/>
  <c r="J1247" i="1" s="1"/>
  <c r="T1247" i="1" s="1"/>
  <c r="S1246" i="1"/>
  <c r="W1246" i="1" s="1"/>
  <c r="R1246" i="1"/>
  <c r="Q1246" i="1"/>
  <c r="P1246" i="1"/>
  <c r="O1246" i="1"/>
  <c r="N1246" i="1"/>
  <c r="M1246" i="1"/>
  <c r="L1246" i="1"/>
  <c r="K1246" i="1"/>
  <c r="I1246" i="1"/>
  <c r="H1246" i="1"/>
  <c r="J1246" i="1" s="1"/>
  <c r="T1246" i="1" s="1"/>
  <c r="S1245" i="1"/>
  <c r="R1245" i="1"/>
  <c r="Q1245" i="1"/>
  <c r="P1245" i="1"/>
  <c r="O1245" i="1"/>
  <c r="N1245" i="1"/>
  <c r="M1245" i="1"/>
  <c r="U1245" i="1" s="1"/>
  <c r="L1245" i="1"/>
  <c r="K1245" i="1"/>
  <c r="I1245" i="1"/>
  <c r="H1245" i="1"/>
  <c r="J1245" i="1" s="1"/>
  <c r="T1245" i="1" s="1"/>
  <c r="S1244" i="1"/>
  <c r="R1244" i="1"/>
  <c r="Q1244" i="1"/>
  <c r="P1244" i="1"/>
  <c r="O1244" i="1"/>
  <c r="N1244" i="1"/>
  <c r="M1244" i="1"/>
  <c r="L1244" i="1"/>
  <c r="K1244" i="1"/>
  <c r="I1244" i="1"/>
  <c r="H1244" i="1"/>
  <c r="J1244" i="1" s="1"/>
  <c r="T1244" i="1" s="1"/>
  <c r="S1243" i="1"/>
  <c r="W1243" i="1" s="1"/>
  <c r="R1243" i="1"/>
  <c r="Q1243" i="1"/>
  <c r="P1243" i="1"/>
  <c r="V1243" i="1" s="1"/>
  <c r="O1243" i="1"/>
  <c r="N1243" i="1"/>
  <c r="M1243" i="1"/>
  <c r="U1243" i="1" s="1"/>
  <c r="L1243" i="1"/>
  <c r="K1243" i="1"/>
  <c r="I1243" i="1"/>
  <c r="H1243" i="1"/>
  <c r="J1243" i="1" s="1"/>
  <c r="T1243" i="1" s="1"/>
  <c r="S1242" i="1"/>
  <c r="W1242" i="1" s="1"/>
  <c r="R1242" i="1"/>
  <c r="Q1242" i="1"/>
  <c r="P1242" i="1"/>
  <c r="O1242" i="1"/>
  <c r="N1242" i="1"/>
  <c r="M1242" i="1"/>
  <c r="U1242" i="1" s="1"/>
  <c r="L1242" i="1"/>
  <c r="K1242" i="1"/>
  <c r="I1242" i="1"/>
  <c r="H1242" i="1"/>
  <c r="J1242" i="1" s="1"/>
  <c r="T1242" i="1" s="1"/>
  <c r="S1241" i="1"/>
  <c r="R1241" i="1"/>
  <c r="Q1241" i="1"/>
  <c r="P1241" i="1"/>
  <c r="O1241" i="1"/>
  <c r="N1241" i="1"/>
  <c r="M1241" i="1"/>
  <c r="L1241" i="1"/>
  <c r="K1241" i="1"/>
  <c r="I1241" i="1"/>
  <c r="H1241" i="1"/>
  <c r="J1241" i="1" s="1"/>
  <c r="T1241" i="1" s="1"/>
  <c r="S1240" i="1"/>
  <c r="R1240" i="1"/>
  <c r="Q1240" i="1"/>
  <c r="P1240" i="1"/>
  <c r="O1240" i="1"/>
  <c r="N1240" i="1"/>
  <c r="M1240" i="1"/>
  <c r="U1240" i="1" s="1"/>
  <c r="L1240" i="1"/>
  <c r="K1240" i="1"/>
  <c r="I1240" i="1"/>
  <c r="H1240" i="1"/>
  <c r="J1240" i="1" s="1"/>
  <c r="T1240" i="1" s="1"/>
  <c r="S1239" i="1"/>
  <c r="W1239" i="1" s="1"/>
  <c r="R1239" i="1"/>
  <c r="Q1239" i="1"/>
  <c r="P1239" i="1"/>
  <c r="V1239" i="1" s="1"/>
  <c r="O1239" i="1"/>
  <c r="N1239" i="1"/>
  <c r="M1239" i="1"/>
  <c r="L1239" i="1"/>
  <c r="K1239" i="1"/>
  <c r="I1239" i="1"/>
  <c r="H1239" i="1"/>
  <c r="J1239" i="1" s="1"/>
  <c r="T1239" i="1" s="1"/>
  <c r="S1238" i="1"/>
  <c r="W1238" i="1" s="1"/>
  <c r="R1238" i="1"/>
  <c r="Q1238" i="1"/>
  <c r="P1238" i="1"/>
  <c r="O1238" i="1"/>
  <c r="N1238" i="1"/>
  <c r="M1238" i="1"/>
  <c r="L1238" i="1"/>
  <c r="K1238" i="1"/>
  <c r="I1238" i="1"/>
  <c r="H1238" i="1"/>
  <c r="J1238" i="1" s="1"/>
  <c r="T1238" i="1" s="1"/>
  <c r="S1237" i="1"/>
  <c r="R1237" i="1"/>
  <c r="Q1237" i="1"/>
  <c r="P1237" i="1"/>
  <c r="O1237" i="1"/>
  <c r="N1237" i="1"/>
  <c r="M1237" i="1"/>
  <c r="U1237" i="1" s="1"/>
  <c r="L1237" i="1"/>
  <c r="K1237" i="1"/>
  <c r="I1237" i="1"/>
  <c r="H1237" i="1"/>
  <c r="J1237" i="1" s="1"/>
  <c r="T1237" i="1" s="1"/>
  <c r="S1236" i="1"/>
  <c r="R1236" i="1"/>
  <c r="Q1236" i="1"/>
  <c r="P1236" i="1"/>
  <c r="O1236" i="1"/>
  <c r="N1236" i="1"/>
  <c r="M1236" i="1"/>
  <c r="L1236" i="1"/>
  <c r="K1236" i="1"/>
  <c r="I1236" i="1"/>
  <c r="H1236" i="1"/>
  <c r="J1236" i="1" s="1"/>
  <c r="T1236" i="1" s="1"/>
  <c r="S1235" i="1"/>
  <c r="W1235" i="1" s="1"/>
  <c r="R1235" i="1"/>
  <c r="Q1235" i="1"/>
  <c r="P1235" i="1"/>
  <c r="V1235" i="1" s="1"/>
  <c r="O1235" i="1"/>
  <c r="N1235" i="1"/>
  <c r="M1235" i="1"/>
  <c r="U1235" i="1" s="1"/>
  <c r="L1235" i="1"/>
  <c r="K1235" i="1"/>
  <c r="I1235" i="1"/>
  <c r="H1235" i="1"/>
  <c r="J1235" i="1" s="1"/>
  <c r="T1235" i="1" s="1"/>
  <c r="S1234" i="1"/>
  <c r="W1234" i="1" s="1"/>
  <c r="R1234" i="1"/>
  <c r="Q1234" i="1"/>
  <c r="P1234" i="1"/>
  <c r="O1234" i="1"/>
  <c r="N1234" i="1"/>
  <c r="M1234" i="1"/>
  <c r="U1234" i="1" s="1"/>
  <c r="L1234" i="1"/>
  <c r="K1234" i="1"/>
  <c r="I1234" i="1"/>
  <c r="H1234" i="1"/>
  <c r="J1234" i="1" s="1"/>
  <c r="T1234" i="1" s="1"/>
  <c r="S1233" i="1"/>
  <c r="R1233" i="1"/>
  <c r="Q1233" i="1"/>
  <c r="P1233" i="1"/>
  <c r="O1233" i="1"/>
  <c r="N1233" i="1"/>
  <c r="M1233" i="1"/>
  <c r="L1233" i="1"/>
  <c r="K1233" i="1"/>
  <c r="I1233" i="1"/>
  <c r="H1233" i="1"/>
  <c r="J1233" i="1" s="1"/>
  <c r="T1233" i="1" s="1"/>
  <c r="S1232" i="1"/>
  <c r="R1232" i="1"/>
  <c r="Q1232" i="1"/>
  <c r="P1232" i="1"/>
  <c r="O1232" i="1"/>
  <c r="N1232" i="1"/>
  <c r="M1232" i="1"/>
  <c r="U1232" i="1" s="1"/>
  <c r="L1232" i="1"/>
  <c r="K1232" i="1"/>
  <c r="I1232" i="1"/>
  <c r="H1232" i="1"/>
  <c r="J1232" i="1" s="1"/>
  <c r="T1232" i="1" s="1"/>
  <c r="S1231" i="1"/>
  <c r="W1231" i="1" s="1"/>
  <c r="R1231" i="1"/>
  <c r="Q1231" i="1"/>
  <c r="P1231" i="1"/>
  <c r="V1231" i="1" s="1"/>
  <c r="O1231" i="1"/>
  <c r="N1231" i="1"/>
  <c r="M1231" i="1"/>
  <c r="L1231" i="1"/>
  <c r="K1231" i="1"/>
  <c r="I1231" i="1"/>
  <c r="H1231" i="1"/>
  <c r="J1231" i="1" s="1"/>
  <c r="T1231" i="1" s="1"/>
  <c r="S1230" i="1"/>
  <c r="W1230" i="1" s="1"/>
  <c r="R1230" i="1"/>
  <c r="Q1230" i="1"/>
  <c r="P1230" i="1"/>
  <c r="O1230" i="1"/>
  <c r="N1230" i="1"/>
  <c r="M1230" i="1"/>
  <c r="L1230" i="1"/>
  <c r="K1230" i="1"/>
  <c r="I1230" i="1"/>
  <c r="H1230" i="1"/>
  <c r="J1230" i="1" s="1"/>
  <c r="T1230" i="1" s="1"/>
  <c r="S1229" i="1"/>
  <c r="R1229" i="1"/>
  <c r="Q1229" i="1"/>
  <c r="P1229" i="1"/>
  <c r="O1229" i="1"/>
  <c r="N1229" i="1"/>
  <c r="M1229" i="1"/>
  <c r="U1229" i="1" s="1"/>
  <c r="L1229" i="1"/>
  <c r="K1229" i="1"/>
  <c r="I1229" i="1"/>
  <c r="H1229" i="1"/>
  <c r="J1229" i="1" s="1"/>
  <c r="T1229" i="1" s="1"/>
  <c r="S1228" i="1"/>
  <c r="R1228" i="1"/>
  <c r="Q1228" i="1"/>
  <c r="P1228" i="1"/>
  <c r="O1228" i="1"/>
  <c r="N1228" i="1"/>
  <c r="M1228" i="1"/>
  <c r="L1228" i="1"/>
  <c r="K1228" i="1"/>
  <c r="I1228" i="1"/>
  <c r="H1228" i="1"/>
  <c r="J1228" i="1" s="1"/>
  <c r="T1228" i="1" s="1"/>
  <c r="S1227" i="1"/>
  <c r="W1227" i="1" s="1"/>
  <c r="R1227" i="1"/>
  <c r="Q1227" i="1"/>
  <c r="P1227" i="1"/>
  <c r="V1227" i="1" s="1"/>
  <c r="O1227" i="1"/>
  <c r="N1227" i="1"/>
  <c r="M1227" i="1"/>
  <c r="U1227" i="1" s="1"/>
  <c r="L1227" i="1"/>
  <c r="K1227" i="1"/>
  <c r="I1227" i="1"/>
  <c r="H1227" i="1"/>
  <c r="J1227" i="1" s="1"/>
  <c r="T1227" i="1" s="1"/>
  <c r="S1226" i="1"/>
  <c r="W1226" i="1" s="1"/>
  <c r="R1226" i="1"/>
  <c r="Q1226" i="1"/>
  <c r="P1226" i="1"/>
  <c r="O1226" i="1"/>
  <c r="N1226" i="1"/>
  <c r="M1226" i="1"/>
  <c r="U1226" i="1" s="1"/>
  <c r="L1226" i="1"/>
  <c r="K1226" i="1"/>
  <c r="I1226" i="1"/>
  <c r="H1226" i="1"/>
  <c r="J1226" i="1" s="1"/>
  <c r="T1226" i="1" s="1"/>
  <c r="S1225" i="1"/>
  <c r="R1225" i="1"/>
  <c r="Q1225" i="1"/>
  <c r="P1225" i="1"/>
  <c r="O1225" i="1"/>
  <c r="N1225" i="1"/>
  <c r="M1225" i="1"/>
  <c r="L1225" i="1"/>
  <c r="K1225" i="1"/>
  <c r="I1225" i="1"/>
  <c r="H1225" i="1"/>
  <c r="J1225" i="1" s="1"/>
  <c r="T1225" i="1" s="1"/>
  <c r="S1224" i="1"/>
  <c r="R1224" i="1"/>
  <c r="Q1224" i="1"/>
  <c r="P1224" i="1"/>
  <c r="O1224" i="1"/>
  <c r="N1224" i="1"/>
  <c r="M1224" i="1"/>
  <c r="U1224" i="1" s="1"/>
  <c r="L1224" i="1"/>
  <c r="K1224" i="1"/>
  <c r="I1224" i="1"/>
  <c r="H1224" i="1"/>
  <c r="J1224" i="1" s="1"/>
  <c r="T1224" i="1" s="1"/>
  <c r="S1223" i="1"/>
  <c r="W1223" i="1" s="1"/>
  <c r="R1223" i="1"/>
  <c r="Q1223" i="1"/>
  <c r="P1223" i="1"/>
  <c r="V1223" i="1" s="1"/>
  <c r="O1223" i="1"/>
  <c r="N1223" i="1"/>
  <c r="M1223" i="1"/>
  <c r="L1223" i="1"/>
  <c r="K1223" i="1"/>
  <c r="I1223" i="1"/>
  <c r="H1223" i="1"/>
  <c r="J1223" i="1" s="1"/>
  <c r="T1223" i="1" s="1"/>
  <c r="U1222" i="1"/>
  <c r="S1222" i="1"/>
  <c r="W1222" i="1" s="1"/>
  <c r="R1222" i="1"/>
  <c r="Q1222" i="1"/>
  <c r="P1222" i="1"/>
  <c r="V1222" i="1" s="1"/>
  <c r="O1222" i="1"/>
  <c r="N1222" i="1"/>
  <c r="M1222" i="1"/>
  <c r="L1222" i="1"/>
  <c r="K1222" i="1"/>
  <c r="I1222" i="1"/>
  <c r="H1222" i="1"/>
  <c r="J1222" i="1" s="1"/>
  <c r="T1222" i="1" s="1"/>
  <c r="U1221" i="1"/>
  <c r="S1221" i="1"/>
  <c r="W1221" i="1" s="1"/>
  <c r="R1221" i="1"/>
  <c r="Q1221" i="1"/>
  <c r="P1221" i="1"/>
  <c r="V1221" i="1" s="1"/>
  <c r="O1221" i="1"/>
  <c r="N1221" i="1"/>
  <c r="M1221" i="1"/>
  <c r="L1221" i="1"/>
  <c r="K1221" i="1"/>
  <c r="I1221" i="1"/>
  <c r="H1221" i="1"/>
  <c r="J1221" i="1" s="1"/>
  <c r="T1221" i="1" s="1"/>
  <c r="U1220" i="1"/>
  <c r="S1220" i="1"/>
  <c r="W1220" i="1" s="1"/>
  <c r="R1220" i="1"/>
  <c r="Q1220" i="1"/>
  <c r="P1220" i="1"/>
  <c r="V1220" i="1" s="1"/>
  <c r="O1220" i="1"/>
  <c r="N1220" i="1"/>
  <c r="M1220" i="1"/>
  <c r="L1220" i="1"/>
  <c r="K1220" i="1"/>
  <c r="I1220" i="1"/>
  <c r="H1220" i="1"/>
  <c r="J1220" i="1" s="1"/>
  <c r="T1220" i="1" s="1"/>
  <c r="U1219" i="1"/>
  <c r="S1219" i="1"/>
  <c r="W1219" i="1" s="1"/>
  <c r="R1219" i="1"/>
  <c r="Q1219" i="1"/>
  <c r="P1219" i="1"/>
  <c r="V1219" i="1" s="1"/>
  <c r="O1219" i="1"/>
  <c r="N1219" i="1"/>
  <c r="M1219" i="1"/>
  <c r="L1219" i="1"/>
  <c r="K1219" i="1"/>
  <c r="I1219" i="1"/>
  <c r="H1219" i="1"/>
  <c r="J1219" i="1" s="1"/>
  <c r="T1219" i="1" s="1"/>
  <c r="U1218" i="1"/>
  <c r="S1218" i="1"/>
  <c r="W1218" i="1" s="1"/>
  <c r="R1218" i="1"/>
  <c r="Q1218" i="1"/>
  <c r="P1218" i="1"/>
  <c r="V1218" i="1" s="1"/>
  <c r="O1218" i="1"/>
  <c r="N1218" i="1"/>
  <c r="M1218" i="1"/>
  <c r="L1218" i="1"/>
  <c r="K1218" i="1"/>
  <c r="I1218" i="1"/>
  <c r="H1218" i="1"/>
  <c r="J1218" i="1" s="1"/>
  <c r="T1218" i="1" s="1"/>
  <c r="U1217" i="1"/>
  <c r="S1217" i="1"/>
  <c r="W1217" i="1" s="1"/>
  <c r="R1217" i="1"/>
  <c r="Q1217" i="1"/>
  <c r="P1217" i="1"/>
  <c r="V1217" i="1" s="1"/>
  <c r="O1217" i="1"/>
  <c r="N1217" i="1"/>
  <c r="M1217" i="1"/>
  <c r="L1217" i="1"/>
  <c r="K1217" i="1"/>
  <c r="I1217" i="1"/>
  <c r="H1217" i="1"/>
  <c r="J1217" i="1" s="1"/>
  <c r="T1217" i="1" s="1"/>
  <c r="U1216" i="1"/>
  <c r="S1216" i="1"/>
  <c r="W1216" i="1" s="1"/>
  <c r="R1216" i="1"/>
  <c r="Q1216" i="1"/>
  <c r="P1216" i="1"/>
  <c r="V1216" i="1" s="1"/>
  <c r="O1216" i="1"/>
  <c r="N1216" i="1"/>
  <c r="M1216" i="1"/>
  <c r="L1216" i="1"/>
  <c r="K1216" i="1"/>
  <c r="I1216" i="1"/>
  <c r="H1216" i="1"/>
  <c r="J1216" i="1" s="1"/>
  <c r="T1216" i="1" s="1"/>
  <c r="U1215" i="1"/>
  <c r="S1215" i="1"/>
  <c r="W1215" i="1" s="1"/>
  <c r="R1215" i="1"/>
  <c r="Q1215" i="1"/>
  <c r="P1215" i="1"/>
  <c r="V1215" i="1" s="1"/>
  <c r="O1215" i="1"/>
  <c r="N1215" i="1"/>
  <c r="M1215" i="1"/>
  <c r="L1215" i="1"/>
  <c r="K1215" i="1"/>
  <c r="I1215" i="1"/>
  <c r="H1215" i="1"/>
  <c r="J1215" i="1" s="1"/>
  <c r="T1215" i="1" s="1"/>
  <c r="U1214" i="1"/>
  <c r="S1214" i="1"/>
  <c r="W1214" i="1" s="1"/>
  <c r="R1214" i="1"/>
  <c r="Q1214" i="1"/>
  <c r="P1214" i="1"/>
  <c r="V1214" i="1" s="1"/>
  <c r="O1214" i="1"/>
  <c r="N1214" i="1"/>
  <c r="M1214" i="1"/>
  <c r="L1214" i="1"/>
  <c r="K1214" i="1"/>
  <c r="I1214" i="1"/>
  <c r="H1214" i="1"/>
  <c r="J1214" i="1" s="1"/>
  <c r="T1214" i="1" s="1"/>
  <c r="U1213" i="1"/>
  <c r="S1213" i="1"/>
  <c r="R1213" i="1"/>
  <c r="Q1213" i="1"/>
  <c r="P1213" i="1"/>
  <c r="V1213" i="1" s="1"/>
  <c r="O1213" i="1"/>
  <c r="N1213" i="1"/>
  <c r="M1213" i="1"/>
  <c r="L1213" i="1"/>
  <c r="K1213" i="1"/>
  <c r="I1213" i="1"/>
  <c r="H1213" i="1"/>
  <c r="J1213" i="1" s="1"/>
  <c r="T1213" i="1" s="1"/>
  <c r="U1212" i="1"/>
  <c r="S1212" i="1"/>
  <c r="W1212" i="1" s="1"/>
  <c r="R1212" i="1"/>
  <c r="Q1212" i="1"/>
  <c r="P1212" i="1"/>
  <c r="V1212" i="1" s="1"/>
  <c r="O1212" i="1"/>
  <c r="N1212" i="1"/>
  <c r="M1212" i="1"/>
  <c r="L1212" i="1"/>
  <c r="K1212" i="1"/>
  <c r="I1212" i="1"/>
  <c r="H1212" i="1"/>
  <c r="J1212" i="1" s="1"/>
  <c r="T1212" i="1" s="1"/>
  <c r="U1211" i="1"/>
  <c r="S1211" i="1"/>
  <c r="R1211" i="1"/>
  <c r="Q1211" i="1"/>
  <c r="P1211" i="1"/>
  <c r="V1211" i="1" s="1"/>
  <c r="O1211" i="1"/>
  <c r="N1211" i="1"/>
  <c r="M1211" i="1"/>
  <c r="L1211" i="1"/>
  <c r="K1211" i="1"/>
  <c r="I1211" i="1"/>
  <c r="H1211" i="1"/>
  <c r="J1211" i="1" s="1"/>
  <c r="T1211" i="1" s="1"/>
  <c r="U1210" i="1"/>
  <c r="S1210" i="1"/>
  <c r="W1210" i="1" s="1"/>
  <c r="R1210" i="1"/>
  <c r="Q1210" i="1"/>
  <c r="P1210" i="1"/>
  <c r="V1210" i="1" s="1"/>
  <c r="O1210" i="1"/>
  <c r="N1210" i="1"/>
  <c r="M1210" i="1"/>
  <c r="L1210" i="1"/>
  <c r="K1210" i="1"/>
  <c r="I1210" i="1"/>
  <c r="H1210" i="1"/>
  <c r="J1210" i="1" s="1"/>
  <c r="T1210" i="1" s="1"/>
  <c r="U1209" i="1"/>
  <c r="S1209" i="1"/>
  <c r="R1209" i="1"/>
  <c r="Q1209" i="1"/>
  <c r="P1209" i="1"/>
  <c r="V1209" i="1" s="1"/>
  <c r="O1209" i="1"/>
  <c r="N1209" i="1"/>
  <c r="M1209" i="1"/>
  <c r="L1209" i="1"/>
  <c r="K1209" i="1"/>
  <c r="I1209" i="1"/>
  <c r="H1209" i="1"/>
  <c r="J1209" i="1" s="1"/>
  <c r="T1209" i="1" s="1"/>
  <c r="U1208" i="1"/>
  <c r="S1208" i="1"/>
  <c r="W1208" i="1" s="1"/>
  <c r="R1208" i="1"/>
  <c r="Q1208" i="1"/>
  <c r="P1208" i="1"/>
  <c r="V1208" i="1" s="1"/>
  <c r="O1208" i="1"/>
  <c r="N1208" i="1"/>
  <c r="M1208" i="1"/>
  <c r="L1208" i="1"/>
  <c r="K1208" i="1"/>
  <c r="I1208" i="1"/>
  <c r="H1208" i="1"/>
  <c r="J1208" i="1" s="1"/>
  <c r="T1208" i="1" s="1"/>
  <c r="U1207" i="1"/>
  <c r="S1207" i="1"/>
  <c r="R1207" i="1"/>
  <c r="Q1207" i="1"/>
  <c r="P1207" i="1"/>
  <c r="V1207" i="1" s="1"/>
  <c r="O1207" i="1"/>
  <c r="N1207" i="1"/>
  <c r="M1207" i="1"/>
  <c r="L1207" i="1"/>
  <c r="K1207" i="1"/>
  <c r="I1207" i="1"/>
  <c r="H1207" i="1"/>
  <c r="J1207" i="1" s="1"/>
  <c r="T1207" i="1" s="1"/>
  <c r="U1206" i="1"/>
  <c r="S1206" i="1"/>
  <c r="W1206" i="1" s="1"/>
  <c r="R1206" i="1"/>
  <c r="Q1206" i="1"/>
  <c r="P1206" i="1"/>
  <c r="V1206" i="1" s="1"/>
  <c r="O1206" i="1"/>
  <c r="N1206" i="1"/>
  <c r="M1206" i="1"/>
  <c r="L1206" i="1"/>
  <c r="K1206" i="1"/>
  <c r="I1206" i="1"/>
  <c r="H1206" i="1"/>
  <c r="J1206" i="1" s="1"/>
  <c r="T1206" i="1" s="1"/>
  <c r="S1205" i="1"/>
  <c r="R1205" i="1"/>
  <c r="Q1205" i="1"/>
  <c r="P1205" i="1"/>
  <c r="O1205" i="1"/>
  <c r="N1205" i="1"/>
  <c r="M1205" i="1"/>
  <c r="L1205" i="1"/>
  <c r="K1205" i="1"/>
  <c r="I1205" i="1"/>
  <c r="H1205" i="1"/>
  <c r="J1205" i="1" s="1"/>
  <c r="T1205" i="1" s="1"/>
  <c r="S1204" i="1"/>
  <c r="R1204" i="1"/>
  <c r="Q1204" i="1"/>
  <c r="P1204" i="1"/>
  <c r="O1204" i="1"/>
  <c r="N1204" i="1"/>
  <c r="M1204" i="1"/>
  <c r="U1204" i="1" s="1"/>
  <c r="L1204" i="1"/>
  <c r="K1204" i="1"/>
  <c r="I1204" i="1"/>
  <c r="H1204" i="1"/>
  <c r="J1204" i="1" s="1"/>
  <c r="T1204" i="1" s="1"/>
  <c r="T1203" i="1"/>
  <c r="S1203" i="1"/>
  <c r="W1203" i="1" s="1"/>
  <c r="R1203" i="1"/>
  <c r="Q1203" i="1"/>
  <c r="P1203" i="1"/>
  <c r="O1203" i="1"/>
  <c r="N1203" i="1"/>
  <c r="L1203" i="1"/>
  <c r="M1203" i="1" s="1"/>
  <c r="U1203" i="1" s="1"/>
  <c r="K1203" i="1"/>
  <c r="I1203" i="1"/>
  <c r="H1203" i="1"/>
  <c r="J1203" i="1" s="1"/>
  <c r="T1202" i="1"/>
  <c r="S1202" i="1"/>
  <c r="R1202" i="1"/>
  <c r="Q1202" i="1"/>
  <c r="P1202" i="1"/>
  <c r="V1202" i="1" s="1"/>
  <c r="O1202" i="1"/>
  <c r="N1202" i="1"/>
  <c r="L1202" i="1"/>
  <c r="M1202" i="1" s="1"/>
  <c r="U1202" i="1" s="1"/>
  <c r="K1202" i="1"/>
  <c r="I1202" i="1"/>
  <c r="H1202" i="1"/>
  <c r="J1202" i="1" s="1"/>
  <c r="S1201" i="1"/>
  <c r="R1201" i="1"/>
  <c r="Q1201" i="1"/>
  <c r="P1201" i="1"/>
  <c r="O1201" i="1"/>
  <c r="N1201" i="1"/>
  <c r="M1201" i="1"/>
  <c r="L1201" i="1"/>
  <c r="K1201" i="1"/>
  <c r="I1201" i="1"/>
  <c r="H1201" i="1"/>
  <c r="J1201" i="1" s="1"/>
  <c r="T1201" i="1" s="1"/>
  <c r="U1201" i="1" s="1"/>
  <c r="T1200" i="1"/>
  <c r="S1200" i="1"/>
  <c r="W1200" i="1" s="1"/>
  <c r="R1200" i="1"/>
  <c r="Q1200" i="1"/>
  <c r="O1200" i="1"/>
  <c r="P1200" i="1" s="1"/>
  <c r="V1200" i="1" s="1"/>
  <c r="N1200" i="1"/>
  <c r="L1200" i="1"/>
  <c r="K1200" i="1"/>
  <c r="I1200" i="1"/>
  <c r="H1200" i="1"/>
  <c r="J1200" i="1" s="1"/>
  <c r="S1199" i="1"/>
  <c r="R1199" i="1"/>
  <c r="Q1199" i="1"/>
  <c r="P1199" i="1"/>
  <c r="O1199" i="1"/>
  <c r="N1199" i="1"/>
  <c r="M1199" i="1"/>
  <c r="L1199" i="1"/>
  <c r="K1199" i="1"/>
  <c r="I1199" i="1"/>
  <c r="H1199" i="1"/>
  <c r="J1199" i="1" s="1"/>
  <c r="T1198" i="1"/>
  <c r="S1198" i="1"/>
  <c r="W1198" i="1" s="1"/>
  <c r="R1198" i="1"/>
  <c r="Q1198" i="1"/>
  <c r="O1198" i="1"/>
  <c r="P1198" i="1" s="1"/>
  <c r="V1198" i="1" s="1"/>
  <c r="N1198" i="1"/>
  <c r="L1198" i="1"/>
  <c r="M1198" i="1" s="1"/>
  <c r="U1198" i="1" s="1"/>
  <c r="K1198" i="1"/>
  <c r="I1198" i="1"/>
  <c r="H1198" i="1"/>
  <c r="J1198" i="1" s="1"/>
  <c r="U1197" i="1"/>
  <c r="S1197" i="1"/>
  <c r="R1197" i="1"/>
  <c r="Q1197" i="1"/>
  <c r="P1197" i="1"/>
  <c r="O1197" i="1"/>
  <c r="N1197" i="1"/>
  <c r="M1197" i="1"/>
  <c r="L1197" i="1"/>
  <c r="K1197" i="1"/>
  <c r="I1197" i="1"/>
  <c r="H1197" i="1"/>
  <c r="J1197" i="1" s="1"/>
  <c r="T1197" i="1" s="1"/>
  <c r="T1196" i="1"/>
  <c r="S1196" i="1"/>
  <c r="W1196" i="1" s="1"/>
  <c r="R1196" i="1"/>
  <c r="Q1196" i="1"/>
  <c r="O1196" i="1"/>
  <c r="P1196" i="1" s="1"/>
  <c r="V1196" i="1" s="1"/>
  <c r="N1196" i="1"/>
  <c r="L1196" i="1"/>
  <c r="M1196" i="1" s="1"/>
  <c r="U1196" i="1" s="1"/>
  <c r="K1196" i="1"/>
  <c r="I1196" i="1"/>
  <c r="H1196" i="1"/>
  <c r="J1196" i="1" s="1"/>
  <c r="S1195" i="1"/>
  <c r="R1195" i="1"/>
  <c r="Q1195" i="1"/>
  <c r="P1195" i="1"/>
  <c r="O1195" i="1"/>
  <c r="N1195" i="1"/>
  <c r="M1195" i="1"/>
  <c r="L1195" i="1"/>
  <c r="K1195" i="1"/>
  <c r="I1195" i="1"/>
  <c r="H1195" i="1"/>
  <c r="J1195" i="1" s="1"/>
  <c r="T1194" i="1"/>
  <c r="S1194" i="1"/>
  <c r="W1194" i="1" s="1"/>
  <c r="R1194" i="1"/>
  <c r="Q1194" i="1"/>
  <c r="O1194" i="1"/>
  <c r="P1194" i="1" s="1"/>
  <c r="V1194" i="1" s="1"/>
  <c r="N1194" i="1"/>
  <c r="L1194" i="1"/>
  <c r="K1194" i="1"/>
  <c r="M1194" i="1" s="1"/>
  <c r="U1194" i="1" s="1"/>
  <c r="I1194" i="1"/>
  <c r="H1194" i="1"/>
  <c r="J1194" i="1" s="1"/>
  <c r="S1193" i="1"/>
  <c r="R1193" i="1"/>
  <c r="Q1193" i="1"/>
  <c r="P1193" i="1"/>
  <c r="O1193" i="1"/>
  <c r="N1193" i="1"/>
  <c r="M1193" i="1"/>
  <c r="U1193" i="1" s="1"/>
  <c r="L1193" i="1"/>
  <c r="K1193" i="1"/>
  <c r="I1193" i="1"/>
  <c r="H1193" i="1"/>
  <c r="J1193" i="1" s="1"/>
  <c r="T1193" i="1" s="1"/>
  <c r="S1192" i="1"/>
  <c r="R1192" i="1"/>
  <c r="Q1192" i="1"/>
  <c r="O1192" i="1"/>
  <c r="P1192" i="1" s="1"/>
  <c r="V1192" i="1" s="1"/>
  <c r="N1192" i="1"/>
  <c r="L1192" i="1"/>
  <c r="K1192" i="1"/>
  <c r="I1192" i="1"/>
  <c r="H1192" i="1"/>
  <c r="J1192" i="1" s="1"/>
  <c r="T1192" i="1" s="1"/>
  <c r="S1191" i="1"/>
  <c r="R1191" i="1"/>
  <c r="Q1191" i="1"/>
  <c r="P1191" i="1"/>
  <c r="O1191" i="1"/>
  <c r="N1191" i="1"/>
  <c r="M1191" i="1"/>
  <c r="L1191" i="1"/>
  <c r="K1191" i="1"/>
  <c r="I1191" i="1"/>
  <c r="H1191" i="1"/>
  <c r="J1191" i="1" s="1"/>
  <c r="T1190" i="1"/>
  <c r="S1190" i="1"/>
  <c r="W1190" i="1" s="1"/>
  <c r="R1190" i="1"/>
  <c r="Q1190" i="1"/>
  <c r="O1190" i="1"/>
  <c r="P1190" i="1" s="1"/>
  <c r="V1190" i="1" s="1"/>
  <c r="N1190" i="1"/>
  <c r="L1190" i="1"/>
  <c r="K1190" i="1"/>
  <c r="M1190" i="1" s="1"/>
  <c r="U1190" i="1" s="1"/>
  <c r="I1190" i="1"/>
  <c r="H1190" i="1"/>
  <c r="J1190" i="1" s="1"/>
  <c r="S1189" i="1"/>
  <c r="R1189" i="1"/>
  <c r="Q1189" i="1"/>
  <c r="P1189" i="1"/>
  <c r="O1189" i="1"/>
  <c r="N1189" i="1"/>
  <c r="M1189" i="1"/>
  <c r="L1189" i="1"/>
  <c r="K1189" i="1"/>
  <c r="I1189" i="1"/>
  <c r="H1189" i="1"/>
  <c r="J1189" i="1" s="1"/>
  <c r="T1189" i="1" s="1"/>
  <c r="U1189" i="1" s="1"/>
  <c r="S1188" i="1"/>
  <c r="R1188" i="1"/>
  <c r="Q1188" i="1"/>
  <c r="O1188" i="1"/>
  <c r="P1188" i="1" s="1"/>
  <c r="N1188" i="1"/>
  <c r="L1188" i="1"/>
  <c r="M1188" i="1" s="1"/>
  <c r="K1188" i="1"/>
  <c r="I1188" i="1"/>
  <c r="H1188" i="1"/>
  <c r="J1188" i="1" s="1"/>
  <c r="T1188" i="1" s="1"/>
  <c r="S1187" i="1"/>
  <c r="R1187" i="1"/>
  <c r="Q1187" i="1"/>
  <c r="P1187" i="1"/>
  <c r="O1187" i="1"/>
  <c r="N1187" i="1"/>
  <c r="M1187" i="1"/>
  <c r="L1187" i="1"/>
  <c r="K1187" i="1"/>
  <c r="I1187" i="1"/>
  <c r="H1187" i="1"/>
  <c r="J1187" i="1" s="1"/>
  <c r="T1186" i="1"/>
  <c r="W1186" i="1" s="1"/>
  <c r="S1186" i="1"/>
  <c r="R1186" i="1"/>
  <c r="Q1186" i="1"/>
  <c r="P1186" i="1"/>
  <c r="V1186" i="1" s="1"/>
  <c r="O1186" i="1"/>
  <c r="N1186" i="1"/>
  <c r="L1186" i="1"/>
  <c r="M1186" i="1" s="1"/>
  <c r="U1186" i="1" s="1"/>
  <c r="K1186" i="1"/>
  <c r="I1186" i="1"/>
  <c r="H1186" i="1"/>
  <c r="J1186" i="1" s="1"/>
  <c r="W1185" i="1"/>
  <c r="T1185" i="1"/>
  <c r="S1185" i="1"/>
  <c r="R1185" i="1"/>
  <c r="Q1185" i="1"/>
  <c r="O1185" i="1"/>
  <c r="P1185" i="1" s="1"/>
  <c r="V1185" i="1" s="1"/>
  <c r="N1185" i="1"/>
  <c r="L1185" i="1"/>
  <c r="K1185" i="1"/>
  <c r="M1185" i="1" s="1"/>
  <c r="U1185" i="1" s="1"/>
  <c r="I1185" i="1"/>
  <c r="H1185" i="1"/>
  <c r="J1185" i="1" s="1"/>
  <c r="T1184" i="1"/>
  <c r="S1184" i="1"/>
  <c r="R1184" i="1"/>
  <c r="Q1184" i="1"/>
  <c r="O1184" i="1"/>
  <c r="P1184" i="1" s="1"/>
  <c r="V1184" i="1" s="1"/>
  <c r="N1184" i="1"/>
  <c r="M1184" i="1"/>
  <c r="U1184" i="1" s="1"/>
  <c r="L1184" i="1"/>
  <c r="K1184" i="1"/>
  <c r="I1184" i="1"/>
  <c r="H1184" i="1"/>
  <c r="J1184" i="1" s="1"/>
  <c r="W1184" i="1" s="1"/>
  <c r="S1183" i="1"/>
  <c r="W1183" i="1" s="1"/>
  <c r="R1183" i="1"/>
  <c r="Q1183" i="1"/>
  <c r="O1183" i="1"/>
  <c r="N1183" i="1"/>
  <c r="P1183" i="1" s="1"/>
  <c r="M1183" i="1"/>
  <c r="U1183" i="1" s="1"/>
  <c r="L1183" i="1"/>
  <c r="K1183" i="1"/>
  <c r="I1183" i="1"/>
  <c r="H1183" i="1"/>
  <c r="J1183" i="1" s="1"/>
  <c r="T1183" i="1" s="1"/>
  <c r="S1182" i="1"/>
  <c r="W1182" i="1" s="1"/>
  <c r="R1182" i="1"/>
  <c r="Q1182" i="1"/>
  <c r="O1182" i="1"/>
  <c r="N1182" i="1"/>
  <c r="P1182" i="1" s="1"/>
  <c r="M1182" i="1"/>
  <c r="U1182" i="1" s="1"/>
  <c r="L1182" i="1"/>
  <c r="K1182" i="1"/>
  <c r="I1182" i="1"/>
  <c r="H1182" i="1"/>
  <c r="J1182" i="1" s="1"/>
  <c r="T1182" i="1" s="1"/>
  <c r="U1181" i="1"/>
  <c r="S1181" i="1"/>
  <c r="W1181" i="1" s="1"/>
  <c r="R1181" i="1"/>
  <c r="Q1181" i="1"/>
  <c r="O1181" i="1"/>
  <c r="N1181" i="1"/>
  <c r="P1181" i="1" s="1"/>
  <c r="V1181" i="1" s="1"/>
  <c r="M1181" i="1"/>
  <c r="L1181" i="1"/>
  <c r="K1181" i="1"/>
  <c r="I1181" i="1"/>
  <c r="H1181" i="1"/>
  <c r="J1181" i="1" s="1"/>
  <c r="T1181" i="1" s="1"/>
  <c r="U1180" i="1"/>
  <c r="S1180" i="1"/>
  <c r="R1180" i="1"/>
  <c r="Q1180" i="1"/>
  <c r="O1180" i="1"/>
  <c r="N1180" i="1"/>
  <c r="P1180" i="1" s="1"/>
  <c r="V1180" i="1" s="1"/>
  <c r="M1180" i="1"/>
  <c r="L1180" i="1"/>
  <c r="K1180" i="1"/>
  <c r="I1180" i="1"/>
  <c r="H1180" i="1"/>
  <c r="J1180" i="1" s="1"/>
  <c r="T1180" i="1" s="1"/>
  <c r="S1179" i="1"/>
  <c r="R1179" i="1"/>
  <c r="Q1179" i="1"/>
  <c r="O1179" i="1"/>
  <c r="N1179" i="1"/>
  <c r="P1179" i="1" s="1"/>
  <c r="V1179" i="1" s="1"/>
  <c r="M1179" i="1"/>
  <c r="L1179" i="1"/>
  <c r="K1179" i="1"/>
  <c r="I1179" i="1"/>
  <c r="H1179" i="1"/>
  <c r="J1179" i="1" s="1"/>
  <c r="T1179" i="1" s="1"/>
  <c r="S1178" i="1"/>
  <c r="R1178" i="1"/>
  <c r="Q1178" i="1"/>
  <c r="O1178" i="1"/>
  <c r="N1178" i="1"/>
  <c r="P1178" i="1" s="1"/>
  <c r="M1178" i="1"/>
  <c r="L1178" i="1"/>
  <c r="K1178" i="1"/>
  <c r="I1178" i="1"/>
  <c r="H1178" i="1"/>
  <c r="J1178" i="1" s="1"/>
  <c r="T1178" i="1" s="1"/>
  <c r="S1177" i="1"/>
  <c r="W1177" i="1" s="1"/>
  <c r="R1177" i="1"/>
  <c r="Q1177" i="1"/>
  <c r="O1177" i="1"/>
  <c r="N1177" i="1"/>
  <c r="P1177" i="1" s="1"/>
  <c r="M1177" i="1"/>
  <c r="L1177" i="1"/>
  <c r="K1177" i="1"/>
  <c r="I1177" i="1"/>
  <c r="H1177" i="1"/>
  <c r="J1177" i="1" s="1"/>
  <c r="T1177" i="1" s="1"/>
  <c r="S1176" i="1"/>
  <c r="W1176" i="1" s="1"/>
  <c r="R1176" i="1"/>
  <c r="Q1176" i="1"/>
  <c r="O1176" i="1"/>
  <c r="N1176" i="1"/>
  <c r="P1176" i="1" s="1"/>
  <c r="V1176" i="1" s="1"/>
  <c r="M1176" i="1"/>
  <c r="U1176" i="1" s="1"/>
  <c r="L1176" i="1"/>
  <c r="K1176" i="1"/>
  <c r="I1176" i="1"/>
  <c r="H1176" i="1"/>
  <c r="J1176" i="1" s="1"/>
  <c r="T1176" i="1" s="1"/>
  <c r="S1175" i="1"/>
  <c r="W1175" i="1" s="1"/>
  <c r="R1175" i="1"/>
  <c r="Q1175" i="1"/>
  <c r="O1175" i="1"/>
  <c r="N1175" i="1"/>
  <c r="P1175" i="1" s="1"/>
  <c r="M1175" i="1"/>
  <c r="U1175" i="1" s="1"/>
  <c r="L1175" i="1"/>
  <c r="K1175" i="1"/>
  <c r="I1175" i="1"/>
  <c r="H1175" i="1"/>
  <c r="J1175" i="1" s="1"/>
  <c r="T1175" i="1" s="1"/>
  <c r="S1174" i="1"/>
  <c r="W1174" i="1" s="1"/>
  <c r="R1174" i="1"/>
  <c r="Q1174" i="1"/>
  <c r="O1174" i="1"/>
  <c r="N1174" i="1"/>
  <c r="P1174" i="1" s="1"/>
  <c r="M1174" i="1"/>
  <c r="U1174" i="1" s="1"/>
  <c r="L1174" i="1"/>
  <c r="K1174" i="1"/>
  <c r="I1174" i="1"/>
  <c r="H1174" i="1"/>
  <c r="J1174" i="1" s="1"/>
  <c r="T1174" i="1" s="1"/>
  <c r="U1173" i="1"/>
  <c r="S1173" i="1"/>
  <c r="W1173" i="1" s="1"/>
  <c r="R1173" i="1"/>
  <c r="Q1173" i="1"/>
  <c r="O1173" i="1"/>
  <c r="N1173" i="1"/>
  <c r="P1173" i="1" s="1"/>
  <c r="V1173" i="1" s="1"/>
  <c r="M1173" i="1"/>
  <c r="L1173" i="1"/>
  <c r="K1173" i="1"/>
  <c r="I1173" i="1"/>
  <c r="H1173" i="1"/>
  <c r="J1173" i="1" s="1"/>
  <c r="T1173" i="1" s="1"/>
  <c r="U1172" i="1"/>
  <c r="S1172" i="1"/>
  <c r="R1172" i="1"/>
  <c r="Q1172" i="1"/>
  <c r="O1172" i="1"/>
  <c r="N1172" i="1"/>
  <c r="P1172" i="1" s="1"/>
  <c r="V1172" i="1" s="1"/>
  <c r="M1172" i="1"/>
  <c r="L1172" i="1"/>
  <c r="K1172" i="1"/>
  <c r="I1172" i="1"/>
  <c r="H1172" i="1"/>
  <c r="J1172" i="1" s="1"/>
  <c r="T1172" i="1" s="1"/>
  <c r="S1171" i="1"/>
  <c r="R1171" i="1"/>
  <c r="Q1171" i="1"/>
  <c r="O1171" i="1"/>
  <c r="N1171" i="1"/>
  <c r="P1171" i="1" s="1"/>
  <c r="V1171" i="1" s="1"/>
  <c r="M1171" i="1"/>
  <c r="L1171" i="1"/>
  <c r="K1171" i="1"/>
  <c r="I1171" i="1"/>
  <c r="H1171" i="1"/>
  <c r="J1171" i="1" s="1"/>
  <c r="T1171" i="1" s="1"/>
  <c r="S1170" i="1"/>
  <c r="R1170" i="1"/>
  <c r="Q1170" i="1"/>
  <c r="O1170" i="1"/>
  <c r="N1170" i="1"/>
  <c r="P1170" i="1" s="1"/>
  <c r="M1170" i="1"/>
  <c r="L1170" i="1"/>
  <c r="K1170" i="1"/>
  <c r="I1170" i="1"/>
  <c r="H1170" i="1"/>
  <c r="J1170" i="1" s="1"/>
  <c r="T1170" i="1" s="1"/>
  <c r="S1169" i="1"/>
  <c r="W1169" i="1" s="1"/>
  <c r="R1169" i="1"/>
  <c r="Q1169" i="1"/>
  <c r="O1169" i="1"/>
  <c r="N1169" i="1"/>
  <c r="P1169" i="1" s="1"/>
  <c r="M1169" i="1"/>
  <c r="L1169" i="1"/>
  <c r="K1169" i="1"/>
  <c r="I1169" i="1"/>
  <c r="H1169" i="1"/>
  <c r="J1169" i="1" s="1"/>
  <c r="T1169" i="1" s="1"/>
  <c r="S1168" i="1"/>
  <c r="W1168" i="1" s="1"/>
  <c r="R1168" i="1"/>
  <c r="Q1168" i="1"/>
  <c r="O1168" i="1"/>
  <c r="N1168" i="1"/>
  <c r="P1168" i="1" s="1"/>
  <c r="V1168" i="1" s="1"/>
  <c r="M1168" i="1"/>
  <c r="U1168" i="1" s="1"/>
  <c r="L1168" i="1"/>
  <c r="K1168" i="1"/>
  <c r="I1168" i="1"/>
  <c r="H1168" i="1"/>
  <c r="J1168" i="1" s="1"/>
  <c r="T1168" i="1" s="1"/>
  <c r="S1167" i="1"/>
  <c r="W1167" i="1" s="1"/>
  <c r="R1167" i="1"/>
  <c r="Q1167" i="1"/>
  <c r="O1167" i="1"/>
  <c r="N1167" i="1"/>
  <c r="P1167" i="1" s="1"/>
  <c r="M1167" i="1"/>
  <c r="U1167" i="1" s="1"/>
  <c r="L1167" i="1"/>
  <c r="K1167" i="1"/>
  <c r="I1167" i="1"/>
  <c r="H1167" i="1"/>
  <c r="J1167" i="1" s="1"/>
  <c r="T1167" i="1" s="1"/>
  <c r="S1166" i="1"/>
  <c r="W1166" i="1" s="1"/>
  <c r="R1166" i="1"/>
  <c r="Q1166" i="1"/>
  <c r="O1166" i="1"/>
  <c r="N1166" i="1"/>
  <c r="P1166" i="1" s="1"/>
  <c r="M1166" i="1"/>
  <c r="U1166" i="1" s="1"/>
  <c r="L1166" i="1"/>
  <c r="K1166" i="1"/>
  <c r="I1166" i="1"/>
  <c r="H1166" i="1"/>
  <c r="J1166" i="1" s="1"/>
  <c r="T1166" i="1" s="1"/>
  <c r="U1165" i="1"/>
  <c r="S1165" i="1"/>
  <c r="W1165" i="1" s="1"/>
  <c r="R1165" i="1"/>
  <c r="Q1165" i="1"/>
  <c r="O1165" i="1"/>
  <c r="N1165" i="1"/>
  <c r="P1165" i="1" s="1"/>
  <c r="V1165" i="1" s="1"/>
  <c r="M1165" i="1"/>
  <c r="L1165" i="1"/>
  <c r="K1165" i="1"/>
  <c r="I1165" i="1"/>
  <c r="H1165" i="1"/>
  <c r="J1165" i="1" s="1"/>
  <c r="T1165" i="1" s="1"/>
  <c r="U1164" i="1"/>
  <c r="S1164" i="1"/>
  <c r="R1164" i="1"/>
  <c r="Q1164" i="1"/>
  <c r="O1164" i="1"/>
  <c r="N1164" i="1"/>
  <c r="P1164" i="1" s="1"/>
  <c r="V1164" i="1" s="1"/>
  <c r="M1164" i="1"/>
  <c r="L1164" i="1"/>
  <c r="K1164" i="1"/>
  <c r="I1164" i="1"/>
  <c r="H1164" i="1"/>
  <c r="J1164" i="1" s="1"/>
  <c r="T1164" i="1" s="1"/>
  <c r="S1163" i="1"/>
  <c r="R1163" i="1"/>
  <c r="Q1163" i="1"/>
  <c r="O1163" i="1"/>
  <c r="N1163" i="1"/>
  <c r="P1163" i="1" s="1"/>
  <c r="V1163" i="1" s="1"/>
  <c r="M1163" i="1"/>
  <c r="L1163" i="1"/>
  <c r="K1163" i="1"/>
  <c r="I1163" i="1"/>
  <c r="H1163" i="1"/>
  <c r="J1163" i="1" s="1"/>
  <c r="T1163" i="1" s="1"/>
  <c r="S1162" i="1"/>
  <c r="R1162" i="1"/>
  <c r="Q1162" i="1"/>
  <c r="O1162" i="1"/>
  <c r="N1162" i="1"/>
  <c r="P1162" i="1" s="1"/>
  <c r="M1162" i="1"/>
  <c r="U1162" i="1" s="1"/>
  <c r="L1162" i="1"/>
  <c r="K1162" i="1"/>
  <c r="I1162" i="1"/>
  <c r="H1162" i="1"/>
  <c r="J1162" i="1" s="1"/>
  <c r="T1162" i="1" s="1"/>
  <c r="S1161" i="1"/>
  <c r="W1161" i="1" s="1"/>
  <c r="R1161" i="1"/>
  <c r="Q1161" i="1"/>
  <c r="O1161" i="1"/>
  <c r="N1161" i="1"/>
  <c r="P1161" i="1" s="1"/>
  <c r="M1161" i="1"/>
  <c r="L1161" i="1"/>
  <c r="K1161" i="1"/>
  <c r="I1161" i="1"/>
  <c r="H1161" i="1"/>
  <c r="J1161" i="1" s="1"/>
  <c r="T1161" i="1" s="1"/>
  <c r="S1160" i="1"/>
  <c r="W1160" i="1" s="1"/>
  <c r="R1160" i="1"/>
  <c r="Q1160" i="1"/>
  <c r="O1160" i="1"/>
  <c r="N1160" i="1"/>
  <c r="P1160" i="1" s="1"/>
  <c r="V1160" i="1" s="1"/>
  <c r="M1160" i="1"/>
  <c r="U1160" i="1" s="1"/>
  <c r="L1160" i="1"/>
  <c r="K1160" i="1"/>
  <c r="I1160" i="1"/>
  <c r="H1160" i="1"/>
  <c r="J1160" i="1" s="1"/>
  <c r="T1160" i="1" s="1"/>
  <c r="S1159" i="1"/>
  <c r="W1159" i="1" s="1"/>
  <c r="R1159" i="1"/>
  <c r="Q1159" i="1"/>
  <c r="O1159" i="1"/>
  <c r="N1159" i="1"/>
  <c r="P1159" i="1" s="1"/>
  <c r="M1159" i="1"/>
  <c r="U1159" i="1" s="1"/>
  <c r="L1159" i="1"/>
  <c r="K1159" i="1"/>
  <c r="I1159" i="1"/>
  <c r="H1159" i="1"/>
  <c r="J1159" i="1" s="1"/>
  <c r="T1159" i="1" s="1"/>
  <c r="S1158" i="1"/>
  <c r="W1158" i="1" s="1"/>
  <c r="R1158" i="1"/>
  <c r="Q1158" i="1"/>
  <c r="O1158" i="1"/>
  <c r="N1158" i="1"/>
  <c r="P1158" i="1" s="1"/>
  <c r="M1158" i="1"/>
  <c r="U1158" i="1" s="1"/>
  <c r="L1158" i="1"/>
  <c r="K1158" i="1"/>
  <c r="I1158" i="1"/>
  <c r="H1158" i="1"/>
  <c r="J1158" i="1" s="1"/>
  <c r="T1158" i="1" s="1"/>
  <c r="U1157" i="1"/>
  <c r="S1157" i="1"/>
  <c r="W1157" i="1" s="1"/>
  <c r="R1157" i="1"/>
  <c r="Q1157" i="1"/>
  <c r="O1157" i="1"/>
  <c r="N1157" i="1"/>
  <c r="P1157" i="1" s="1"/>
  <c r="V1157" i="1" s="1"/>
  <c r="M1157" i="1"/>
  <c r="L1157" i="1"/>
  <c r="K1157" i="1"/>
  <c r="I1157" i="1"/>
  <c r="H1157" i="1"/>
  <c r="J1157" i="1" s="1"/>
  <c r="T1157" i="1" s="1"/>
  <c r="U1156" i="1"/>
  <c r="S1156" i="1"/>
  <c r="R1156" i="1"/>
  <c r="Q1156" i="1"/>
  <c r="O1156" i="1"/>
  <c r="N1156" i="1"/>
  <c r="P1156" i="1" s="1"/>
  <c r="V1156" i="1" s="1"/>
  <c r="M1156" i="1"/>
  <c r="L1156" i="1"/>
  <c r="K1156" i="1"/>
  <c r="I1156" i="1"/>
  <c r="H1156" i="1"/>
  <c r="J1156" i="1" s="1"/>
  <c r="T1156" i="1" s="1"/>
  <c r="S1155" i="1"/>
  <c r="R1155" i="1"/>
  <c r="Q1155" i="1"/>
  <c r="O1155" i="1"/>
  <c r="N1155" i="1"/>
  <c r="P1155" i="1" s="1"/>
  <c r="V1155" i="1" s="1"/>
  <c r="M1155" i="1"/>
  <c r="L1155" i="1"/>
  <c r="K1155" i="1"/>
  <c r="I1155" i="1"/>
  <c r="H1155" i="1"/>
  <c r="J1155" i="1" s="1"/>
  <c r="T1155" i="1" s="1"/>
  <c r="S1154" i="1"/>
  <c r="R1154" i="1"/>
  <c r="Q1154" i="1"/>
  <c r="O1154" i="1"/>
  <c r="N1154" i="1"/>
  <c r="P1154" i="1" s="1"/>
  <c r="M1154" i="1"/>
  <c r="L1154" i="1"/>
  <c r="K1154" i="1"/>
  <c r="I1154" i="1"/>
  <c r="H1154" i="1"/>
  <c r="J1154" i="1" s="1"/>
  <c r="T1154" i="1" s="1"/>
  <c r="S1153" i="1"/>
  <c r="W1153" i="1" s="1"/>
  <c r="R1153" i="1"/>
  <c r="Q1153" i="1"/>
  <c r="O1153" i="1"/>
  <c r="N1153" i="1"/>
  <c r="P1153" i="1" s="1"/>
  <c r="M1153" i="1"/>
  <c r="L1153" i="1"/>
  <c r="K1153" i="1"/>
  <c r="I1153" i="1"/>
  <c r="H1153" i="1"/>
  <c r="J1153" i="1" s="1"/>
  <c r="T1153" i="1" s="1"/>
  <c r="S1152" i="1"/>
  <c r="W1152" i="1" s="1"/>
  <c r="R1152" i="1"/>
  <c r="Q1152" i="1"/>
  <c r="O1152" i="1"/>
  <c r="N1152" i="1"/>
  <c r="P1152" i="1" s="1"/>
  <c r="V1152" i="1" s="1"/>
  <c r="M1152" i="1"/>
  <c r="U1152" i="1" s="1"/>
  <c r="L1152" i="1"/>
  <c r="K1152" i="1"/>
  <c r="I1152" i="1"/>
  <c r="H1152" i="1"/>
  <c r="J1152" i="1" s="1"/>
  <c r="T1152" i="1" s="1"/>
  <c r="S1151" i="1"/>
  <c r="W1151" i="1" s="1"/>
  <c r="R1151" i="1"/>
  <c r="Q1151" i="1"/>
  <c r="O1151" i="1"/>
  <c r="N1151" i="1"/>
  <c r="P1151" i="1" s="1"/>
  <c r="M1151" i="1"/>
  <c r="U1151" i="1" s="1"/>
  <c r="L1151" i="1"/>
  <c r="K1151" i="1"/>
  <c r="I1151" i="1"/>
  <c r="H1151" i="1"/>
  <c r="J1151" i="1" s="1"/>
  <c r="T1151" i="1" s="1"/>
  <c r="S1150" i="1"/>
  <c r="W1150" i="1" s="1"/>
  <c r="R1150" i="1"/>
  <c r="Q1150" i="1"/>
  <c r="O1150" i="1"/>
  <c r="N1150" i="1"/>
  <c r="P1150" i="1" s="1"/>
  <c r="M1150" i="1"/>
  <c r="U1150" i="1" s="1"/>
  <c r="L1150" i="1"/>
  <c r="K1150" i="1"/>
  <c r="I1150" i="1"/>
  <c r="H1150" i="1"/>
  <c r="J1150" i="1" s="1"/>
  <c r="T1150" i="1" s="1"/>
  <c r="U1149" i="1"/>
  <c r="S1149" i="1"/>
  <c r="W1149" i="1" s="1"/>
  <c r="R1149" i="1"/>
  <c r="Q1149" i="1"/>
  <c r="O1149" i="1"/>
  <c r="N1149" i="1"/>
  <c r="P1149" i="1" s="1"/>
  <c r="V1149" i="1" s="1"/>
  <c r="M1149" i="1"/>
  <c r="L1149" i="1"/>
  <c r="K1149" i="1"/>
  <c r="I1149" i="1"/>
  <c r="H1149" i="1"/>
  <c r="J1149" i="1" s="1"/>
  <c r="T1149" i="1" s="1"/>
  <c r="U1148" i="1"/>
  <c r="S1148" i="1"/>
  <c r="R1148" i="1"/>
  <c r="Q1148" i="1"/>
  <c r="O1148" i="1"/>
  <c r="N1148" i="1"/>
  <c r="P1148" i="1" s="1"/>
  <c r="V1148" i="1" s="1"/>
  <c r="M1148" i="1"/>
  <c r="L1148" i="1"/>
  <c r="K1148" i="1"/>
  <c r="I1148" i="1"/>
  <c r="H1148" i="1"/>
  <c r="J1148" i="1" s="1"/>
  <c r="T1148" i="1" s="1"/>
  <c r="S1147" i="1"/>
  <c r="R1147" i="1"/>
  <c r="Q1147" i="1"/>
  <c r="O1147" i="1"/>
  <c r="N1147" i="1"/>
  <c r="P1147" i="1" s="1"/>
  <c r="V1147" i="1" s="1"/>
  <c r="M1147" i="1"/>
  <c r="L1147" i="1"/>
  <c r="K1147" i="1"/>
  <c r="I1147" i="1"/>
  <c r="H1147" i="1"/>
  <c r="J1147" i="1" s="1"/>
  <c r="T1147" i="1" s="1"/>
  <c r="S1146" i="1"/>
  <c r="R1146" i="1"/>
  <c r="Q1146" i="1"/>
  <c r="O1146" i="1"/>
  <c r="N1146" i="1"/>
  <c r="P1146" i="1" s="1"/>
  <c r="M1146" i="1"/>
  <c r="L1146" i="1"/>
  <c r="K1146" i="1"/>
  <c r="I1146" i="1"/>
  <c r="H1146" i="1"/>
  <c r="J1146" i="1" s="1"/>
  <c r="T1146" i="1" s="1"/>
  <c r="S1145" i="1"/>
  <c r="R1145" i="1"/>
  <c r="Q1145" i="1"/>
  <c r="O1145" i="1"/>
  <c r="N1145" i="1"/>
  <c r="P1145" i="1" s="1"/>
  <c r="M1145" i="1"/>
  <c r="L1145" i="1"/>
  <c r="K1145" i="1"/>
  <c r="I1145" i="1"/>
  <c r="H1145" i="1"/>
  <c r="J1145" i="1" s="1"/>
  <c r="T1145" i="1" s="1"/>
  <c r="S1144" i="1"/>
  <c r="W1144" i="1" s="1"/>
  <c r="R1144" i="1"/>
  <c r="Q1144" i="1"/>
  <c r="O1144" i="1"/>
  <c r="N1144" i="1"/>
  <c r="P1144" i="1" s="1"/>
  <c r="V1144" i="1" s="1"/>
  <c r="M1144" i="1"/>
  <c r="U1144" i="1" s="1"/>
  <c r="L1144" i="1"/>
  <c r="K1144" i="1"/>
  <c r="I1144" i="1"/>
  <c r="H1144" i="1"/>
  <c r="J1144" i="1" s="1"/>
  <c r="T1144" i="1" s="1"/>
  <c r="S1143" i="1"/>
  <c r="W1143" i="1" s="1"/>
  <c r="R1143" i="1"/>
  <c r="Q1143" i="1"/>
  <c r="O1143" i="1"/>
  <c r="N1143" i="1"/>
  <c r="P1143" i="1" s="1"/>
  <c r="M1143" i="1"/>
  <c r="U1143" i="1" s="1"/>
  <c r="L1143" i="1"/>
  <c r="K1143" i="1"/>
  <c r="I1143" i="1"/>
  <c r="H1143" i="1"/>
  <c r="J1143" i="1" s="1"/>
  <c r="T1143" i="1" s="1"/>
  <c r="S1142" i="1"/>
  <c r="W1142" i="1" s="1"/>
  <c r="R1142" i="1"/>
  <c r="Q1142" i="1"/>
  <c r="O1142" i="1"/>
  <c r="N1142" i="1"/>
  <c r="P1142" i="1" s="1"/>
  <c r="M1142" i="1"/>
  <c r="U1142" i="1" s="1"/>
  <c r="L1142" i="1"/>
  <c r="K1142" i="1"/>
  <c r="I1142" i="1"/>
  <c r="H1142" i="1"/>
  <c r="J1142" i="1" s="1"/>
  <c r="T1142" i="1" s="1"/>
  <c r="U1141" i="1"/>
  <c r="S1141" i="1"/>
  <c r="W1141" i="1" s="1"/>
  <c r="R1141" i="1"/>
  <c r="Q1141" i="1"/>
  <c r="O1141" i="1"/>
  <c r="N1141" i="1"/>
  <c r="P1141" i="1" s="1"/>
  <c r="V1141" i="1" s="1"/>
  <c r="M1141" i="1"/>
  <c r="L1141" i="1"/>
  <c r="K1141" i="1"/>
  <c r="I1141" i="1"/>
  <c r="H1141" i="1"/>
  <c r="J1141" i="1" s="1"/>
  <c r="T1141" i="1" s="1"/>
  <c r="U1140" i="1"/>
  <c r="S1140" i="1"/>
  <c r="R1140" i="1"/>
  <c r="Q1140" i="1"/>
  <c r="O1140" i="1"/>
  <c r="N1140" i="1"/>
  <c r="P1140" i="1" s="1"/>
  <c r="V1140" i="1" s="1"/>
  <c r="M1140" i="1"/>
  <c r="L1140" i="1"/>
  <c r="K1140" i="1"/>
  <c r="I1140" i="1"/>
  <c r="H1140" i="1"/>
  <c r="J1140" i="1" s="1"/>
  <c r="T1140" i="1" s="1"/>
  <c r="S1139" i="1"/>
  <c r="R1139" i="1"/>
  <c r="Q1139" i="1"/>
  <c r="O1139" i="1"/>
  <c r="N1139" i="1"/>
  <c r="P1139" i="1" s="1"/>
  <c r="V1139" i="1" s="1"/>
  <c r="M1139" i="1"/>
  <c r="L1139" i="1"/>
  <c r="K1139" i="1"/>
  <c r="I1139" i="1"/>
  <c r="H1139" i="1"/>
  <c r="J1139" i="1" s="1"/>
  <c r="T1139" i="1" s="1"/>
  <c r="S1138" i="1"/>
  <c r="R1138" i="1"/>
  <c r="Q1138" i="1"/>
  <c r="O1138" i="1"/>
  <c r="N1138" i="1"/>
  <c r="P1138" i="1" s="1"/>
  <c r="M1138" i="1"/>
  <c r="L1138" i="1"/>
  <c r="K1138" i="1"/>
  <c r="I1138" i="1"/>
  <c r="H1138" i="1"/>
  <c r="J1138" i="1" s="1"/>
  <c r="T1138" i="1" s="1"/>
  <c r="S1137" i="1"/>
  <c r="R1137" i="1"/>
  <c r="Q1137" i="1"/>
  <c r="O1137" i="1"/>
  <c r="N1137" i="1"/>
  <c r="P1137" i="1" s="1"/>
  <c r="M1137" i="1"/>
  <c r="L1137" i="1"/>
  <c r="K1137" i="1"/>
  <c r="I1137" i="1"/>
  <c r="H1137" i="1"/>
  <c r="J1137" i="1" s="1"/>
  <c r="T1137" i="1" s="1"/>
  <c r="S1136" i="1"/>
  <c r="W1136" i="1" s="1"/>
  <c r="R1136" i="1"/>
  <c r="Q1136" i="1"/>
  <c r="O1136" i="1"/>
  <c r="N1136" i="1"/>
  <c r="P1136" i="1" s="1"/>
  <c r="V1136" i="1" s="1"/>
  <c r="M1136" i="1"/>
  <c r="U1136" i="1" s="1"/>
  <c r="L1136" i="1"/>
  <c r="K1136" i="1"/>
  <c r="I1136" i="1"/>
  <c r="H1136" i="1"/>
  <c r="J1136" i="1" s="1"/>
  <c r="T1136" i="1" s="1"/>
  <c r="S1135" i="1"/>
  <c r="W1135" i="1" s="1"/>
  <c r="R1135" i="1"/>
  <c r="Q1135" i="1"/>
  <c r="O1135" i="1"/>
  <c r="N1135" i="1"/>
  <c r="P1135" i="1" s="1"/>
  <c r="M1135" i="1"/>
  <c r="U1135" i="1" s="1"/>
  <c r="L1135" i="1"/>
  <c r="K1135" i="1"/>
  <c r="I1135" i="1"/>
  <c r="H1135" i="1"/>
  <c r="J1135" i="1" s="1"/>
  <c r="T1135" i="1" s="1"/>
  <c r="S1134" i="1"/>
  <c r="W1134" i="1" s="1"/>
  <c r="R1134" i="1"/>
  <c r="Q1134" i="1"/>
  <c r="O1134" i="1"/>
  <c r="N1134" i="1"/>
  <c r="P1134" i="1" s="1"/>
  <c r="M1134" i="1"/>
  <c r="U1134" i="1" s="1"/>
  <c r="L1134" i="1"/>
  <c r="K1134" i="1"/>
  <c r="I1134" i="1"/>
  <c r="H1134" i="1"/>
  <c r="J1134" i="1" s="1"/>
  <c r="T1134" i="1" s="1"/>
  <c r="U1133" i="1"/>
  <c r="S1133" i="1"/>
  <c r="W1133" i="1" s="1"/>
  <c r="R1133" i="1"/>
  <c r="Q1133" i="1"/>
  <c r="O1133" i="1"/>
  <c r="N1133" i="1"/>
  <c r="P1133" i="1" s="1"/>
  <c r="V1133" i="1" s="1"/>
  <c r="M1133" i="1"/>
  <c r="L1133" i="1"/>
  <c r="K1133" i="1"/>
  <c r="I1133" i="1"/>
  <c r="H1133" i="1"/>
  <c r="J1133" i="1" s="1"/>
  <c r="T1133" i="1" s="1"/>
  <c r="R1132" i="1"/>
  <c r="Q1132" i="1"/>
  <c r="S1132" i="1" s="1"/>
  <c r="O1132" i="1"/>
  <c r="N1132" i="1"/>
  <c r="P1132" i="1" s="1"/>
  <c r="M1132" i="1"/>
  <c r="L1132" i="1"/>
  <c r="K1132" i="1"/>
  <c r="I1132" i="1"/>
  <c r="J1132" i="1" s="1"/>
  <c r="T1132" i="1" s="1"/>
  <c r="H1132" i="1"/>
  <c r="R1131" i="1"/>
  <c r="Q1131" i="1"/>
  <c r="S1131" i="1" s="1"/>
  <c r="O1131" i="1"/>
  <c r="N1131" i="1"/>
  <c r="P1131" i="1" s="1"/>
  <c r="M1131" i="1"/>
  <c r="L1131" i="1"/>
  <c r="K1131" i="1"/>
  <c r="I1131" i="1"/>
  <c r="J1131" i="1" s="1"/>
  <c r="T1131" i="1" s="1"/>
  <c r="H1131" i="1"/>
  <c r="R1130" i="1"/>
  <c r="Q1130" i="1"/>
  <c r="S1130" i="1" s="1"/>
  <c r="O1130" i="1"/>
  <c r="N1130" i="1"/>
  <c r="P1130" i="1" s="1"/>
  <c r="V1130" i="1" s="1"/>
  <c r="M1130" i="1"/>
  <c r="U1130" i="1" s="1"/>
  <c r="L1130" i="1"/>
  <c r="K1130" i="1"/>
  <c r="I1130" i="1"/>
  <c r="J1130" i="1" s="1"/>
  <c r="T1130" i="1" s="1"/>
  <c r="H1130" i="1"/>
  <c r="R1129" i="1"/>
  <c r="Q1129" i="1"/>
  <c r="S1129" i="1" s="1"/>
  <c r="W1129" i="1" s="1"/>
  <c r="O1129" i="1"/>
  <c r="N1129" i="1"/>
  <c r="P1129" i="1" s="1"/>
  <c r="V1129" i="1" s="1"/>
  <c r="M1129" i="1"/>
  <c r="U1129" i="1" s="1"/>
  <c r="L1129" i="1"/>
  <c r="K1129" i="1"/>
  <c r="I1129" i="1"/>
  <c r="J1129" i="1" s="1"/>
  <c r="T1129" i="1" s="1"/>
  <c r="H1129" i="1"/>
  <c r="R1128" i="1"/>
  <c r="Q1128" i="1"/>
  <c r="S1128" i="1" s="1"/>
  <c r="O1128" i="1"/>
  <c r="N1128" i="1"/>
  <c r="P1128" i="1" s="1"/>
  <c r="M1128" i="1"/>
  <c r="L1128" i="1"/>
  <c r="K1128" i="1"/>
  <c r="I1128" i="1"/>
  <c r="J1128" i="1" s="1"/>
  <c r="T1128" i="1" s="1"/>
  <c r="H1128" i="1"/>
  <c r="R1127" i="1"/>
  <c r="Q1127" i="1"/>
  <c r="S1127" i="1" s="1"/>
  <c r="O1127" i="1"/>
  <c r="N1127" i="1"/>
  <c r="P1127" i="1" s="1"/>
  <c r="M1127" i="1"/>
  <c r="L1127" i="1"/>
  <c r="K1127" i="1"/>
  <c r="I1127" i="1"/>
  <c r="J1127" i="1" s="1"/>
  <c r="T1127" i="1" s="1"/>
  <c r="H1127" i="1"/>
  <c r="R1126" i="1"/>
  <c r="Q1126" i="1"/>
  <c r="S1126" i="1" s="1"/>
  <c r="O1126" i="1"/>
  <c r="N1126" i="1"/>
  <c r="P1126" i="1" s="1"/>
  <c r="V1126" i="1" s="1"/>
  <c r="M1126" i="1"/>
  <c r="U1126" i="1" s="1"/>
  <c r="L1126" i="1"/>
  <c r="K1126" i="1"/>
  <c r="I1126" i="1"/>
  <c r="J1126" i="1" s="1"/>
  <c r="T1126" i="1" s="1"/>
  <c r="H1126" i="1"/>
  <c r="R1125" i="1"/>
  <c r="Q1125" i="1"/>
  <c r="S1125" i="1" s="1"/>
  <c r="W1125" i="1" s="1"/>
  <c r="O1125" i="1"/>
  <c r="N1125" i="1"/>
  <c r="P1125" i="1" s="1"/>
  <c r="V1125" i="1" s="1"/>
  <c r="M1125" i="1"/>
  <c r="U1125" i="1" s="1"/>
  <c r="L1125" i="1"/>
  <c r="K1125" i="1"/>
  <c r="I1125" i="1"/>
  <c r="J1125" i="1" s="1"/>
  <c r="T1125" i="1" s="1"/>
  <c r="H1125" i="1"/>
  <c r="R1124" i="1"/>
  <c r="Q1124" i="1"/>
  <c r="S1124" i="1" s="1"/>
  <c r="O1124" i="1"/>
  <c r="N1124" i="1"/>
  <c r="P1124" i="1" s="1"/>
  <c r="M1124" i="1"/>
  <c r="L1124" i="1"/>
  <c r="K1124" i="1"/>
  <c r="I1124" i="1"/>
  <c r="J1124" i="1" s="1"/>
  <c r="T1124" i="1" s="1"/>
  <c r="H1124" i="1"/>
  <c r="R1123" i="1"/>
  <c r="Q1123" i="1"/>
  <c r="S1123" i="1" s="1"/>
  <c r="O1123" i="1"/>
  <c r="N1123" i="1"/>
  <c r="P1123" i="1" s="1"/>
  <c r="M1123" i="1"/>
  <c r="L1123" i="1"/>
  <c r="K1123" i="1"/>
  <c r="I1123" i="1"/>
  <c r="J1123" i="1" s="1"/>
  <c r="T1123" i="1" s="1"/>
  <c r="H1123" i="1"/>
  <c r="R1122" i="1"/>
  <c r="Q1122" i="1"/>
  <c r="S1122" i="1" s="1"/>
  <c r="O1122" i="1"/>
  <c r="N1122" i="1"/>
  <c r="P1122" i="1" s="1"/>
  <c r="V1122" i="1" s="1"/>
  <c r="M1122" i="1"/>
  <c r="U1122" i="1" s="1"/>
  <c r="L1122" i="1"/>
  <c r="K1122" i="1"/>
  <c r="I1122" i="1"/>
  <c r="J1122" i="1" s="1"/>
  <c r="T1122" i="1" s="1"/>
  <c r="H1122" i="1"/>
  <c r="R1121" i="1"/>
  <c r="Q1121" i="1"/>
  <c r="S1121" i="1" s="1"/>
  <c r="W1121" i="1" s="1"/>
  <c r="O1121" i="1"/>
  <c r="N1121" i="1"/>
  <c r="P1121" i="1" s="1"/>
  <c r="V1121" i="1" s="1"/>
  <c r="M1121" i="1"/>
  <c r="U1121" i="1" s="1"/>
  <c r="L1121" i="1"/>
  <c r="K1121" i="1"/>
  <c r="I1121" i="1"/>
  <c r="J1121" i="1" s="1"/>
  <c r="T1121" i="1" s="1"/>
  <c r="H1121" i="1"/>
  <c r="R1120" i="1"/>
  <c r="Q1120" i="1"/>
  <c r="S1120" i="1" s="1"/>
  <c r="O1120" i="1"/>
  <c r="N1120" i="1"/>
  <c r="P1120" i="1" s="1"/>
  <c r="M1120" i="1"/>
  <c r="L1120" i="1"/>
  <c r="K1120" i="1"/>
  <c r="I1120" i="1"/>
  <c r="J1120" i="1" s="1"/>
  <c r="T1120" i="1" s="1"/>
  <c r="H1120" i="1"/>
  <c r="R1119" i="1"/>
  <c r="Q1119" i="1"/>
  <c r="S1119" i="1" s="1"/>
  <c r="O1119" i="1"/>
  <c r="N1119" i="1"/>
  <c r="P1119" i="1" s="1"/>
  <c r="M1119" i="1"/>
  <c r="L1119" i="1"/>
  <c r="K1119" i="1"/>
  <c r="I1119" i="1"/>
  <c r="J1119" i="1" s="1"/>
  <c r="T1119" i="1" s="1"/>
  <c r="H1119" i="1"/>
  <c r="R1118" i="1"/>
  <c r="Q1118" i="1"/>
  <c r="S1118" i="1" s="1"/>
  <c r="O1118" i="1"/>
  <c r="N1118" i="1"/>
  <c r="P1118" i="1" s="1"/>
  <c r="V1118" i="1" s="1"/>
  <c r="M1118" i="1"/>
  <c r="U1118" i="1" s="1"/>
  <c r="L1118" i="1"/>
  <c r="K1118" i="1"/>
  <c r="I1118" i="1"/>
  <c r="J1118" i="1" s="1"/>
  <c r="T1118" i="1" s="1"/>
  <c r="H1118" i="1"/>
  <c r="R1117" i="1"/>
  <c r="Q1117" i="1"/>
  <c r="S1117" i="1" s="1"/>
  <c r="W1117" i="1" s="1"/>
  <c r="O1117" i="1"/>
  <c r="N1117" i="1"/>
  <c r="P1117" i="1" s="1"/>
  <c r="V1117" i="1" s="1"/>
  <c r="M1117" i="1"/>
  <c r="U1117" i="1" s="1"/>
  <c r="L1117" i="1"/>
  <c r="K1117" i="1"/>
  <c r="I1117" i="1"/>
  <c r="J1117" i="1" s="1"/>
  <c r="T1117" i="1" s="1"/>
  <c r="H1117" i="1"/>
  <c r="R1116" i="1"/>
  <c r="Q1116" i="1"/>
  <c r="S1116" i="1" s="1"/>
  <c r="O1116" i="1"/>
  <c r="N1116" i="1"/>
  <c r="P1116" i="1" s="1"/>
  <c r="M1116" i="1"/>
  <c r="L1116" i="1"/>
  <c r="K1116" i="1"/>
  <c r="I1116" i="1"/>
  <c r="J1116" i="1" s="1"/>
  <c r="T1116" i="1" s="1"/>
  <c r="H1116" i="1"/>
  <c r="R1115" i="1"/>
  <c r="Q1115" i="1"/>
  <c r="S1115" i="1" s="1"/>
  <c r="O1115" i="1"/>
  <c r="N1115" i="1"/>
  <c r="P1115" i="1" s="1"/>
  <c r="M1115" i="1"/>
  <c r="L1115" i="1"/>
  <c r="K1115" i="1"/>
  <c r="I1115" i="1"/>
  <c r="J1115" i="1" s="1"/>
  <c r="T1115" i="1" s="1"/>
  <c r="H1115" i="1"/>
  <c r="R1114" i="1"/>
  <c r="Q1114" i="1"/>
  <c r="S1114" i="1" s="1"/>
  <c r="O1114" i="1"/>
  <c r="N1114" i="1"/>
  <c r="P1114" i="1" s="1"/>
  <c r="V1114" i="1" s="1"/>
  <c r="M1114" i="1"/>
  <c r="U1114" i="1" s="1"/>
  <c r="L1114" i="1"/>
  <c r="K1114" i="1"/>
  <c r="I1114" i="1"/>
  <c r="J1114" i="1" s="1"/>
  <c r="T1114" i="1" s="1"/>
  <c r="H1114" i="1"/>
  <c r="R1113" i="1"/>
  <c r="Q1113" i="1"/>
  <c r="S1113" i="1" s="1"/>
  <c r="W1113" i="1" s="1"/>
  <c r="O1113" i="1"/>
  <c r="N1113" i="1"/>
  <c r="P1113" i="1" s="1"/>
  <c r="V1113" i="1" s="1"/>
  <c r="M1113" i="1"/>
  <c r="U1113" i="1" s="1"/>
  <c r="L1113" i="1"/>
  <c r="K1113" i="1"/>
  <c r="I1113" i="1"/>
  <c r="J1113" i="1" s="1"/>
  <c r="T1113" i="1" s="1"/>
  <c r="H1113" i="1"/>
  <c r="R1112" i="1"/>
  <c r="Q1112" i="1"/>
  <c r="S1112" i="1" s="1"/>
  <c r="O1112" i="1"/>
  <c r="N1112" i="1"/>
  <c r="P1112" i="1" s="1"/>
  <c r="M1112" i="1"/>
  <c r="L1112" i="1"/>
  <c r="K1112" i="1"/>
  <c r="I1112" i="1"/>
  <c r="J1112" i="1" s="1"/>
  <c r="T1112" i="1" s="1"/>
  <c r="H1112" i="1"/>
  <c r="R1111" i="1"/>
  <c r="Q1111" i="1"/>
  <c r="S1111" i="1" s="1"/>
  <c r="O1111" i="1"/>
  <c r="N1111" i="1"/>
  <c r="P1111" i="1" s="1"/>
  <c r="M1111" i="1"/>
  <c r="L1111" i="1"/>
  <c r="K1111" i="1"/>
  <c r="I1111" i="1"/>
  <c r="J1111" i="1" s="1"/>
  <c r="T1111" i="1" s="1"/>
  <c r="H1111" i="1"/>
  <c r="R1110" i="1"/>
  <c r="Q1110" i="1"/>
  <c r="S1110" i="1" s="1"/>
  <c r="O1110" i="1"/>
  <c r="N1110" i="1"/>
  <c r="P1110" i="1" s="1"/>
  <c r="V1110" i="1" s="1"/>
  <c r="M1110" i="1"/>
  <c r="L1110" i="1"/>
  <c r="K1110" i="1"/>
  <c r="I1110" i="1"/>
  <c r="J1110" i="1" s="1"/>
  <c r="T1110" i="1" s="1"/>
  <c r="H1110" i="1"/>
  <c r="R1109" i="1"/>
  <c r="Q1109" i="1"/>
  <c r="S1109" i="1" s="1"/>
  <c r="W1109" i="1" s="1"/>
  <c r="O1109" i="1"/>
  <c r="N1109" i="1"/>
  <c r="P1109" i="1" s="1"/>
  <c r="V1109" i="1" s="1"/>
  <c r="M1109" i="1"/>
  <c r="U1109" i="1" s="1"/>
  <c r="L1109" i="1"/>
  <c r="K1109" i="1"/>
  <c r="I1109" i="1"/>
  <c r="J1109" i="1" s="1"/>
  <c r="T1109" i="1" s="1"/>
  <c r="H1109" i="1"/>
  <c r="R1108" i="1"/>
  <c r="Q1108" i="1"/>
  <c r="S1108" i="1" s="1"/>
  <c r="O1108" i="1"/>
  <c r="N1108" i="1"/>
  <c r="P1108" i="1" s="1"/>
  <c r="M1108" i="1"/>
  <c r="L1108" i="1"/>
  <c r="K1108" i="1"/>
  <c r="I1108" i="1"/>
  <c r="J1108" i="1" s="1"/>
  <c r="T1108" i="1" s="1"/>
  <c r="H1108" i="1"/>
  <c r="R1107" i="1"/>
  <c r="Q1107" i="1"/>
  <c r="S1107" i="1" s="1"/>
  <c r="O1107" i="1"/>
  <c r="N1107" i="1"/>
  <c r="P1107" i="1" s="1"/>
  <c r="M1107" i="1"/>
  <c r="L1107" i="1"/>
  <c r="K1107" i="1"/>
  <c r="I1107" i="1"/>
  <c r="J1107" i="1" s="1"/>
  <c r="T1107" i="1" s="1"/>
  <c r="H1107" i="1"/>
  <c r="R1106" i="1"/>
  <c r="Q1106" i="1"/>
  <c r="S1106" i="1" s="1"/>
  <c r="O1106" i="1"/>
  <c r="N1106" i="1"/>
  <c r="P1106" i="1" s="1"/>
  <c r="V1106" i="1" s="1"/>
  <c r="M1106" i="1"/>
  <c r="L1106" i="1"/>
  <c r="K1106" i="1"/>
  <c r="I1106" i="1"/>
  <c r="J1106" i="1" s="1"/>
  <c r="T1106" i="1" s="1"/>
  <c r="H1106" i="1"/>
  <c r="R1105" i="1"/>
  <c r="Q1105" i="1"/>
  <c r="S1105" i="1" s="1"/>
  <c r="W1105" i="1" s="1"/>
  <c r="O1105" i="1"/>
  <c r="N1105" i="1"/>
  <c r="P1105" i="1" s="1"/>
  <c r="V1105" i="1" s="1"/>
  <c r="M1105" i="1"/>
  <c r="U1105" i="1" s="1"/>
  <c r="L1105" i="1"/>
  <c r="K1105" i="1"/>
  <c r="I1105" i="1"/>
  <c r="J1105" i="1" s="1"/>
  <c r="T1105" i="1" s="1"/>
  <c r="H1105" i="1"/>
  <c r="R1104" i="1"/>
  <c r="Q1104" i="1"/>
  <c r="S1104" i="1" s="1"/>
  <c r="O1104" i="1"/>
  <c r="N1104" i="1"/>
  <c r="P1104" i="1" s="1"/>
  <c r="M1104" i="1"/>
  <c r="L1104" i="1"/>
  <c r="K1104" i="1"/>
  <c r="I1104" i="1"/>
  <c r="J1104" i="1" s="1"/>
  <c r="T1104" i="1" s="1"/>
  <c r="H1104" i="1"/>
  <c r="R1103" i="1"/>
  <c r="Q1103" i="1"/>
  <c r="S1103" i="1" s="1"/>
  <c r="O1103" i="1"/>
  <c r="N1103" i="1"/>
  <c r="P1103" i="1" s="1"/>
  <c r="M1103" i="1"/>
  <c r="L1103" i="1"/>
  <c r="K1103" i="1"/>
  <c r="I1103" i="1"/>
  <c r="J1103" i="1" s="1"/>
  <c r="T1103" i="1" s="1"/>
  <c r="H1103" i="1"/>
  <c r="R1102" i="1"/>
  <c r="Q1102" i="1"/>
  <c r="S1102" i="1" s="1"/>
  <c r="O1102" i="1"/>
  <c r="N1102" i="1"/>
  <c r="P1102" i="1" s="1"/>
  <c r="V1102" i="1" s="1"/>
  <c r="M1102" i="1"/>
  <c r="L1102" i="1"/>
  <c r="K1102" i="1"/>
  <c r="I1102" i="1"/>
  <c r="J1102" i="1" s="1"/>
  <c r="T1102" i="1" s="1"/>
  <c r="H1102" i="1"/>
  <c r="R1101" i="1"/>
  <c r="Q1101" i="1"/>
  <c r="S1101" i="1" s="1"/>
  <c r="W1101" i="1" s="1"/>
  <c r="O1101" i="1"/>
  <c r="N1101" i="1"/>
  <c r="P1101" i="1" s="1"/>
  <c r="V1101" i="1" s="1"/>
  <c r="M1101" i="1"/>
  <c r="U1101" i="1" s="1"/>
  <c r="L1101" i="1"/>
  <c r="K1101" i="1"/>
  <c r="I1101" i="1"/>
  <c r="J1101" i="1" s="1"/>
  <c r="T1101" i="1" s="1"/>
  <c r="H1101" i="1"/>
  <c r="R1100" i="1"/>
  <c r="Q1100" i="1"/>
  <c r="S1100" i="1" s="1"/>
  <c r="O1100" i="1"/>
  <c r="N1100" i="1"/>
  <c r="P1100" i="1" s="1"/>
  <c r="M1100" i="1"/>
  <c r="L1100" i="1"/>
  <c r="K1100" i="1"/>
  <c r="I1100" i="1"/>
  <c r="J1100" i="1" s="1"/>
  <c r="T1100" i="1" s="1"/>
  <c r="H1100" i="1"/>
  <c r="R1099" i="1"/>
  <c r="Q1099" i="1"/>
  <c r="S1099" i="1" s="1"/>
  <c r="O1099" i="1"/>
  <c r="N1099" i="1"/>
  <c r="P1099" i="1" s="1"/>
  <c r="M1099" i="1"/>
  <c r="L1099" i="1"/>
  <c r="K1099" i="1"/>
  <c r="I1099" i="1"/>
  <c r="J1099" i="1" s="1"/>
  <c r="T1099" i="1" s="1"/>
  <c r="H1099" i="1"/>
  <c r="R1098" i="1"/>
  <c r="Q1098" i="1"/>
  <c r="S1098" i="1" s="1"/>
  <c r="O1098" i="1"/>
  <c r="N1098" i="1"/>
  <c r="P1098" i="1" s="1"/>
  <c r="V1098" i="1" s="1"/>
  <c r="M1098" i="1"/>
  <c r="L1098" i="1"/>
  <c r="K1098" i="1"/>
  <c r="I1098" i="1"/>
  <c r="J1098" i="1" s="1"/>
  <c r="T1098" i="1" s="1"/>
  <c r="H1098" i="1"/>
  <c r="R1097" i="1"/>
  <c r="Q1097" i="1"/>
  <c r="S1097" i="1" s="1"/>
  <c r="W1097" i="1" s="1"/>
  <c r="O1097" i="1"/>
  <c r="N1097" i="1"/>
  <c r="P1097" i="1" s="1"/>
  <c r="V1097" i="1" s="1"/>
  <c r="M1097" i="1"/>
  <c r="U1097" i="1" s="1"/>
  <c r="L1097" i="1"/>
  <c r="K1097" i="1"/>
  <c r="I1097" i="1"/>
  <c r="J1097" i="1" s="1"/>
  <c r="T1097" i="1" s="1"/>
  <c r="H1097" i="1"/>
  <c r="R1096" i="1"/>
  <c r="Q1096" i="1"/>
  <c r="S1096" i="1" s="1"/>
  <c r="O1096" i="1"/>
  <c r="N1096" i="1"/>
  <c r="P1096" i="1" s="1"/>
  <c r="M1096" i="1"/>
  <c r="L1096" i="1"/>
  <c r="K1096" i="1"/>
  <c r="I1096" i="1"/>
  <c r="J1096" i="1" s="1"/>
  <c r="T1096" i="1" s="1"/>
  <c r="H1096" i="1"/>
  <c r="R1095" i="1"/>
  <c r="Q1095" i="1"/>
  <c r="S1095" i="1" s="1"/>
  <c r="O1095" i="1"/>
  <c r="N1095" i="1"/>
  <c r="P1095" i="1" s="1"/>
  <c r="M1095" i="1"/>
  <c r="L1095" i="1"/>
  <c r="K1095" i="1"/>
  <c r="I1095" i="1"/>
  <c r="J1095" i="1" s="1"/>
  <c r="T1095" i="1" s="1"/>
  <c r="H1095" i="1"/>
  <c r="R1094" i="1"/>
  <c r="Q1094" i="1"/>
  <c r="S1094" i="1" s="1"/>
  <c r="O1094" i="1"/>
  <c r="N1094" i="1"/>
  <c r="P1094" i="1" s="1"/>
  <c r="V1094" i="1" s="1"/>
  <c r="M1094" i="1"/>
  <c r="L1094" i="1"/>
  <c r="K1094" i="1"/>
  <c r="I1094" i="1"/>
  <c r="J1094" i="1" s="1"/>
  <c r="T1094" i="1" s="1"/>
  <c r="H1094" i="1"/>
  <c r="R1093" i="1"/>
  <c r="Q1093" i="1"/>
  <c r="S1093" i="1" s="1"/>
  <c r="W1093" i="1" s="1"/>
  <c r="O1093" i="1"/>
  <c r="N1093" i="1"/>
  <c r="P1093" i="1" s="1"/>
  <c r="V1093" i="1" s="1"/>
  <c r="M1093" i="1"/>
  <c r="U1093" i="1" s="1"/>
  <c r="L1093" i="1"/>
  <c r="K1093" i="1"/>
  <c r="I1093" i="1"/>
  <c r="J1093" i="1" s="1"/>
  <c r="T1093" i="1" s="1"/>
  <c r="H1093" i="1"/>
  <c r="R1092" i="1"/>
  <c r="Q1092" i="1"/>
  <c r="S1092" i="1" s="1"/>
  <c r="O1092" i="1"/>
  <c r="N1092" i="1"/>
  <c r="P1092" i="1" s="1"/>
  <c r="M1092" i="1"/>
  <c r="L1092" i="1"/>
  <c r="K1092" i="1"/>
  <c r="I1092" i="1"/>
  <c r="J1092" i="1" s="1"/>
  <c r="T1092" i="1" s="1"/>
  <c r="H1092" i="1"/>
  <c r="R1091" i="1"/>
  <c r="Q1091" i="1"/>
  <c r="S1091" i="1" s="1"/>
  <c r="O1091" i="1"/>
  <c r="N1091" i="1"/>
  <c r="P1091" i="1" s="1"/>
  <c r="M1091" i="1"/>
  <c r="L1091" i="1"/>
  <c r="K1091" i="1"/>
  <c r="I1091" i="1"/>
  <c r="J1091" i="1" s="1"/>
  <c r="T1091" i="1" s="1"/>
  <c r="H1091" i="1"/>
  <c r="R1090" i="1"/>
  <c r="Q1090" i="1"/>
  <c r="S1090" i="1" s="1"/>
  <c r="O1090" i="1"/>
  <c r="N1090" i="1"/>
  <c r="P1090" i="1" s="1"/>
  <c r="V1090" i="1" s="1"/>
  <c r="M1090" i="1"/>
  <c r="L1090" i="1"/>
  <c r="K1090" i="1"/>
  <c r="I1090" i="1"/>
  <c r="J1090" i="1" s="1"/>
  <c r="T1090" i="1" s="1"/>
  <c r="H1090" i="1"/>
  <c r="R1089" i="1"/>
  <c r="Q1089" i="1"/>
  <c r="S1089" i="1" s="1"/>
  <c r="W1089" i="1" s="1"/>
  <c r="O1089" i="1"/>
  <c r="N1089" i="1"/>
  <c r="P1089" i="1" s="1"/>
  <c r="V1089" i="1" s="1"/>
  <c r="M1089" i="1"/>
  <c r="U1089" i="1" s="1"/>
  <c r="L1089" i="1"/>
  <c r="K1089" i="1"/>
  <c r="I1089" i="1"/>
  <c r="J1089" i="1" s="1"/>
  <c r="T1089" i="1" s="1"/>
  <c r="H1089" i="1"/>
  <c r="R1088" i="1"/>
  <c r="Q1088" i="1"/>
  <c r="S1088" i="1" s="1"/>
  <c r="O1088" i="1"/>
  <c r="N1088" i="1"/>
  <c r="P1088" i="1" s="1"/>
  <c r="M1088" i="1"/>
  <c r="L1088" i="1"/>
  <c r="K1088" i="1"/>
  <c r="I1088" i="1"/>
  <c r="J1088" i="1" s="1"/>
  <c r="T1088" i="1" s="1"/>
  <c r="H1088" i="1"/>
  <c r="R1087" i="1"/>
  <c r="Q1087" i="1"/>
  <c r="S1087" i="1" s="1"/>
  <c r="O1087" i="1"/>
  <c r="N1087" i="1"/>
  <c r="P1087" i="1" s="1"/>
  <c r="M1087" i="1"/>
  <c r="L1087" i="1"/>
  <c r="K1087" i="1"/>
  <c r="I1087" i="1"/>
  <c r="J1087" i="1" s="1"/>
  <c r="T1087" i="1" s="1"/>
  <c r="H1087" i="1"/>
  <c r="R1086" i="1"/>
  <c r="Q1086" i="1"/>
  <c r="S1086" i="1" s="1"/>
  <c r="O1086" i="1"/>
  <c r="N1086" i="1"/>
  <c r="P1086" i="1" s="1"/>
  <c r="V1086" i="1" s="1"/>
  <c r="M1086" i="1"/>
  <c r="L1086" i="1"/>
  <c r="K1086" i="1"/>
  <c r="I1086" i="1"/>
  <c r="J1086" i="1" s="1"/>
  <c r="T1086" i="1" s="1"/>
  <c r="H1086" i="1"/>
  <c r="R1085" i="1"/>
  <c r="Q1085" i="1"/>
  <c r="S1085" i="1" s="1"/>
  <c r="W1085" i="1" s="1"/>
  <c r="O1085" i="1"/>
  <c r="N1085" i="1"/>
  <c r="P1085" i="1" s="1"/>
  <c r="V1085" i="1" s="1"/>
  <c r="M1085" i="1"/>
  <c r="L1085" i="1"/>
  <c r="K1085" i="1"/>
  <c r="I1085" i="1"/>
  <c r="J1085" i="1" s="1"/>
  <c r="T1085" i="1" s="1"/>
  <c r="H1085" i="1"/>
  <c r="R1084" i="1"/>
  <c r="Q1084" i="1"/>
  <c r="S1084" i="1" s="1"/>
  <c r="O1084" i="1"/>
  <c r="N1084" i="1"/>
  <c r="P1084" i="1" s="1"/>
  <c r="M1084" i="1"/>
  <c r="L1084" i="1"/>
  <c r="K1084" i="1"/>
  <c r="I1084" i="1"/>
  <c r="J1084" i="1" s="1"/>
  <c r="T1084" i="1" s="1"/>
  <c r="H1084" i="1"/>
  <c r="R1083" i="1"/>
  <c r="Q1083" i="1"/>
  <c r="S1083" i="1" s="1"/>
  <c r="O1083" i="1"/>
  <c r="N1083" i="1"/>
  <c r="P1083" i="1" s="1"/>
  <c r="M1083" i="1"/>
  <c r="L1083" i="1"/>
  <c r="K1083" i="1"/>
  <c r="I1083" i="1"/>
  <c r="J1083" i="1" s="1"/>
  <c r="T1083" i="1" s="1"/>
  <c r="H1083" i="1"/>
  <c r="R1082" i="1"/>
  <c r="Q1082" i="1"/>
  <c r="S1082" i="1" s="1"/>
  <c r="O1082" i="1"/>
  <c r="N1082" i="1"/>
  <c r="P1082" i="1" s="1"/>
  <c r="V1082" i="1" s="1"/>
  <c r="L1082" i="1"/>
  <c r="M1082" i="1" s="1"/>
  <c r="U1082" i="1" s="1"/>
  <c r="K1082" i="1"/>
  <c r="I1082" i="1"/>
  <c r="J1082" i="1" s="1"/>
  <c r="T1082" i="1" s="1"/>
  <c r="H1082" i="1"/>
  <c r="R1081" i="1"/>
  <c r="Q1081" i="1"/>
  <c r="S1081" i="1" s="1"/>
  <c r="O1081" i="1"/>
  <c r="N1081" i="1"/>
  <c r="P1081" i="1" s="1"/>
  <c r="L1081" i="1"/>
  <c r="M1081" i="1" s="1"/>
  <c r="K1081" i="1"/>
  <c r="I1081" i="1"/>
  <c r="J1081" i="1" s="1"/>
  <c r="T1081" i="1" s="1"/>
  <c r="H1081" i="1"/>
  <c r="R1080" i="1"/>
  <c r="Q1080" i="1"/>
  <c r="S1080" i="1" s="1"/>
  <c r="O1080" i="1"/>
  <c r="N1080" i="1"/>
  <c r="P1080" i="1" s="1"/>
  <c r="L1080" i="1"/>
  <c r="M1080" i="1" s="1"/>
  <c r="K1080" i="1"/>
  <c r="I1080" i="1"/>
  <c r="J1080" i="1" s="1"/>
  <c r="T1080" i="1" s="1"/>
  <c r="H1080" i="1"/>
  <c r="R1079" i="1"/>
  <c r="Q1079" i="1"/>
  <c r="S1079" i="1" s="1"/>
  <c r="O1079" i="1"/>
  <c r="N1079" i="1"/>
  <c r="P1079" i="1" s="1"/>
  <c r="M1079" i="1"/>
  <c r="L1079" i="1"/>
  <c r="K1079" i="1"/>
  <c r="I1079" i="1"/>
  <c r="J1079" i="1" s="1"/>
  <c r="T1079" i="1" s="1"/>
  <c r="H1079" i="1"/>
  <c r="R1078" i="1"/>
  <c r="Q1078" i="1"/>
  <c r="S1078" i="1" s="1"/>
  <c r="O1078" i="1"/>
  <c r="N1078" i="1"/>
  <c r="P1078" i="1" s="1"/>
  <c r="M1078" i="1"/>
  <c r="L1078" i="1"/>
  <c r="K1078" i="1"/>
  <c r="I1078" i="1"/>
  <c r="J1078" i="1" s="1"/>
  <c r="T1078" i="1" s="1"/>
  <c r="H1078" i="1"/>
  <c r="R1077" i="1"/>
  <c r="Q1077" i="1"/>
  <c r="S1077" i="1" s="1"/>
  <c r="O1077" i="1"/>
  <c r="N1077" i="1"/>
  <c r="P1077" i="1" s="1"/>
  <c r="M1077" i="1"/>
  <c r="U1077" i="1" s="1"/>
  <c r="L1077" i="1"/>
  <c r="K1077" i="1"/>
  <c r="I1077" i="1"/>
  <c r="J1077" i="1" s="1"/>
  <c r="T1077" i="1" s="1"/>
  <c r="H1077" i="1"/>
  <c r="R1076" i="1"/>
  <c r="Q1076" i="1"/>
  <c r="S1076" i="1" s="1"/>
  <c r="O1076" i="1"/>
  <c r="N1076" i="1"/>
  <c r="P1076" i="1" s="1"/>
  <c r="L1076" i="1"/>
  <c r="M1076" i="1" s="1"/>
  <c r="K1076" i="1"/>
  <c r="I1076" i="1"/>
  <c r="J1076" i="1" s="1"/>
  <c r="T1076" i="1" s="1"/>
  <c r="H1076" i="1"/>
  <c r="R1075" i="1"/>
  <c r="Q1075" i="1"/>
  <c r="S1075" i="1" s="1"/>
  <c r="O1075" i="1"/>
  <c r="N1075" i="1"/>
  <c r="P1075" i="1" s="1"/>
  <c r="M1075" i="1"/>
  <c r="L1075" i="1"/>
  <c r="K1075" i="1"/>
  <c r="I1075" i="1"/>
  <c r="J1075" i="1" s="1"/>
  <c r="T1075" i="1" s="1"/>
  <c r="U1075" i="1" s="1"/>
  <c r="H1075" i="1"/>
  <c r="R1074" i="1"/>
  <c r="Q1074" i="1"/>
  <c r="S1074" i="1" s="1"/>
  <c r="O1074" i="1"/>
  <c r="N1074" i="1"/>
  <c r="P1074" i="1" s="1"/>
  <c r="V1074" i="1" s="1"/>
  <c r="L1074" i="1"/>
  <c r="M1074" i="1" s="1"/>
  <c r="U1074" i="1" s="1"/>
  <c r="K1074" i="1"/>
  <c r="I1074" i="1"/>
  <c r="J1074" i="1" s="1"/>
  <c r="T1074" i="1" s="1"/>
  <c r="H1074" i="1"/>
  <c r="R1073" i="1"/>
  <c r="Q1073" i="1"/>
  <c r="S1073" i="1" s="1"/>
  <c r="O1073" i="1"/>
  <c r="N1073" i="1"/>
  <c r="P1073" i="1" s="1"/>
  <c r="L1073" i="1"/>
  <c r="M1073" i="1" s="1"/>
  <c r="U1073" i="1" s="1"/>
  <c r="K1073" i="1"/>
  <c r="I1073" i="1"/>
  <c r="J1073" i="1" s="1"/>
  <c r="T1073" i="1" s="1"/>
  <c r="H1073" i="1"/>
  <c r="R1072" i="1"/>
  <c r="Q1072" i="1"/>
  <c r="S1072" i="1" s="1"/>
  <c r="O1072" i="1"/>
  <c r="N1072" i="1"/>
  <c r="P1072" i="1" s="1"/>
  <c r="L1072" i="1"/>
  <c r="M1072" i="1" s="1"/>
  <c r="U1072" i="1" s="1"/>
  <c r="K1072" i="1"/>
  <c r="I1072" i="1"/>
  <c r="J1072" i="1" s="1"/>
  <c r="T1072" i="1" s="1"/>
  <c r="H1072" i="1"/>
  <c r="R1071" i="1"/>
  <c r="Q1071" i="1"/>
  <c r="S1071" i="1" s="1"/>
  <c r="W1071" i="1" s="1"/>
  <c r="O1071" i="1"/>
  <c r="N1071" i="1"/>
  <c r="P1071" i="1" s="1"/>
  <c r="V1071" i="1" s="1"/>
  <c r="L1071" i="1"/>
  <c r="M1071" i="1" s="1"/>
  <c r="U1071" i="1" s="1"/>
  <c r="K1071" i="1"/>
  <c r="I1071" i="1"/>
  <c r="J1071" i="1" s="1"/>
  <c r="T1071" i="1" s="1"/>
  <c r="H1071" i="1"/>
  <c r="V1070" i="1"/>
  <c r="R1070" i="1"/>
  <c r="Q1070" i="1"/>
  <c r="S1070" i="1" s="1"/>
  <c r="O1070" i="1"/>
  <c r="N1070" i="1"/>
  <c r="P1070" i="1" s="1"/>
  <c r="L1070" i="1"/>
  <c r="M1070" i="1" s="1"/>
  <c r="U1070" i="1" s="1"/>
  <c r="K1070" i="1"/>
  <c r="I1070" i="1"/>
  <c r="J1070" i="1" s="1"/>
  <c r="T1070" i="1" s="1"/>
  <c r="H1070" i="1"/>
  <c r="R1069" i="1"/>
  <c r="Q1069" i="1"/>
  <c r="S1069" i="1" s="1"/>
  <c r="O1069" i="1"/>
  <c r="N1069" i="1"/>
  <c r="P1069" i="1" s="1"/>
  <c r="V1069" i="1" s="1"/>
  <c r="L1069" i="1"/>
  <c r="M1069" i="1" s="1"/>
  <c r="U1069" i="1" s="1"/>
  <c r="K1069" i="1"/>
  <c r="I1069" i="1"/>
  <c r="J1069" i="1" s="1"/>
  <c r="T1069" i="1" s="1"/>
  <c r="H1069" i="1"/>
  <c r="V1068" i="1"/>
  <c r="R1068" i="1"/>
  <c r="Q1068" i="1"/>
  <c r="S1068" i="1" s="1"/>
  <c r="O1068" i="1"/>
  <c r="N1068" i="1"/>
  <c r="P1068" i="1" s="1"/>
  <c r="L1068" i="1"/>
  <c r="M1068" i="1" s="1"/>
  <c r="K1068" i="1"/>
  <c r="I1068" i="1"/>
  <c r="J1068" i="1" s="1"/>
  <c r="T1068" i="1" s="1"/>
  <c r="H1068" i="1"/>
  <c r="R1067" i="1"/>
  <c r="Q1067" i="1"/>
  <c r="S1067" i="1" s="1"/>
  <c r="W1067" i="1" s="1"/>
  <c r="O1067" i="1"/>
  <c r="N1067" i="1"/>
  <c r="P1067" i="1" s="1"/>
  <c r="V1067" i="1" s="1"/>
  <c r="L1067" i="1"/>
  <c r="M1067" i="1" s="1"/>
  <c r="K1067" i="1"/>
  <c r="I1067" i="1"/>
  <c r="J1067" i="1" s="1"/>
  <c r="T1067" i="1" s="1"/>
  <c r="H1067" i="1"/>
  <c r="R1066" i="1"/>
  <c r="Q1066" i="1"/>
  <c r="S1066" i="1" s="1"/>
  <c r="O1066" i="1"/>
  <c r="N1066" i="1"/>
  <c r="P1066" i="1" s="1"/>
  <c r="L1066" i="1"/>
  <c r="M1066" i="1" s="1"/>
  <c r="K1066" i="1"/>
  <c r="I1066" i="1"/>
  <c r="J1066" i="1" s="1"/>
  <c r="T1066" i="1" s="1"/>
  <c r="V1066" i="1" s="1"/>
  <c r="H1066" i="1"/>
  <c r="R1065" i="1"/>
  <c r="Q1065" i="1"/>
  <c r="S1065" i="1" s="1"/>
  <c r="O1065" i="1"/>
  <c r="N1065" i="1"/>
  <c r="P1065" i="1" s="1"/>
  <c r="L1065" i="1"/>
  <c r="M1065" i="1" s="1"/>
  <c r="K1065" i="1"/>
  <c r="I1065" i="1"/>
  <c r="J1065" i="1" s="1"/>
  <c r="T1065" i="1" s="1"/>
  <c r="H1065" i="1"/>
  <c r="V1064" i="1"/>
  <c r="R1064" i="1"/>
  <c r="Q1064" i="1"/>
  <c r="S1064" i="1" s="1"/>
  <c r="O1064" i="1"/>
  <c r="P1064" i="1" s="1"/>
  <c r="N1064" i="1"/>
  <c r="L1064" i="1"/>
  <c r="M1064" i="1" s="1"/>
  <c r="U1064" i="1" s="1"/>
  <c r="K1064" i="1"/>
  <c r="I1064" i="1"/>
  <c r="J1064" i="1" s="1"/>
  <c r="T1064" i="1" s="1"/>
  <c r="H1064" i="1"/>
  <c r="R1063" i="1"/>
  <c r="Q1063" i="1"/>
  <c r="S1063" i="1" s="1"/>
  <c r="W1063" i="1" s="1"/>
  <c r="O1063" i="1"/>
  <c r="N1063" i="1"/>
  <c r="L1063" i="1"/>
  <c r="M1063" i="1" s="1"/>
  <c r="U1063" i="1" s="1"/>
  <c r="K1063" i="1"/>
  <c r="I1063" i="1"/>
  <c r="J1063" i="1" s="1"/>
  <c r="T1063" i="1" s="1"/>
  <c r="H1063" i="1"/>
  <c r="V1062" i="1"/>
  <c r="R1062" i="1"/>
  <c r="Q1062" i="1"/>
  <c r="S1062" i="1" s="1"/>
  <c r="O1062" i="1"/>
  <c r="P1062" i="1" s="1"/>
  <c r="N1062" i="1"/>
  <c r="L1062" i="1"/>
  <c r="M1062" i="1" s="1"/>
  <c r="U1062" i="1" s="1"/>
  <c r="K1062" i="1"/>
  <c r="I1062" i="1"/>
  <c r="J1062" i="1" s="1"/>
  <c r="T1062" i="1" s="1"/>
  <c r="H1062" i="1"/>
  <c r="R1061" i="1"/>
  <c r="Q1061" i="1"/>
  <c r="S1061" i="1" s="1"/>
  <c r="O1061" i="1"/>
  <c r="N1061" i="1"/>
  <c r="L1061" i="1"/>
  <c r="M1061" i="1" s="1"/>
  <c r="U1061" i="1" s="1"/>
  <c r="K1061" i="1"/>
  <c r="I1061" i="1"/>
  <c r="J1061" i="1" s="1"/>
  <c r="T1061" i="1" s="1"/>
  <c r="H1061" i="1"/>
  <c r="V1060" i="1"/>
  <c r="T1060" i="1"/>
  <c r="R1060" i="1"/>
  <c r="Q1060" i="1"/>
  <c r="S1060" i="1" s="1"/>
  <c r="W1060" i="1" s="1"/>
  <c r="O1060" i="1"/>
  <c r="P1060" i="1" s="1"/>
  <c r="N1060" i="1"/>
  <c r="M1060" i="1"/>
  <c r="U1060" i="1" s="1"/>
  <c r="L1060" i="1"/>
  <c r="K1060" i="1"/>
  <c r="I1060" i="1"/>
  <c r="J1060" i="1" s="1"/>
  <c r="H1060" i="1"/>
  <c r="S1059" i="1"/>
  <c r="R1059" i="1"/>
  <c r="Q1059" i="1"/>
  <c r="O1059" i="1"/>
  <c r="N1059" i="1"/>
  <c r="M1059" i="1"/>
  <c r="U1059" i="1" s="1"/>
  <c r="L1059" i="1"/>
  <c r="K1059" i="1"/>
  <c r="I1059" i="1"/>
  <c r="J1059" i="1" s="1"/>
  <c r="T1059" i="1" s="1"/>
  <c r="H1059" i="1"/>
  <c r="S1058" i="1"/>
  <c r="R1058" i="1"/>
  <c r="Q1058" i="1"/>
  <c r="O1058" i="1"/>
  <c r="P1058" i="1" s="1"/>
  <c r="V1058" i="1" s="1"/>
  <c r="N1058" i="1"/>
  <c r="M1058" i="1"/>
  <c r="U1058" i="1" s="1"/>
  <c r="L1058" i="1"/>
  <c r="K1058" i="1"/>
  <c r="I1058" i="1"/>
  <c r="J1058" i="1" s="1"/>
  <c r="T1058" i="1" s="1"/>
  <c r="H1058" i="1"/>
  <c r="S1057" i="1"/>
  <c r="R1057" i="1"/>
  <c r="Q1057" i="1"/>
  <c r="O1057" i="1"/>
  <c r="P1057" i="1" s="1"/>
  <c r="N1057" i="1"/>
  <c r="L1057" i="1"/>
  <c r="M1057" i="1" s="1"/>
  <c r="K1057" i="1"/>
  <c r="I1057" i="1"/>
  <c r="J1057" i="1" s="1"/>
  <c r="T1057" i="1" s="1"/>
  <c r="U1057" i="1" s="1"/>
  <c r="H1057" i="1"/>
  <c r="R1056" i="1"/>
  <c r="Q1056" i="1"/>
  <c r="S1056" i="1" s="1"/>
  <c r="O1056" i="1"/>
  <c r="P1056" i="1" s="1"/>
  <c r="N1056" i="1"/>
  <c r="L1056" i="1"/>
  <c r="M1056" i="1" s="1"/>
  <c r="K1056" i="1"/>
  <c r="I1056" i="1"/>
  <c r="H1056" i="1"/>
  <c r="T1055" i="1"/>
  <c r="S1055" i="1"/>
  <c r="W1055" i="1" s="1"/>
  <c r="R1055" i="1"/>
  <c r="Q1055" i="1"/>
  <c r="P1055" i="1"/>
  <c r="V1055" i="1" s="1"/>
  <c r="O1055" i="1"/>
  <c r="N1055" i="1"/>
  <c r="L1055" i="1"/>
  <c r="M1055" i="1" s="1"/>
  <c r="U1055" i="1" s="1"/>
  <c r="K1055" i="1"/>
  <c r="I1055" i="1"/>
  <c r="J1055" i="1" s="1"/>
  <c r="H1055" i="1"/>
  <c r="W1054" i="1"/>
  <c r="S1054" i="1"/>
  <c r="R1054" i="1"/>
  <c r="Q1054" i="1"/>
  <c r="O1054" i="1"/>
  <c r="P1054" i="1" s="1"/>
  <c r="V1054" i="1" s="1"/>
  <c r="N1054" i="1"/>
  <c r="M1054" i="1"/>
  <c r="U1054" i="1" s="1"/>
  <c r="L1054" i="1"/>
  <c r="K1054" i="1"/>
  <c r="I1054" i="1"/>
  <c r="J1054" i="1" s="1"/>
  <c r="T1054" i="1" s="1"/>
  <c r="H1054" i="1"/>
  <c r="R1053" i="1"/>
  <c r="Q1053" i="1"/>
  <c r="S1053" i="1" s="1"/>
  <c r="O1053" i="1"/>
  <c r="N1053" i="1"/>
  <c r="P1053" i="1" s="1"/>
  <c r="L1053" i="1"/>
  <c r="M1053" i="1" s="1"/>
  <c r="K1053" i="1"/>
  <c r="I1053" i="1"/>
  <c r="H1053" i="1"/>
  <c r="S1052" i="1"/>
  <c r="R1052" i="1"/>
  <c r="Q1052" i="1"/>
  <c r="P1052" i="1"/>
  <c r="O1052" i="1"/>
  <c r="N1052" i="1"/>
  <c r="M1052" i="1"/>
  <c r="L1052" i="1"/>
  <c r="K1052" i="1"/>
  <c r="I1052" i="1"/>
  <c r="H1052" i="1"/>
  <c r="T1051" i="1"/>
  <c r="R1051" i="1"/>
  <c r="Q1051" i="1"/>
  <c r="S1051" i="1" s="1"/>
  <c r="O1051" i="1"/>
  <c r="P1051" i="1" s="1"/>
  <c r="N1051" i="1"/>
  <c r="L1051" i="1"/>
  <c r="M1051" i="1" s="1"/>
  <c r="K1051" i="1"/>
  <c r="I1051" i="1"/>
  <c r="J1051" i="1" s="1"/>
  <c r="H1051" i="1"/>
  <c r="S1050" i="1"/>
  <c r="R1050" i="1"/>
  <c r="Q1050" i="1"/>
  <c r="O1050" i="1"/>
  <c r="P1050" i="1" s="1"/>
  <c r="N1050" i="1"/>
  <c r="L1050" i="1"/>
  <c r="K1050" i="1"/>
  <c r="M1050" i="1" s="1"/>
  <c r="I1050" i="1"/>
  <c r="H1050" i="1"/>
  <c r="R1049" i="1"/>
  <c r="Q1049" i="1"/>
  <c r="S1049" i="1" s="1"/>
  <c r="W1049" i="1" s="1"/>
  <c r="P1049" i="1"/>
  <c r="V1049" i="1" s="1"/>
  <c r="O1049" i="1"/>
  <c r="N1049" i="1"/>
  <c r="M1049" i="1"/>
  <c r="U1049" i="1" s="1"/>
  <c r="L1049" i="1"/>
  <c r="K1049" i="1"/>
  <c r="I1049" i="1"/>
  <c r="J1049" i="1" s="1"/>
  <c r="T1049" i="1" s="1"/>
  <c r="H1049" i="1"/>
  <c r="R1048" i="1"/>
  <c r="Q1048" i="1"/>
  <c r="S1048" i="1" s="1"/>
  <c r="O1048" i="1"/>
  <c r="P1048" i="1" s="1"/>
  <c r="N1048" i="1"/>
  <c r="L1048" i="1"/>
  <c r="M1048" i="1" s="1"/>
  <c r="K1048" i="1"/>
  <c r="I1048" i="1"/>
  <c r="H1048" i="1"/>
  <c r="T1047" i="1"/>
  <c r="S1047" i="1"/>
  <c r="W1047" i="1" s="1"/>
  <c r="R1047" i="1"/>
  <c r="Q1047" i="1"/>
  <c r="P1047" i="1"/>
  <c r="V1047" i="1" s="1"/>
  <c r="O1047" i="1"/>
  <c r="N1047" i="1"/>
  <c r="L1047" i="1"/>
  <c r="M1047" i="1" s="1"/>
  <c r="U1047" i="1" s="1"/>
  <c r="K1047" i="1"/>
  <c r="I1047" i="1"/>
  <c r="J1047" i="1" s="1"/>
  <c r="H1047" i="1"/>
  <c r="S1046" i="1"/>
  <c r="R1046" i="1"/>
  <c r="Q1046" i="1"/>
  <c r="O1046" i="1"/>
  <c r="P1046" i="1" s="1"/>
  <c r="N1046" i="1"/>
  <c r="M1046" i="1"/>
  <c r="L1046" i="1"/>
  <c r="K1046" i="1"/>
  <c r="I1046" i="1"/>
  <c r="J1046" i="1" s="1"/>
  <c r="T1046" i="1" s="1"/>
  <c r="W1046" i="1" s="1"/>
  <c r="H1046" i="1"/>
  <c r="R1045" i="1"/>
  <c r="Q1045" i="1"/>
  <c r="S1045" i="1" s="1"/>
  <c r="O1045" i="1"/>
  <c r="N1045" i="1"/>
  <c r="P1045" i="1" s="1"/>
  <c r="L1045" i="1"/>
  <c r="M1045" i="1" s="1"/>
  <c r="K1045" i="1"/>
  <c r="I1045" i="1"/>
  <c r="H1045" i="1"/>
  <c r="S1044" i="1"/>
  <c r="R1044" i="1"/>
  <c r="Q1044" i="1"/>
  <c r="P1044" i="1"/>
  <c r="O1044" i="1"/>
  <c r="N1044" i="1"/>
  <c r="M1044" i="1"/>
  <c r="L1044" i="1"/>
  <c r="K1044" i="1"/>
  <c r="I1044" i="1"/>
  <c r="H1044" i="1"/>
  <c r="T1043" i="1"/>
  <c r="R1043" i="1"/>
  <c r="Q1043" i="1"/>
  <c r="S1043" i="1" s="1"/>
  <c r="O1043" i="1"/>
  <c r="P1043" i="1" s="1"/>
  <c r="N1043" i="1"/>
  <c r="L1043" i="1"/>
  <c r="M1043" i="1" s="1"/>
  <c r="U1043" i="1" s="1"/>
  <c r="K1043" i="1"/>
  <c r="J1043" i="1"/>
  <c r="I1043" i="1"/>
  <c r="H1043" i="1"/>
  <c r="T1042" i="1"/>
  <c r="R1042" i="1"/>
  <c r="S1042" i="1" s="1"/>
  <c r="W1042" i="1" s="1"/>
  <c r="Q1042" i="1"/>
  <c r="O1042" i="1"/>
  <c r="P1042" i="1" s="1"/>
  <c r="V1042" i="1" s="1"/>
  <c r="N1042" i="1"/>
  <c r="L1042" i="1"/>
  <c r="M1042" i="1" s="1"/>
  <c r="U1042" i="1" s="1"/>
  <c r="K1042" i="1"/>
  <c r="J1042" i="1"/>
  <c r="I1042" i="1"/>
  <c r="H1042" i="1"/>
  <c r="T1041" i="1"/>
  <c r="R1041" i="1"/>
  <c r="S1041" i="1" s="1"/>
  <c r="W1041" i="1" s="1"/>
  <c r="Q1041" i="1"/>
  <c r="O1041" i="1"/>
  <c r="P1041" i="1" s="1"/>
  <c r="N1041" i="1"/>
  <c r="L1041" i="1"/>
  <c r="M1041" i="1" s="1"/>
  <c r="U1041" i="1" s="1"/>
  <c r="K1041" i="1"/>
  <c r="J1041" i="1"/>
  <c r="I1041" i="1"/>
  <c r="H1041" i="1"/>
  <c r="T1040" i="1"/>
  <c r="R1040" i="1"/>
  <c r="S1040" i="1" s="1"/>
  <c r="W1040" i="1" s="1"/>
  <c r="Q1040" i="1"/>
  <c r="O1040" i="1"/>
  <c r="P1040" i="1" s="1"/>
  <c r="V1040" i="1" s="1"/>
  <c r="N1040" i="1"/>
  <c r="L1040" i="1"/>
  <c r="M1040" i="1" s="1"/>
  <c r="U1040" i="1" s="1"/>
  <c r="K1040" i="1"/>
  <c r="J1040" i="1"/>
  <c r="I1040" i="1"/>
  <c r="H1040" i="1"/>
  <c r="T1039" i="1"/>
  <c r="R1039" i="1"/>
  <c r="S1039" i="1" s="1"/>
  <c r="W1039" i="1" s="1"/>
  <c r="Q1039" i="1"/>
  <c r="O1039" i="1"/>
  <c r="P1039" i="1" s="1"/>
  <c r="N1039" i="1"/>
  <c r="L1039" i="1"/>
  <c r="M1039" i="1" s="1"/>
  <c r="U1039" i="1" s="1"/>
  <c r="K1039" i="1"/>
  <c r="J1039" i="1"/>
  <c r="I1039" i="1"/>
  <c r="H1039" i="1"/>
  <c r="T1038" i="1"/>
  <c r="R1038" i="1"/>
  <c r="S1038" i="1" s="1"/>
  <c r="W1038" i="1" s="1"/>
  <c r="Q1038" i="1"/>
  <c r="O1038" i="1"/>
  <c r="P1038" i="1" s="1"/>
  <c r="V1038" i="1" s="1"/>
  <c r="N1038" i="1"/>
  <c r="L1038" i="1"/>
  <c r="M1038" i="1" s="1"/>
  <c r="U1038" i="1" s="1"/>
  <c r="K1038" i="1"/>
  <c r="J1038" i="1"/>
  <c r="I1038" i="1"/>
  <c r="H1038" i="1"/>
  <c r="T1037" i="1"/>
  <c r="R1037" i="1"/>
  <c r="S1037" i="1" s="1"/>
  <c r="W1037" i="1" s="1"/>
  <c r="Q1037" i="1"/>
  <c r="O1037" i="1"/>
  <c r="P1037" i="1" s="1"/>
  <c r="N1037" i="1"/>
  <c r="L1037" i="1"/>
  <c r="M1037" i="1" s="1"/>
  <c r="U1037" i="1" s="1"/>
  <c r="K1037" i="1"/>
  <c r="J1037" i="1"/>
  <c r="I1037" i="1"/>
  <c r="H1037" i="1"/>
  <c r="T1036" i="1"/>
  <c r="R1036" i="1"/>
  <c r="S1036" i="1" s="1"/>
  <c r="W1036" i="1" s="1"/>
  <c r="Q1036" i="1"/>
  <c r="O1036" i="1"/>
  <c r="P1036" i="1" s="1"/>
  <c r="V1036" i="1" s="1"/>
  <c r="N1036" i="1"/>
  <c r="L1036" i="1"/>
  <c r="M1036" i="1" s="1"/>
  <c r="U1036" i="1" s="1"/>
  <c r="K1036" i="1"/>
  <c r="J1036" i="1"/>
  <c r="I1036" i="1"/>
  <c r="H1036" i="1"/>
  <c r="T1035" i="1"/>
  <c r="R1035" i="1"/>
  <c r="S1035" i="1" s="1"/>
  <c r="W1035" i="1" s="1"/>
  <c r="Q1035" i="1"/>
  <c r="O1035" i="1"/>
  <c r="P1035" i="1" s="1"/>
  <c r="V1035" i="1" s="1"/>
  <c r="N1035" i="1"/>
  <c r="L1035" i="1"/>
  <c r="M1035" i="1" s="1"/>
  <c r="U1035" i="1" s="1"/>
  <c r="K1035" i="1"/>
  <c r="J1035" i="1"/>
  <c r="I1035" i="1"/>
  <c r="H1035" i="1"/>
  <c r="T1034" i="1"/>
  <c r="R1034" i="1"/>
  <c r="S1034" i="1" s="1"/>
  <c r="W1034" i="1" s="1"/>
  <c r="Q1034" i="1"/>
  <c r="O1034" i="1"/>
  <c r="P1034" i="1" s="1"/>
  <c r="V1034" i="1" s="1"/>
  <c r="N1034" i="1"/>
  <c r="L1034" i="1"/>
  <c r="M1034" i="1" s="1"/>
  <c r="U1034" i="1" s="1"/>
  <c r="K1034" i="1"/>
  <c r="J1034" i="1"/>
  <c r="I1034" i="1"/>
  <c r="H1034" i="1"/>
  <c r="T1033" i="1"/>
  <c r="R1033" i="1"/>
  <c r="S1033" i="1" s="1"/>
  <c r="W1033" i="1" s="1"/>
  <c r="Q1033" i="1"/>
  <c r="O1033" i="1"/>
  <c r="P1033" i="1" s="1"/>
  <c r="N1033" i="1"/>
  <c r="L1033" i="1"/>
  <c r="M1033" i="1" s="1"/>
  <c r="U1033" i="1" s="1"/>
  <c r="K1033" i="1"/>
  <c r="J1033" i="1"/>
  <c r="I1033" i="1"/>
  <c r="H1033" i="1"/>
  <c r="T1032" i="1"/>
  <c r="R1032" i="1"/>
  <c r="S1032" i="1" s="1"/>
  <c r="W1032" i="1" s="1"/>
  <c r="Q1032" i="1"/>
  <c r="O1032" i="1"/>
  <c r="P1032" i="1" s="1"/>
  <c r="V1032" i="1" s="1"/>
  <c r="N1032" i="1"/>
  <c r="L1032" i="1"/>
  <c r="M1032" i="1" s="1"/>
  <c r="U1032" i="1" s="1"/>
  <c r="K1032" i="1"/>
  <c r="J1032" i="1"/>
  <c r="I1032" i="1"/>
  <c r="H1032" i="1"/>
  <c r="T1031" i="1"/>
  <c r="R1031" i="1"/>
  <c r="S1031" i="1" s="1"/>
  <c r="W1031" i="1" s="1"/>
  <c r="Q1031" i="1"/>
  <c r="O1031" i="1"/>
  <c r="P1031" i="1" s="1"/>
  <c r="V1031" i="1" s="1"/>
  <c r="N1031" i="1"/>
  <c r="L1031" i="1"/>
  <c r="M1031" i="1" s="1"/>
  <c r="U1031" i="1" s="1"/>
  <c r="K1031" i="1"/>
  <c r="J1031" i="1"/>
  <c r="I1031" i="1"/>
  <c r="H1031" i="1"/>
  <c r="T1030" i="1"/>
  <c r="R1030" i="1"/>
  <c r="S1030" i="1" s="1"/>
  <c r="W1030" i="1" s="1"/>
  <c r="Q1030" i="1"/>
  <c r="O1030" i="1"/>
  <c r="P1030" i="1" s="1"/>
  <c r="V1030" i="1" s="1"/>
  <c r="N1030" i="1"/>
  <c r="L1030" i="1"/>
  <c r="M1030" i="1" s="1"/>
  <c r="U1030" i="1" s="1"/>
  <c r="K1030" i="1"/>
  <c r="J1030" i="1"/>
  <c r="I1030" i="1"/>
  <c r="H1030" i="1"/>
  <c r="T1029" i="1"/>
  <c r="R1029" i="1"/>
  <c r="S1029" i="1" s="1"/>
  <c r="W1029" i="1" s="1"/>
  <c r="Q1029" i="1"/>
  <c r="O1029" i="1"/>
  <c r="P1029" i="1" s="1"/>
  <c r="V1029" i="1" s="1"/>
  <c r="N1029" i="1"/>
  <c r="L1029" i="1"/>
  <c r="M1029" i="1" s="1"/>
  <c r="U1029" i="1" s="1"/>
  <c r="K1029" i="1"/>
  <c r="J1029" i="1"/>
  <c r="I1029" i="1"/>
  <c r="H1029" i="1"/>
  <c r="T1028" i="1"/>
  <c r="R1028" i="1"/>
  <c r="S1028" i="1" s="1"/>
  <c r="W1028" i="1" s="1"/>
  <c r="Q1028" i="1"/>
  <c r="O1028" i="1"/>
  <c r="P1028" i="1" s="1"/>
  <c r="V1028" i="1" s="1"/>
  <c r="N1028" i="1"/>
  <c r="L1028" i="1"/>
  <c r="M1028" i="1" s="1"/>
  <c r="U1028" i="1" s="1"/>
  <c r="K1028" i="1"/>
  <c r="J1028" i="1"/>
  <c r="I1028" i="1"/>
  <c r="H1028" i="1"/>
  <c r="T1027" i="1"/>
  <c r="R1027" i="1"/>
  <c r="S1027" i="1" s="1"/>
  <c r="W1027" i="1" s="1"/>
  <c r="Q1027" i="1"/>
  <c r="O1027" i="1"/>
  <c r="P1027" i="1" s="1"/>
  <c r="V1027" i="1" s="1"/>
  <c r="N1027" i="1"/>
  <c r="L1027" i="1"/>
  <c r="M1027" i="1" s="1"/>
  <c r="U1027" i="1" s="1"/>
  <c r="K1027" i="1"/>
  <c r="J1027" i="1"/>
  <c r="I1027" i="1"/>
  <c r="H1027" i="1"/>
  <c r="T1026" i="1"/>
  <c r="R1026" i="1"/>
  <c r="S1026" i="1" s="1"/>
  <c r="W1026" i="1" s="1"/>
  <c r="Q1026" i="1"/>
  <c r="O1026" i="1"/>
  <c r="P1026" i="1" s="1"/>
  <c r="V1026" i="1" s="1"/>
  <c r="N1026" i="1"/>
  <c r="L1026" i="1"/>
  <c r="M1026" i="1" s="1"/>
  <c r="U1026" i="1" s="1"/>
  <c r="K1026" i="1"/>
  <c r="J1026" i="1"/>
  <c r="I1026" i="1"/>
  <c r="H1026" i="1"/>
  <c r="T1025" i="1"/>
  <c r="R1025" i="1"/>
  <c r="S1025" i="1" s="1"/>
  <c r="W1025" i="1" s="1"/>
  <c r="Q1025" i="1"/>
  <c r="O1025" i="1"/>
  <c r="P1025" i="1" s="1"/>
  <c r="V1025" i="1" s="1"/>
  <c r="N1025" i="1"/>
  <c r="L1025" i="1"/>
  <c r="M1025" i="1" s="1"/>
  <c r="U1025" i="1" s="1"/>
  <c r="K1025" i="1"/>
  <c r="J1025" i="1"/>
  <c r="I1025" i="1"/>
  <c r="H1025" i="1"/>
  <c r="T1024" i="1"/>
  <c r="R1024" i="1"/>
  <c r="S1024" i="1" s="1"/>
  <c r="W1024" i="1" s="1"/>
  <c r="Q1024" i="1"/>
  <c r="O1024" i="1"/>
  <c r="P1024" i="1" s="1"/>
  <c r="V1024" i="1" s="1"/>
  <c r="N1024" i="1"/>
  <c r="L1024" i="1"/>
  <c r="M1024" i="1" s="1"/>
  <c r="U1024" i="1" s="1"/>
  <c r="K1024" i="1"/>
  <c r="J1024" i="1"/>
  <c r="I1024" i="1"/>
  <c r="H1024" i="1"/>
  <c r="T1023" i="1"/>
  <c r="R1023" i="1"/>
  <c r="S1023" i="1" s="1"/>
  <c r="W1023" i="1" s="1"/>
  <c r="Q1023" i="1"/>
  <c r="O1023" i="1"/>
  <c r="P1023" i="1" s="1"/>
  <c r="V1023" i="1" s="1"/>
  <c r="N1023" i="1"/>
  <c r="L1023" i="1"/>
  <c r="M1023" i="1" s="1"/>
  <c r="U1023" i="1" s="1"/>
  <c r="K1023" i="1"/>
  <c r="J1023" i="1"/>
  <c r="I1023" i="1"/>
  <c r="H1023" i="1"/>
  <c r="T1022" i="1"/>
  <c r="R1022" i="1"/>
  <c r="S1022" i="1" s="1"/>
  <c r="W1022" i="1" s="1"/>
  <c r="Q1022" i="1"/>
  <c r="O1022" i="1"/>
  <c r="P1022" i="1" s="1"/>
  <c r="V1022" i="1" s="1"/>
  <c r="N1022" i="1"/>
  <c r="L1022" i="1"/>
  <c r="M1022" i="1" s="1"/>
  <c r="U1022" i="1" s="1"/>
  <c r="K1022" i="1"/>
  <c r="J1022" i="1"/>
  <c r="I1022" i="1"/>
  <c r="H1022" i="1"/>
  <c r="T1021" i="1"/>
  <c r="R1021" i="1"/>
  <c r="S1021" i="1" s="1"/>
  <c r="W1021" i="1" s="1"/>
  <c r="Q1021" i="1"/>
  <c r="O1021" i="1"/>
  <c r="P1021" i="1" s="1"/>
  <c r="V1021" i="1" s="1"/>
  <c r="N1021" i="1"/>
  <c r="L1021" i="1"/>
  <c r="M1021" i="1" s="1"/>
  <c r="U1021" i="1" s="1"/>
  <c r="K1021" i="1"/>
  <c r="J1021" i="1"/>
  <c r="I1021" i="1"/>
  <c r="H1021" i="1"/>
  <c r="T1020" i="1"/>
  <c r="R1020" i="1"/>
  <c r="S1020" i="1" s="1"/>
  <c r="W1020" i="1" s="1"/>
  <c r="Q1020" i="1"/>
  <c r="O1020" i="1"/>
  <c r="P1020" i="1" s="1"/>
  <c r="V1020" i="1" s="1"/>
  <c r="N1020" i="1"/>
  <c r="L1020" i="1"/>
  <c r="M1020" i="1" s="1"/>
  <c r="U1020" i="1" s="1"/>
  <c r="K1020" i="1"/>
  <c r="J1020" i="1"/>
  <c r="I1020" i="1"/>
  <c r="H1020" i="1"/>
  <c r="T1019" i="1"/>
  <c r="R1019" i="1"/>
  <c r="S1019" i="1" s="1"/>
  <c r="W1019" i="1" s="1"/>
  <c r="Q1019" i="1"/>
  <c r="O1019" i="1"/>
  <c r="P1019" i="1" s="1"/>
  <c r="V1019" i="1" s="1"/>
  <c r="N1019" i="1"/>
  <c r="L1019" i="1"/>
  <c r="M1019" i="1" s="1"/>
  <c r="U1019" i="1" s="1"/>
  <c r="K1019" i="1"/>
  <c r="J1019" i="1"/>
  <c r="I1019" i="1"/>
  <c r="H1019" i="1"/>
  <c r="T1018" i="1"/>
  <c r="R1018" i="1"/>
  <c r="S1018" i="1" s="1"/>
  <c r="W1018" i="1" s="1"/>
  <c r="Q1018" i="1"/>
  <c r="O1018" i="1"/>
  <c r="P1018" i="1" s="1"/>
  <c r="V1018" i="1" s="1"/>
  <c r="N1018" i="1"/>
  <c r="L1018" i="1"/>
  <c r="M1018" i="1" s="1"/>
  <c r="U1018" i="1" s="1"/>
  <c r="K1018" i="1"/>
  <c r="J1018" i="1"/>
  <c r="I1018" i="1"/>
  <c r="H1018" i="1"/>
  <c r="T1017" i="1"/>
  <c r="R1017" i="1"/>
  <c r="S1017" i="1" s="1"/>
  <c r="W1017" i="1" s="1"/>
  <c r="Q1017" i="1"/>
  <c r="O1017" i="1"/>
  <c r="P1017" i="1" s="1"/>
  <c r="V1017" i="1" s="1"/>
  <c r="N1017" i="1"/>
  <c r="L1017" i="1"/>
  <c r="M1017" i="1" s="1"/>
  <c r="U1017" i="1" s="1"/>
  <c r="K1017" i="1"/>
  <c r="J1017" i="1"/>
  <c r="I1017" i="1"/>
  <c r="H1017" i="1"/>
  <c r="T1016" i="1"/>
  <c r="R1016" i="1"/>
  <c r="S1016" i="1" s="1"/>
  <c r="W1016" i="1" s="1"/>
  <c r="Q1016" i="1"/>
  <c r="O1016" i="1"/>
  <c r="P1016" i="1" s="1"/>
  <c r="V1016" i="1" s="1"/>
  <c r="N1016" i="1"/>
  <c r="L1016" i="1"/>
  <c r="M1016" i="1" s="1"/>
  <c r="U1016" i="1" s="1"/>
  <c r="K1016" i="1"/>
  <c r="J1016" i="1"/>
  <c r="I1016" i="1"/>
  <c r="H1016" i="1"/>
  <c r="T1015" i="1"/>
  <c r="R1015" i="1"/>
  <c r="S1015" i="1" s="1"/>
  <c r="W1015" i="1" s="1"/>
  <c r="Q1015" i="1"/>
  <c r="O1015" i="1"/>
  <c r="P1015" i="1" s="1"/>
  <c r="V1015" i="1" s="1"/>
  <c r="N1015" i="1"/>
  <c r="L1015" i="1"/>
  <c r="M1015" i="1" s="1"/>
  <c r="U1015" i="1" s="1"/>
  <c r="K1015" i="1"/>
  <c r="J1015" i="1"/>
  <c r="I1015" i="1"/>
  <c r="H1015" i="1"/>
  <c r="T1014" i="1"/>
  <c r="R1014" i="1"/>
  <c r="S1014" i="1" s="1"/>
  <c r="W1014" i="1" s="1"/>
  <c r="Q1014" i="1"/>
  <c r="O1014" i="1"/>
  <c r="P1014" i="1" s="1"/>
  <c r="V1014" i="1" s="1"/>
  <c r="N1014" i="1"/>
  <c r="L1014" i="1"/>
  <c r="M1014" i="1" s="1"/>
  <c r="U1014" i="1" s="1"/>
  <c r="K1014" i="1"/>
  <c r="J1014" i="1"/>
  <c r="I1014" i="1"/>
  <c r="H1014" i="1"/>
  <c r="T1013" i="1"/>
  <c r="R1013" i="1"/>
  <c r="S1013" i="1" s="1"/>
  <c r="W1013" i="1" s="1"/>
  <c r="Q1013" i="1"/>
  <c r="O1013" i="1"/>
  <c r="P1013" i="1" s="1"/>
  <c r="V1013" i="1" s="1"/>
  <c r="N1013" i="1"/>
  <c r="L1013" i="1"/>
  <c r="M1013" i="1" s="1"/>
  <c r="U1013" i="1" s="1"/>
  <c r="K1013" i="1"/>
  <c r="J1013" i="1"/>
  <c r="I1013" i="1"/>
  <c r="H1013" i="1"/>
  <c r="T1012" i="1"/>
  <c r="R1012" i="1"/>
  <c r="S1012" i="1" s="1"/>
  <c r="W1012" i="1" s="1"/>
  <c r="Q1012" i="1"/>
  <c r="O1012" i="1"/>
  <c r="P1012" i="1" s="1"/>
  <c r="V1012" i="1" s="1"/>
  <c r="N1012" i="1"/>
  <c r="L1012" i="1"/>
  <c r="M1012" i="1" s="1"/>
  <c r="U1012" i="1" s="1"/>
  <c r="K1012" i="1"/>
  <c r="J1012" i="1"/>
  <c r="I1012" i="1"/>
  <c r="H1012" i="1"/>
  <c r="T1011" i="1"/>
  <c r="R1011" i="1"/>
  <c r="S1011" i="1" s="1"/>
  <c r="W1011" i="1" s="1"/>
  <c r="Q1011" i="1"/>
  <c r="O1011" i="1"/>
  <c r="P1011" i="1" s="1"/>
  <c r="V1011" i="1" s="1"/>
  <c r="N1011" i="1"/>
  <c r="L1011" i="1"/>
  <c r="M1011" i="1" s="1"/>
  <c r="U1011" i="1" s="1"/>
  <c r="K1011" i="1"/>
  <c r="J1011" i="1"/>
  <c r="I1011" i="1"/>
  <c r="H1011" i="1"/>
  <c r="T1010" i="1"/>
  <c r="R1010" i="1"/>
  <c r="S1010" i="1" s="1"/>
  <c r="W1010" i="1" s="1"/>
  <c r="Q1010" i="1"/>
  <c r="O1010" i="1"/>
  <c r="P1010" i="1" s="1"/>
  <c r="V1010" i="1" s="1"/>
  <c r="N1010" i="1"/>
  <c r="L1010" i="1"/>
  <c r="M1010" i="1" s="1"/>
  <c r="U1010" i="1" s="1"/>
  <c r="K1010" i="1"/>
  <c r="J1010" i="1"/>
  <c r="I1010" i="1"/>
  <c r="H1010" i="1"/>
  <c r="T1009" i="1"/>
  <c r="R1009" i="1"/>
  <c r="S1009" i="1" s="1"/>
  <c r="W1009" i="1" s="1"/>
  <c r="Q1009" i="1"/>
  <c r="O1009" i="1"/>
  <c r="P1009" i="1" s="1"/>
  <c r="V1009" i="1" s="1"/>
  <c r="N1009" i="1"/>
  <c r="L1009" i="1"/>
  <c r="M1009" i="1" s="1"/>
  <c r="U1009" i="1" s="1"/>
  <c r="K1009" i="1"/>
  <c r="J1009" i="1"/>
  <c r="I1009" i="1"/>
  <c r="H1009" i="1"/>
  <c r="T1008" i="1"/>
  <c r="R1008" i="1"/>
  <c r="S1008" i="1" s="1"/>
  <c r="W1008" i="1" s="1"/>
  <c r="Q1008" i="1"/>
  <c r="O1008" i="1"/>
  <c r="P1008" i="1" s="1"/>
  <c r="V1008" i="1" s="1"/>
  <c r="N1008" i="1"/>
  <c r="L1008" i="1"/>
  <c r="M1008" i="1" s="1"/>
  <c r="U1008" i="1" s="1"/>
  <c r="K1008" i="1"/>
  <c r="J1008" i="1"/>
  <c r="I1008" i="1"/>
  <c r="H1008" i="1"/>
  <c r="T1007" i="1"/>
  <c r="R1007" i="1"/>
  <c r="S1007" i="1" s="1"/>
  <c r="W1007" i="1" s="1"/>
  <c r="Q1007" i="1"/>
  <c r="O1007" i="1"/>
  <c r="P1007" i="1" s="1"/>
  <c r="V1007" i="1" s="1"/>
  <c r="N1007" i="1"/>
  <c r="L1007" i="1"/>
  <c r="M1007" i="1" s="1"/>
  <c r="U1007" i="1" s="1"/>
  <c r="K1007" i="1"/>
  <c r="J1007" i="1"/>
  <c r="I1007" i="1"/>
  <c r="H1007" i="1"/>
  <c r="T1006" i="1"/>
  <c r="R1006" i="1"/>
  <c r="S1006" i="1" s="1"/>
  <c r="W1006" i="1" s="1"/>
  <c r="Q1006" i="1"/>
  <c r="O1006" i="1"/>
  <c r="P1006" i="1" s="1"/>
  <c r="V1006" i="1" s="1"/>
  <c r="N1006" i="1"/>
  <c r="L1006" i="1"/>
  <c r="M1006" i="1" s="1"/>
  <c r="U1006" i="1" s="1"/>
  <c r="K1006" i="1"/>
  <c r="J1006" i="1"/>
  <c r="I1006" i="1"/>
  <c r="H1006" i="1"/>
  <c r="T1005" i="1"/>
  <c r="R1005" i="1"/>
  <c r="S1005" i="1" s="1"/>
  <c r="W1005" i="1" s="1"/>
  <c r="Q1005" i="1"/>
  <c r="O1005" i="1"/>
  <c r="P1005" i="1" s="1"/>
  <c r="V1005" i="1" s="1"/>
  <c r="N1005" i="1"/>
  <c r="L1005" i="1"/>
  <c r="M1005" i="1" s="1"/>
  <c r="U1005" i="1" s="1"/>
  <c r="K1005" i="1"/>
  <c r="J1005" i="1"/>
  <c r="I1005" i="1"/>
  <c r="H1005" i="1"/>
  <c r="T1004" i="1"/>
  <c r="R1004" i="1"/>
  <c r="S1004" i="1" s="1"/>
  <c r="W1004" i="1" s="1"/>
  <c r="Q1004" i="1"/>
  <c r="O1004" i="1"/>
  <c r="P1004" i="1" s="1"/>
  <c r="V1004" i="1" s="1"/>
  <c r="N1004" i="1"/>
  <c r="L1004" i="1"/>
  <c r="M1004" i="1" s="1"/>
  <c r="U1004" i="1" s="1"/>
  <c r="K1004" i="1"/>
  <c r="J1004" i="1"/>
  <c r="I1004" i="1"/>
  <c r="H1004" i="1"/>
  <c r="T1003" i="1"/>
  <c r="R1003" i="1"/>
  <c r="S1003" i="1" s="1"/>
  <c r="W1003" i="1" s="1"/>
  <c r="Q1003" i="1"/>
  <c r="O1003" i="1"/>
  <c r="P1003" i="1" s="1"/>
  <c r="V1003" i="1" s="1"/>
  <c r="N1003" i="1"/>
  <c r="L1003" i="1"/>
  <c r="M1003" i="1" s="1"/>
  <c r="U1003" i="1" s="1"/>
  <c r="K1003" i="1"/>
  <c r="J1003" i="1"/>
  <c r="I1003" i="1"/>
  <c r="H1003" i="1"/>
  <c r="T1002" i="1"/>
  <c r="R1002" i="1"/>
  <c r="S1002" i="1" s="1"/>
  <c r="W1002" i="1" s="1"/>
  <c r="Q1002" i="1"/>
  <c r="O1002" i="1"/>
  <c r="P1002" i="1" s="1"/>
  <c r="V1002" i="1" s="1"/>
  <c r="N1002" i="1"/>
  <c r="L1002" i="1"/>
  <c r="M1002" i="1" s="1"/>
  <c r="U1002" i="1" s="1"/>
  <c r="K1002" i="1"/>
  <c r="J1002" i="1"/>
  <c r="I1002" i="1"/>
  <c r="H1002" i="1"/>
  <c r="T1001" i="1"/>
  <c r="R1001" i="1"/>
  <c r="S1001" i="1" s="1"/>
  <c r="W1001" i="1" s="1"/>
  <c r="Q1001" i="1"/>
  <c r="O1001" i="1"/>
  <c r="P1001" i="1" s="1"/>
  <c r="V1001" i="1" s="1"/>
  <c r="N1001" i="1"/>
  <c r="L1001" i="1"/>
  <c r="M1001" i="1" s="1"/>
  <c r="U1001" i="1" s="1"/>
  <c r="K1001" i="1"/>
  <c r="J1001" i="1"/>
  <c r="I1001" i="1"/>
  <c r="H1001" i="1"/>
  <c r="T1000" i="1"/>
  <c r="R1000" i="1"/>
  <c r="S1000" i="1" s="1"/>
  <c r="W1000" i="1" s="1"/>
  <c r="Q1000" i="1"/>
  <c r="O1000" i="1"/>
  <c r="P1000" i="1" s="1"/>
  <c r="V1000" i="1" s="1"/>
  <c r="N1000" i="1"/>
  <c r="L1000" i="1"/>
  <c r="M1000" i="1" s="1"/>
  <c r="U1000" i="1" s="1"/>
  <c r="K1000" i="1"/>
  <c r="J1000" i="1"/>
  <c r="I1000" i="1"/>
  <c r="H1000" i="1"/>
  <c r="T999" i="1"/>
  <c r="R999" i="1"/>
  <c r="S999" i="1" s="1"/>
  <c r="W999" i="1" s="1"/>
  <c r="Q999" i="1"/>
  <c r="O999" i="1"/>
  <c r="P999" i="1" s="1"/>
  <c r="V999" i="1" s="1"/>
  <c r="N999" i="1"/>
  <c r="L999" i="1"/>
  <c r="M999" i="1" s="1"/>
  <c r="U999" i="1" s="1"/>
  <c r="K999" i="1"/>
  <c r="J999" i="1"/>
  <c r="I999" i="1"/>
  <c r="H999" i="1"/>
  <c r="T998" i="1"/>
  <c r="R998" i="1"/>
  <c r="S998" i="1" s="1"/>
  <c r="W998" i="1" s="1"/>
  <c r="Q998" i="1"/>
  <c r="O998" i="1"/>
  <c r="P998" i="1" s="1"/>
  <c r="V998" i="1" s="1"/>
  <c r="N998" i="1"/>
  <c r="L998" i="1"/>
  <c r="M998" i="1" s="1"/>
  <c r="U998" i="1" s="1"/>
  <c r="K998" i="1"/>
  <c r="J998" i="1"/>
  <c r="I998" i="1"/>
  <c r="H998" i="1"/>
  <c r="T997" i="1"/>
  <c r="R997" i="1"/>
  <c r="S997" i="1" s="1"/>
  <c r="W997" i="1" s="1"/>
  <c r="Q997" i="1"/>
  <c r="O997" i="1"/>
  <c r="P997" i="1" s="1"/>
  <c r="V997" i="1" s="1"/>
  <c r="N997" i="1"/>
  <c r="L997" i="1"/>
  <c r="M997" i="1" s="1"/>
  <c r="U997" i="1" s="1"/>
  <c r="K997" i="1"/>
  <c r="J997" i="1"/>
  <c r="I997" i="1"/>
  <c r="H997" i="1"/>
  <c r="T996" i="1"/>
  <c r="R996" i="1"/>
  <c r="S996" i="1" s="1"/>
  <c r="W996" i="1" s="1"/>
  <c r="Q996" i="1"/>
  <c r="O996" i="1"/>
  <c r="P996" i="1" s="1"/>
  <c r="V996" i="1" s="1"/>
  <c r="N996" i="1"/>
  <c r="L996" i="1"/>
  <c r="M996" i="1" s="1"/>
  <c r="U996" i="1" s="1"/>
  <c r="K996" i="1"/>
  <c r="J996" i="1"/>
  <c r="I996" i="1"/>
  <c r="H996" i="1"/>
  <c r="T995" i="1"/>
  <c r="R995" i="1"/>
  <c r="S995" i="1" s="1"/>
  <c r="W995" i="1" s="1"/>
  <c r="Q995" i="1"/>
  <c r="O995" i="1"/>
  <c r="P995" i="1" s="1"/>
  <c r="V995" i="1" s="1"/>
  <c r="N995" i="1"/>
  <c r="L995" i="1"/>
  <c r="M995" i="1" s="1"/>
  <c r="U995" i="1" s="1"/>
  <c r="K995" i="1"/>
  <c r="J995" i="1"/>
  <c r="I995" i="1"/>
  <c r="H995" i="1"/>
  <c r="T994" i="1"/>
  <c r="R994" i="1"/>
  <c r="S994" i="1" s="1"/>
  <c r="W994" i="1" s="1"/>
  <c r="Q994" i="1"/>
  <c r="O994" i="1"/>
  <c r="P994" i="1" s="1"/>
  <c r="V994" i="1" s="1"/>
  <c r="N994" i="1"/>
  <c r="L994" i="1"/>
  <c r="M994" i="1" s="1"/>
  <c r="U994" i="1" s="1"/>
  <c r="K994" i="1"/>
  <c r="J994" i="1"/>
  <c r="I994" i="1"/>
  <c r="H994" i="1"/>
  <c r="T993" i="1"/>
  <c r="R993" i="1"/>
  <c r="S993" i="1" s="1"/>
  <c r="W993" i="1" s="1"/>
  <c r="Q993" i="1"/>
  <c r="O993" i="1"/>
  <c r="P993" i="1" s="1"/>
  <c r="V993" i="1" s="1"/>
  <c r="N993" i="1"/>
  <c r="L993" i="1"/>
  <c r="M993" i="1" s="1"/>
  <c r="U993" i="1" s="1"/>
  <c r="K993" i="1"/>
  <c r="J993" i="1"/>
  <c r="I993" i="1"/>
  <c r="H993" i="1"/>
  <c r="T992" i="1"/>
  <c r="R992" i="1"/>
  <c r="S992" i="1" s="1"/>
  <c r="W992" i="1" s="1"/>
  <c r="Q992" i="1"/>
  <c r="O992" i="1"/>
  <c r="P992" i="1" s="1"/>
  <c r="V992" i="1" s="1"/>
  <c r="N992" i="1"/>
  <c r="L992" i="1"/>
  <c r="M992" i="1" s="1"/>
  <c r="U992" i="1" s="1"/>
  <c r="K992" i="1"/>
  <c r="J992" i="1"/>
  <c r="I992" i="1"/>
  <c r="H992" i="1"/>
  <c r="T991" i="1"/>
  <c r="R991" i="1"/>
  <c r="S991" i="1" s="1"/>
  <c r="W991" i="1" s="1"/>
  <c r="Q991" i="1"/>
  <c r="O991" i="1"/>
  <c r="P991" i="1" s="1"/>
  <c r="V991" i="1" s="1"/>
  <c r="N991" i="1"/>
  <c r="L991" i="1"/>
  <c r="M991" i="1" s="1"/>
  <c r="U991" i="1" s="1"/>
  <c r="K991" i="1"/>
  <c r="J991" i="1"/>
  <c r="I991" i="1"/>
  <c r="H991" i="1"/>
  <c r="T990" i="1"/>
  <c r="R990" i="1"/>
  <c r="S990" i="1" s="1"/>
  <c r="W990" i="1" s="1"/>
  <c r="Q990" i="1"/>
  <c r="O990" i="1"/>
  <c r="P990" i="1" s="1"/>
  <c r="V990" i="1" s="1"/>
  <c r="N990" i="1"/>
  <c r="L990" i="1"/>
  <c r="M990" i="1" s="1"/>
  <c r="U990" i="1" s="1"/>
  <c r="K990" i="1"/>
  <c r="J990" i="1"/>
  <c r="I990" i="1"/>
  <c r="H990" i="1"/>
  <c r="T989" i="1"/>
  <c r="R989" i="1"/>
  <c r="S989" i="1" s="1"/>
  <c r="W989" i="1" s="1"/>
  <c r="Q989" i="1"/>
  <c r="O989" i="1"/>
  <c r="P989" i="1" s="1"/>
  <c r="V989" i="1" s="1"/>
  <c r="N989" i="1"/>
  <c r="L989" i="1"/>
  <c r="M989" i="1" s="1"/>
  <c r="U989" i="1" s="1"/>
  <c r="K989" i="1"/>
  <c r="J989" i="1"/>
  <c r="I989" i="1"/>
  <c r="H989" i="1"/>
  <c r="T988" i="1"/>
  <c r="R988" i="1"/>
  <c r="S988" i="1" s="1"/>
  <c r="W988" i="1" s="1"/>
  <c r="Q988" i="1"/>
  <c r="O988" i="1"/>
  <c r="P988" i="1" s="1"/>
  <c r="V988" i="1" s="1"/>
  <c r="N988" i="1"/>
  <c r="L988" i="1"/>
  <c r="M988" i="1" s="1"/>
  <c r="U988" i="1" s="1"/>
  <c r="K988" i="1"/>
  <c r="J988" i="1"/>
  <c r="I988" i="1"/>
  <c r="H988" i="1"/>
  <c r="T987" i="1"/>
  <c r="R987" i="1"/>
  <c r="S987" i="1" s="1"/>
  <c r="W987" i="1" s="1"/>
  <c r="Q987" i="1"/>
  <c r="O987" i="1"/>
  <c r="P987" i="1" s="1"/>
  <c r="V987" i="1" s="1"/>
  <c r="N987" i="1"/>
  <c r="L987" i="1"/>
  <c r="M987" i="1" s="1"/>
  <c r="U987" i="1" s="1"/>
  <c r="K987" i="1"/>
  <c r="J987" i="1"/>
  <c r="I987" i="1"/>
  <c r="H987" i="1"/>
  <c r="T986" i="1"/>
  <c r="R986" i="1"/>
  <c r="S986" i="1" s="1"/>
  <c r="W986" i="1" s="1"/>
  <c r="Q986" i="1"/>
  <c r="O986" i="1"/>
  <c r="P986" i="1" s="1"/>
  <c r="N986" i="1"/>
  <c r="L986" i="1"/>
  <c r="M986" i="1" s="1"/>
  <c r="K986" i="1"/>
  <c r="J986" i="1"/>
  <c r="I986" i="1"/>
  <c r="H986" i="1"/>
  <c r="W985" i="1"/>
  <c r="T985" i="1"/>
  <c r="R985" i="1"/>
  <c r="S985" i="1" s="1"/>
  <c r="Q985" i="1"/>
  <c r="O985" i="1"/>
  <c r="P985" i="1" s="1"/>
  <c r="V985" i="1" s="1"/>
  <c r="N985" i="1"/>
  <c r="L985" i="1"/>
  <c r="M985" i="1" s="1"/>
  <c r="U985" i="1" s="1"/>
  <c r="K985" i="1"/>
  <c r="J985" i="1"/>
  <c r="I985" i="1"/>
  <c r="H985" i="1"/>
  <c r="T984" i="1"/>
  <c r="W984" i="1" s="1"/>
  <c r="R984" i="1"/>
  <c r="S984" i="1" s="1"/>
  <c r="Q984" i="1"/>
  <c r="O984" i="1"/>
  <c r="P984" i="1" s="1"/>
  <c r="N984" i="1"/>
  <c r="L984" i="1"/>
  <c r="M984" i="1" s="1"/>
  <c r="K984" i="1"/>
  <c r="J984" i="1"/>
  <c r="I984" i="1"/>
  <c r="H984" i="1"/>
  <c r="T983" i="1"/>
  <c r="R983" i="1"/>
  <c r="S983" i="1" s="1"/>
  <c r="W983" i="1" s="1"/>
  <c r="Q983" i="1"/>
  <c r="O983" i="1"/>
  <c r="P983" i="1" s="1"/>
  <c r="V983" i="1" s="1"/>
  <c r="N983" i="1"/>
  <c r="L983" i="1"/>
  <c r="M983" i="1" s="1"/>
  <c r="U983" i="1" s="1"/>
  <c r="K983" i="1"/>
  <c r="J983" i="1"/>
  <c r="I983" i="1"/>
  <c r="H983" i="1"/>
  <c r="T982" i="1"/>
  <c r="R982" i="1"/>
  <c r="S982" i="1" s="1"/>
  <c r="W982" i="1" s="1"/>
  <c r="Q982" i="1"/>
  <c r="O982" i="1"/>
  <c r="P982" i="1" s="1"/>
  <c r="N982" i="1"/>
  <c r="L982" i="1"/>
  <c r="M982" i="1" s="1"/>
  <c r="K982" i="1"/>
  <c r="J982" i="1"/>
  <c r="I982" i="1"/>
  <c r="H982" i="1"/>
  <c r="W981" i="1"/>
  <c r="T981" i="1"/>
  <c r="R981" i="1"/>
  <c r="S981" i="1" s="1"/>
  <c r="Q981" i="1"/>
  <c r="O981" i="1"/>
  <c r="P981" i="1" s="1"/>
  <c r="V981" i="1" s="1"/>
  <c r="N981" i="1"/>
  <c r="L981" i="1"/>
  <c r="M981" i="1" s="1"/>
  <c r="U981" i="1" s="1"/>
  <c r="K981" i="1"/>
  <c r="J981" i="1"/>
  <c r="I981" i="1"/>
  <c r="H981" i="1"/>
  <c r="T980" i="1"/>
  <c r="W980" i="1" s="1"/>
  <c r="R980" i="1"/>
  <c r="S980" i="1" s="1"/>
  <c r="Q980" i="1"/>
  <c r="O980" i="1"/>
  <c r="P980" i="1" s="1"/>
  <c r="N980" i="1"/>
  <c r="L980" i="1"/>
  <c r="M980" i="1" s="1"/>
  <c r="K980" i="1"/>
  <c r="J980" i="1"/>
  <c r="I980" i="1"/>
  <c r="H980" i="1"/>
  <c r="R979" i="1"/>
  <c r="S979" i="1" s="1"/>
  <c r="Q979" i="1"/>
  <c r="O979" i="1"/>
  <c r="P979" i="1" s="1"/>
  <c r="N979" i="1"/>
  <c r="L979" i="1"/>
  <c r="M979" i="1" s="1"/>
  <c r="K979" i="1"/>
  <c r="J979" i="1"/>
  <c r="T979" i="1" s="1"/>
  <c r="I979" i="1"/>
  <c r="H979" i="1"/>
  <c r="R978" i="1"/>
  <c r="S978" i="1" s="1"/>
  <c r="Q978" i="1"/>
  <c r="O978" i="1"/>
  <c r="P978" i="1" s="1"/>
  <c r="N978" i="1"/>
  <c r="L978" i="1"/>
  <c r="M978" i="1" s="1"/>
  <c r="K978" i="1"/>
  <c r="I978" i="1"/>
  <c r="H978" i="1"/>
  <c r="J978" i="1" s="1"/>
  <c r="T978" i="1" s="1"/>
  <c r="W977" i="1"/>
  <c r="R977" i="1"/>
  <c r="S977" i="1" s="1"/>
  <c r="Q977" i="1"/>
  <c r="P977" i="1"/>
  <c r="O977" i="1"/>
  <c r="N977" i="1"/>
  <c r="L977" i="1"/>
  <c r="M977" i="1" s="1"/>
  <c r="K977" i="1"/>
  <c r="I977" i="1"/>
  <c r="H977" i="1"/>
  <c r="J977" i="1" s="1"/>
  <c r="T977" i="1" s="1"/>
  <c r="R976" i="1"/>
  <c r="S976" i="1" s="1"/>
  <c r="Q976" i="1"/>
  <c r="P976" i="1"/>
  <c r="O976" i="1"/>
  <c r="N976" i="1"/>
  <c r="L976" i="1"/>
  <c r="M976" i="1" s="1"/>
  <c r="K976" i="1"/>
  <c r="I976" i="1"/>
  <c r="H976" i="1"/>
  <c r="J976" i="1" s="1"/>
  <c r="R975" i="1"/>
  <c r="S975" i="1" s="1"/>
  <c r="Q975" i="1"/>
  <c r="P975" i="1"/>
  <c r="O975" i="1"/>
  <c r="N975" i="1"/>
  <c r="L975" i="1"/>
  <c r="M975" i="1" s="1"/>
  <c r="K975" i="1"/>
  <c r="I975" i="1"/>
  <c r="H975" i="1"/>
  <c r="J975" i="1" s="1"/>
  <c r="T975" i="1" s="1"/>
  <c r="R974" i="1"/>
  <c r="S974" i="1" s="1"/>
  <c r="Q974" i="1"/>
  <c r="P974" i="1"/>
  <c r="O974" i="1"/>
  <c r="N974" i="1"/>
  <c r="L974" i="1"/>
  <c r="M974" i="1" s="1"/>
  <c r="K974" i="1"/>
  <c r="I974" i="1"/>
  <c r="H974" i="1"/>
  <c r="J974" i="1" s="1"/>
  <c r="R973" i="1"/>
  <c r="S973" i="1" s="1"/>
  <c r="Q973" i="1"/>
  <c r="P973" i="1"/>
  <c r="O973" i="1"/>
  <c r="N973" i="1"/>
  <c r="L973" i="1"/>
  <c r="M973" i="1" s="1"/>
  <c r="K973" i="1"/>
  <c r="I973" i="1"/>
  <c r="H973" i="1"/>
  <c r="J973" i="1" s="1"/>
  <c r="T973" i="1" s="1"/>
  <c r="R972" i="1"/>
  <c r="S972" i="1" s="1"/>
  <c r="Q972" i="1"/>
  <c r="P972" i="1"/>
  <c r="O972" i="1"/>
  <c r="N972" i="1"/>
  <c r="L972" i="1"/>
  <c r="M972" i="1" s="1"/>
  <c r="K972" i="1"/>
  <c r="I972" i="1"/>
  <c r="H972" i="1"/>
  <c r="J972" i="1" s="1"/>
  <c r="R971" i="1"/>
  <c r="S971" i="1" s="1"/>
  <c r="Q971" i="1"/>
  <c r="P971" i="1"/>
  <c r="O971" i="1"/>
  <c r="N971" i="1"/>
  <c r="L971" i="1"/>
  <c r="M971" i="1" s="1"/>
  <c r="K971" i="1"/>
  <c r="I971" i="1"/>
  <c r="H971" i="1"/>
  <c r="J971" i="1" s="1"/>
  <c r="T971" i="1" s="1"/>
  <c r="R970" i="1"/>
  <c r="S970" i="1" s="1"/>
  <c r="Q970" i="1"/>
  <c r="P970" i="1"/>
  <c r="O970" i="1"/>
  <c r="N970" i="1"/>
  <c r="L970" i="1"/>
  <c r="M970" i="1" s="1"/>
  <c r="K970" i="1"/>
  <c r="I970" i="1"/>
  <c r="H970" i="1"/>
  <c r="J970" i="1" s="1"/>
  <c r="R969" i="1"/>
  <c r="S969" i="1" s="1"/>
  <c r="Q969" i="1"/>
  <c r="P969" i="1"/>
  <c r="O969" i="1"/>
  <c r="N969" i="1"/>
  <c r="L969" i="1"/>
  <c r="M969" i="1" s="1"/>
  <c r="K969" i="1"/>
  <c r="I969" i="1"/>
  <c r="H969" i="1"/>
  <c r="J969" i="1" s="1"/>
  <c r="R968" i="1"/>
  <c r="S968" i="1" s="1"/>
  <c r="Q968" i="1"/>
  <c r="P968" i="1"/>
  <c r="O968" i="1"/>
  <c r="N968" i="1"/>
  <c r="L968" i="1"/>
  <c r="M968" i="1" s="1"/>
  <c r="K968" i="1"/>
  <c r="I968" i="1"/>
  <c r="H968" i="1"/>
  <c r="J968" i="1" s="1"/>
  <c r="R967" i="1"/>
  <c r="S967" i="1" s="1"/>
  <c r="Q967" i="1"/>
  <c r="P967" i="1"/>
  <c r="O967" i="1"/>
  <c r="N967" i="1"/>
  <c r="L967" i="1"/>
  <c r="M967" i="1" s="1"/>
  <c r="K967" i="1"/>
  <c r="I967" i="1"/>
  <c r="H967" i="1"/>
  <c r="J967" i="1" s="1"/>
  <c r="T967" i="1" s="1"/>
  <c r="R966" i="1"/>
  <c r="S966" i="1" s="1"/>
  <c r="Q966" i="1"/>
  <c r="P966" i="1"/>
  <c r="O966" i="1"/>
  <c r="N966" i="1"/>
  <c r="L966" i="1"/>
  <c r="M966" i="1" s="1"/>
  <c r="K966" i="1"/>
  <c r="I966" i="1"/>
  <c r="H966" i="1"/>
  <c r="J966" i="1" s="1"/>
  <c r="W965" i="1"/>
  <c r="R965" i="1"/>
  <c r="S965" i="1" s="1"/>
  <c r="Q965" i="1"/>
  <c r="P965" i="1"/>
  <c r="O965" i="1"/>
  <c r="N965" i="1"/>
  <c r="L965" i="1"/>
  <c r="M965" i="1" s="1"/>
  <c r="K965" i="1"/>
  <c r="I965" i="1"/>
  <c r="H965" i="1"/>
  <c r="J965" i="1" s="1"/>
  <c r="T965" i="1" s="1"/>
  <c r="R964" i="1"/>
  <c r="S964" i="1" s="1"/>
  <c r="Q964" i="1"/>
  <c r="P964" i="1"/>
  <c r="O964" i="1"/>
  <c r="N964" i="1"/>
  <c r="L964" i="1"/>
  <c r="M964" i="1" s="1"/>
  <c r="K964" i="1"/>
  <c r="I964" i="1"/>
  <c r="H964" i="1"/>
  <c r="J964" i="1" s="1"/>
  <c r="W963" i="1"/>
  <c r="R963" i="1"/>
  <c r="S963" i="1" s="1"/>
  <c r="Q963" i="1"/>
  <c r="P963" i="1"/>
  <c r="O963" i="1"/>
  <c r="N963" i="1"/>
  <c r="L963" i="1"/>
  <c r="M963" i="1" s="1"/>
  <c r="K963" i="1"/>
  <c r="I963" i="1"/>
  <c r="H963" i="1"/>
  <c r="J963" i="1" s="1"/>
  <c r="T963" i="1" s="1"/>
  <c r="R962" i="1"/>
  <c r="S962" i="1" s="1"/>
  <c r="Q962" i="1"/>
  <c r="P962" i="1"/>
  <c r="O962" i="1"/>
  <c r="N962" i="1"/>
  <c r="L962" i="1"/>
  <c r="M962" i="1" s="1"/>
  <c r="K962" i="1"/>
  <c r="I962" i="1"/>
  <c r="H962" i="1"/>
  <c r="J962" i="1" s="1"/>
  <c r="W961" i="1"/>
  <c r="R961" i="1"/>
  <c r="S961" i="1" s="1"/>
  <c r="Q961" i="1"/>
  <c r="P961" i="1"/>
  <c r="O961" i="1"/>
  <c r="N961" i="1"/>
  <c r="L961" i="1"/>
  <c r="M961" i="1" s="1"/>
  <c r="K961" i="1"/>
  <c r="I961" i="1"/>
  <c r="H961" i="1"/>
  <c r="J961" i="1" s="1"/>
  <c r="T961" i="1" s="1"/>
  <c r="R960" i="1"/>
  <c r="S960" i="1" s="1"/>
  <c r="Q960" i="1"/>
  <c r="P960" i="1"/>
  <c r="O960" i="1"/>
  <c r="N960" i="1"/>
  <c r="L960" i="1"/>
  <c r="M960" i="1" s="1"/>
  <c r="K960" i="1"/>
  <c r="I960" i="1"/>
  <c r="H960" i="1"/>
  <c r="J960" i="1" s="1"/>
  <c r="R959" i="1"/>
  <c r="S959" i="1" s="1"/>
  <c r="Q959" i="1"/>
  <c r="P959" i="1"/>
  <c r="O959" i="1"/>
  <c r="N959" i="1"/>
  <c r="L959" i="1"/>
  <c r="M959" i="1" s="1"/>
  <c r="K959" i="1"/>
  <c r="I959" i="1"/>
  <c r="H959" i="1"/>
  <c r="J959" i="1" s="1"/>
  <c r="T959" i="1" s="1"/>
  <c r="R958" i="1"/>
  <c r="S958" i="1" s="1"/>
  <c r="Q958" i="1"/>
  <c r="P958" i="1"/>
  <c r="O958" i="1"/>
  <c r="N958" i="1"/>
  <c r="L958" i="1"/>
  <c r="M958" i="1" s="1"/>
  <c r="K958" i="1"/>
  <c r="I958" i="1"/>
  <c r="H958" i="1"/>
  <c r="J958" i="1" s="1"/>
  <c r="R957" i="1"/>
  <c r="S957" i="1" s="1"/>
  <c r="Q957" i="1"/>
  <c r="P957" i="1"/>
  <c r="O957" i="1"/>
  <c r="N957" i="1"/>
  <c r="L957" i="1"/>
  <c r="M957" i="1" s="1"/>
  <c r="K957" i="1"/>
  <c r="I957" i="1"/>
  <c r="H957" i="1"/>
  <c r="J957" i="1" s="1"/>
  <c r="T957" i="1" s="1"/>
  <c r="R956" i="1"/>
  <c r="S956" i="1" s="1"/>
  <c r="Q956" i="1"/>
  <c r="P956" i="1"/>
  <c r="O956" i="1"/>
  <c r="N956" i="1"/>
  <c r="L956" i="1"/>
  <c r="M956" i="1" s="1"/>
  <c r="K956" i="1"/>
  <c r="I956" i="1"/>
  <c r="H956" i="1"/>
  <c r="J956" i="1" s="1"/>
  <c r="R955" i="1"/>
  <c r="S955" i="1" s="1"/>
  <c r="Q955" i="1"/>
  <c r="P955" i="1"/>
  <c r="O955" i="1"/>
  <c r="N955" i="1"/>
  <c r="L955" i="1"/>
  <c r="M955" i="1" s="1"/>
  <c r="K955" i="1"/>
  <c r="I955" i="1"/>
  <c r="H955" i="1"/>
  <c r="J955" i="1" s="1"/>
  <c r="T955" i="1" s="1"/>
  <c r="R954" i="1"/>
  <c r="S954" i="1" s="1"/>
  <c r="Q954" i="1"/>
  <c r="P954" i="1"/>
  <c r="O954" i="1"/>
  <c r="N954" i="1"/>
  <c r="L954" i="1"/>
  <c r="M954" i="1" s="1"/>
  <c r="K954" i="1"/>
  <c r="I954" i="1"/>
  <c r="H954" i="1"/>
  <c r="J954" i="1" s="1"/>
  <c r="R953" i="1"/>
  <c r="S953" i="1" s="1"/>
  <c r="Q953" i="1"/>
  <c r="P953" i="1"/>
  <c r="O953" i="1"/>
  <c r="N953" i="1"/>
  <c r="L953" i="1"/>
  <c r="M953" i="1" s="1"/>
  <c r="K953" i="1"/>
  <c r="I953" i="1"/>
  <c r="H953" i="1"/>
  <c r="J953" i="1" s="1"/>
  <c r="R952" i="1"/>
  <c r="S952" i="1" s="1"/>
  <c r="Q952" i="1"/>
  <c r="P952" i="1"/>
  <c r="O952" i="1"/>
  <c r="N952" i="1"/>
  <c r="L952" i="1"/>
  <c r="M952" i="1" s="1"/>
  <c r="K952" i="1"/>
  <c r="I952" i="1"/>
  <c r="H952" i="1"/>
  <c r="J952" i="1" s="1"/>
  <c r="R951" i="1"/>
  <c r="S951" i="1" s="1"/>
  <c r="Q951" i="1"/>
  <c r="P951" i="1"/>
  <c r="O951" i="1"/>
  <c r="N951" i="1"/>
  <c r="L951" i="1"/>
  <c r="M951" i="1" s="1"/>
  <c r="K951" i="1"/>
  <c r="I951" i="1"/>
  <c r="H951" i="1"/>
  <c r="J951" i="1" s="1"/>
  <c r="T951" i="1" s="1"/>
  <c r="R950" i="1"/>
  <c r="S950" i="1" s="1"/>
  <c r="Q950" i="1"/>
  <c r="P950" i="1"/>
  <c r="O950" i="1"/>
  <c r="N950" i="1"/>
  <c r="L950" i="1"/>
  <c r="M950" i="1" s="1"/>
  <c r="K950" i="1"/>
  <c r="I950" i="1"/>
  <c r="H950" i="1"/>
  <c r="J950" i="1" s="1"/>
  <c r="R949" i="1"/>
  <c r="S949" i="1" s="1"/>
  <c r="Q949" i="1"/>
  <c r="P949" i="1"/>
  <c r="O949" i="1"/>
  <c r="N949" i="1"/>
  <c r="L949" i="1"/>
  <c r="M949" i="1" s="1"/>
  <c r="K949" i="1"/>
  <c r="I949" i="1"/>
  <c r="J949" i="1" s="1"/>
  <c r="T949" i="1" s="1"/>
  <c r="H949" i="1"/>
  <c r="R948" i="1"/>
  <c r="S948" i="1" s="1"/>
  <c r="Q948" i="1"/>
  <c r="P948" i="1"/>
  <c r="O948" i="1"/>
  <c r="N948" i="1"/>
  <c r="L948" i="1"/>
  <c r="M948" i="1" s="1"/>
  <c r="K948" i="1"/>
  <c r="I948" i="1"/>
  <c r="J948" i="1" s="1"/>
  <c r="H948" i="1"/>
  <c r="R947" i="1"/>
  <c r="S947" i="1" s="1"/>
  <c r="Q947" i="1"/>
  <c r="P947" i="1"/>
  <c r="O947" i="1"/>
  <c r="N947" i="1"/>
  <c r="L947" i="1"/>
  <c r="M947" i="1" s="1"/>
  <c r="K947" i="1"/>
  <c r="I947" i="1"/>
  <c r="J947" i="1" s="1"/>
  <c r="T947" i="1" s="1"/>
  <c r="H947" i="1"/>
  <c r="R946" i="1"/>
  <c r="S946" i="1" s="1"/>
  <c r="Q946" i="1"/>
  <c r="P946" i="1"/>
  <c r="O946" i="1"/>
  <c r="N946" i="1"/>
  <c r="L946" i="1"/>
  <c r="M946" i="1" s="1"/>
  <c r="K946" i="1"/>
  <c r="I946" i="1"/>
  <c r="J946" i="1" s="1"/>
  <c r="H946" i="1"/>
  <c r="R945" i="1"/>
  <c r="S945" i="1" s="1"/>
  <c r="Q945" i="1"/>
  <c r="P945" i="1"/>
  <c r="O945" i="1"/>
  <c r="N945" i="1"/>
  <c r="L945" i="1"/>
  <c r="M945" i="1" s="1"/>
  <c r="K945" i="1"/>
  <c r="I945" i="1"/>
  <c r="J945" i="1" s="1"/>
  <c r="T945" i="1" s="1"/>
  <c r="H945" i="1"/>
  <c r="R944" i="1"/>
  <c r="S944" i="1" s="1"/>
  <c r="Q944" i="1"/>
  <c r="P944" i="1"/>
  <c r="O944" i="1"/>
  <c r="N944" i="1"/>
  <c r="L944" i="1"/>
  <c r="M944" i="1" s="1"/>
  <c r="K944" i="1"/>
  <c r="I944" i="1"/>
  <c r="J944" i="1" s="1"/>
  <c r="H944" i="1"/>
  <c r="R943" i="1"/>
  <c r="S943" i="1" s="1"/>
  <c r="Q943" i="1"/>
  <c r="P943" i="1"/>
  <c r="O943" i="1"/>
  <c r="N943" i="1"/>
  <c r="L943" i="1"/>
  <c r="M943" i="1" s="1"/>
  <c r="K943" i="1"/>
  <c r="I943" i="1"/>
  <c r="J943" i="1" s="1"/>
  <c r="T943" i="1" s="1"/>
  <c r="H943" i="1"/>
  <c r="R942" i="1"/>
  <c r="Q942" i="1"/>
  <c r="O942" i="1"/>
  <c r="P942" i="1" s="1"/>
  <c r="V942" i="1" s="1"/>
  <c r="N942" i="1"/>
  <c r="L942" i="1"/>
  <c r="M942" i="1" s="1"/>
  <c r="K942" i="1"/>
  <c r="I942" i="1"/>
  <c r="H942" i="1"/>
  <c r="J942" i="1" s="1"/>
  <c r="T942" i="1" s="1"/>
  <c r="R941" i="1"/>
  <c r="S941" i="1" s="1"/>
  <c r="W941" i="1" s="1"/>
  <c r="Q941" i="1"/>
  <c r="O941" i="1"/>
  <c r="N941" i="1"/>
  <c r="P941" i="1" s="1"/>
  <c r="V941" i="1" s="1"/>
  <c r="L941" i="1"/>
  <c r="M941" i="1" s="1"/>
  <c r="K941" i="1"/>
  <c r="I941" i="1"/>
  <c r="J941" i="1" s="1"/>
  <c r="T941" i="1" s="1"/>
  <c r="H941" i="1"/>
  <c r="T940" i="1"/>
  <c r="R940" i="1"/>
  <c r="Q940" i="1"/>
  <c r="O940" i="1"/>
  <c r="P940" i="1" s="1"/>
  <c r="N940" i="1"/>
  <c r="L940" i="1"/>
  <c r="M940" i="1" s="1"/>
  <c r="K940" i="1"/>
  <c r="J940" i="1"/>
  <c r="I940" i="1"/>
  <c r="H940" i="1"/>
  <c r="R939" i="1"/>
  <c r="S939" i="1" s="1"/>
  <c r="W939" i="1" s="1"/>
  <c r="Q939" i="1"/>
  <c r="P939" i="1"/>
  <c r="O939" i="1"/>
  <c r="N939" i="1"/>
  <c r="L939" i="1"/>
  <c r="M939" i="1" s="1"/>
  <c r="K939" i="1"/>
  <c r="I939" i="1"/>
  <c r="J939" i="1" s="1"/>
  <c r="T939" i="1" s="1"/>
  <c r="H939" i="1"/>
  <c r="R938" i="1"/>
  <c r="Q938" i="1"/>
  <c r="O938" i="1"/>
  <c r="P938" i="1" s="1"/>
  <c r="N938" i="1"/>
  <c r="L938" i="1"/>
  <c r="M938" i="1" s="1"/>
  <c r="U938" i="1" s="1"/>
  <c r="K938" i="1"/>
  <c r="I938" i="1"/>
  <c r="H938" i="1"/>
  <c r="J938" i="1" s="1"/>
  <c r="T938" i="1" s="1"/>
  <c r="R937" i="1"/>
  <c r="S937" i="1" s="1"/>
  <c r="Q937" i="1"/>
  <c r="O937" i="1"/>
  <c r="N937" i="1"/>
  <c r="P937" i="1" s="1"/>
  <c r="L937" i="1"/>
  <c r="M937" i="1" s="1"/>
  <c r="K937" i="1"/>
  <c r="I937" i="1"/>
  <c r="J937" i="1" s="1"/>
  <c r="T937" i="1" s="1"/>
  <c r="H937" i="1"/>
  <c r="R936" i="1"/>
  <c r="Q936" i="1"/>
  <c r="O936" i="1"/>
  <c r="P936" i="1" s="1"/>
  <c r="N936" i="1"/>
  <c r="L936" i="1"/>
  <c r="M936" i="1" s="1"/>
  <c r="K936" i="1"/>
  <c r="J936" i="1"/>
  <c r="T936" i="1" s="1"/>
  <c r="I936" i="1"/>
  <c r="H936" i="1"/>
  <c r="R935" i="1"/>
  <c r="Q935" i="1"/>
  <c r="S935" i="1" s="1"/>
  <c r="O935" i="1"/>
  <c r="P935" i="1" s="1"/>
  <c r="V935" i="1" s="1"/>
  <c r="N935" i="1"/>
  <c r="L935" i="1"/>
  <c r="M935" i="1" s="1"/>
  <c r="K935" i="1"/>
  <c r="I935" i="1"/>
  <c r="H935" i="1"/>
  <c r="J935" i="1" s="1"/>
  <c r="T935" i="1" s="1"/>
  <c r="S934" i="1"/>
  <c r="R934" i="1"/>
  <c r="Q934" i="1"/>
  <c r="O934" i="1"/>
  <c r="P934" i="1" s="1"/>
  <c r="N934" i="1"/>
  <c r="L934" i="1"/>
  <c r="M934" i="1" s="1"/>
  <c r="K934" i="1"/>
  <c r="J934" i="1"/>
  <c r="T934" i="1" s="1"/>
  <c r="I934" i="1"/>
  <c r="H934" i="1"/>
  <c r="R933" i="1"/>
  <c r="Q933" i="1"/>
  <c r="S933" i="1" s="1"/>
  <c r="O933" i="1"/>
  <c r="P933" i="1" s="1"/>
  <c r="N933" i="1"/>
  <c r="L933" i="1"/>
  <c r="M933" i="1" s="1"/>
  <c r="K933" i="1"/>
  <c r="I933" i="1"/>
  <c r="H933" i="1"/>
  <c r="J933" i="1" s="1"/>
  <c r="T933" i="1" s="1"/>
  <c r="S932" i="1"/>
  <c r="R932" i="1"/>
  <c r="Q932" i="1"/>
  <c r="O932" i="1"/>
  <c r="P932" i="1" s="1"/>
  <c r="N932" i="1"/>
  <c r="L932" i="1"/>
  <c r="M932" i="1" s="1"/>
  <c r="K932" i="1"/>
  <c r="J932" i="1"/>
  <c r="T932" i="1" s="1"/>
  <c r="I932" i="1"/>
  <c r="H932" i="1"/>
  <c r="R931" i="1"/>
  <c r="Q931" i="1"/>
  <c r="S931" i="1" s="1"/>
  <c r="W931" i="1" s="1"/>
  <c r="O931" i="1"/>
  <c r="P931" i="1" s="1"/>
  <c r="N931" i="1"/>
  <c r="L931" i="1"/>
  <c r="M931" i="1" s="1"/>
  <c r="U931" i="1" s="1"/>
  <c r="K931" i="1"/>
  <c r="I931" i="1"/>
  <c r="H931" i="1"/>
  <c r="J931" i="1" s="1"/>
  <c r="T931" i="1" s="1"/>
  <c r="S930" i="1"/>
  <c r="R930" i="1"/>
  <c r="Q930" i="1"/>
  <c r="O930" i="1"/>
  <c r="P930" i="1" s="1"/>
  <c r="N930" i="1"/>
  <c r="L930" i="1"/>
  <c r="M930" i="1" s="1"/>
  <c r="K930" i="1"/>
  <c r="J930" i="1"/>
  <c r="T930" i="1" s="1"/>
  <c r="I930" i="1"/>
  <c r="H930" i="1"/>
  <c r="R929" i="1"/>
  <c r="Q929" i="1"/>
  <c r="S929" i="1" s="1"/>
  <c r="W929" i="1" s="1"/>
  <c r="O929" i="1"/>
  <c r="P929" i="1" s="1"/>
  <c r="V929" i="1" s="1"/>
  <c r="N929" i="1"/>
  <c r="L929" i="1"/>
  <c r="M929" i="1" s="1"/>
  <c r="U929" i="1" s="1"/>
  <c r="K929" i="1"/>
  <c r="I929" i="1"/>
  <c r="H929" i="1"/>
  <c r="J929" i="1" s="1"/>
  <c r="T929" i="1" s="1"/>
  <c r="S928" i="1"/>
  <c r="R928" i="1"/>
  <c r="Q928" i="1"/>
  <c r="O928" i="1"/>
  <c r="P928" i="1" s="1"/>
  <c r="V928" i="1" s="1"/>
  <c r="N928" i="1"/>
  <c r="L928" i="1"/>
  <c r="M928" i="1" s="1"/>
  <c r="K928" i="1"/>
  <c r="J928" i="1"/>
  <c r="T928" i="1" s="1"/>
  <c r="I928" i="1"/>
  <c r="H928" i="1"/>
  <c r="R927" i="1"/>
  <c r="Q927" i="1"/>
  <c r="S927" i="1" s="1"/>
  <c r="W927" i="1" s="1"/>
  <c r="O927" i="1"/>
  <c r="P927" i="1" s="1"/>
  <c r="N927" i="1"/>
  <c r="L927" i="1"/>
  <c r="M927" i="1" s="1"/>
  <c r="K927" i="1"/>
  <c r="I927" i="1"/>
  <c r="H927" i="1"/>
  <c r="J927" i="1" s="1"/>
  <c r="T927" i="1" s="1"/>
  <c r="S926" i="1"/>
  <c r="W926" i="1" s="1"/>
  <c r="R926" i="1"/>
  <c r="Q926" i="1"/>
  <c r="O926" i="1"/>
  <c r="P926" i="1" s="1"/>
  <c r="V926" i="1" s="1"/>
  <c r="N926" i="1"/>
  <c r="L926" i="1"/>
  <c r="M926" i="1" s="1"/>
  <c r="K926" i="1"/>
  <c r="J926" i="1"/>
  <c r="T926" i="1" s="1"/>
  <c r="I926" i="1"/>
  <c r="H926" i="1"/>
  <c r="R925" i="1"/>
  <c r="Q925" i="1"/>
  <c r="S925" i="1" s="1"/>
  <c r="O925" i="1"/>
  <c r="P925" i="1" s="1"/>
  <c r="N925" i="1"/>
  <c r="L925" i="1"/>
  <c r="M925" i="1" s="1"/>
  <c r="U925" i="1" s="1"/>
  <c r="K925" i="1"/>
  <c r="I925" i="1"/>
  <c r="H925" i="1"/>
  <c r="J925" i="1" s="1"/>
  <c r="T925" i="1" s="1"/>
  <c r="S924" i="1"/>
  <c r="W924" i="1" s="1"/>
  <c r="R924" i="1"/>
  <c r="Q924" i="1"/>
  <c r="O924" i="1"/>
  <c r="P924" i="1" s="1"/>
  <c r="V924" i="1" s="1"/>
  <c r="N924" i="1"/>
  <c r="L924" i="1"/>
  <c r="M924" i="1" s="1"/>
  <c r="K924" i="1"/>
  <c r="J924" i="1"/>
  <c r="T924" i="1" s="1"/>
  <c r="I924" i="1"/>
  <c r="H924" i="1"/>
  <c r="R923" i="1"/>
  <c r="Q923" i="1"/>
  <c r="S923" i="1" s="1"/>
  <c r="W923" i="1" s="1"/>
  <c r="O923" i="1"/>
  <c r="P923" i="1" s="1"/>
  <c r="V923" i="1" s="1"/>
  <c r="N923" i="1"/>
  <c r="L923" i="1"/>
  <c r="M923" i="1" s="1"/>
  <c r="U923" i="1" s="1"/>
  <c r="K923" i="1"/>
  <c r="I923" i="1"/>
  <c r="H923" i="1"/>
  <c r="J923" i="1" s="1"/>
  <c r="T923" i="1" s="1"/>
  <c r="S922" i="1"/>
  <c r="W922" i="1" s="1"/>
  <c r="R922" i="1"/>
  <c r="Q922" i="1"/>
  <c r="O922" i="1"/>
  <c r="P922" i="1" s="1"/>
  <c r="V922" i="1" s="1"/>
  <c r="N922" i="1"/>
  <c r="L922" i="1"/>
  <c r="M922" i="1" s="1"/>
  <c r="K922" i="1"/>
  <c r="J922" i="1"/>
  <c r="T922" i="1" s="1"/>
  <c r="I922" i="1"/>
  <c r="H922" i="1"/>
  <c r="R921" i="1"/>
  <c r="Q921" i="1"/>
  <c r="S921" i="1" s="1"/>
  <c r="O921" i="1"/>
  <c r="P921" i="1" s="1"/>
  <c r="V921" i="1" s="1"/>
  <c r="N921" i="1"/>
  <c r="L921" i="1"/>
  <c r="M921" i="1" s="1"/>
  <c r="K921" i="1"/>
  <c r="I921" i="1"/>
  <c r="H921" i="1"/>
  <c r="J921" i="1" s="1"/>
  <c r="T921" i="1" s="1"/>
  <c r="S920" i="1"/>
  <c r="W920" i="1" s="1"/>
  <c r="R920" i="1"/>
  <c r="Q920" i="1"/>
  <c r="O920" i="1"/>
  <c r="P920" i="1" s="1"/>
  <c r="N920" i="1"/>
  <c r="L920" i="1"/>
  <c r="M920" i="1" s="1"/>
  <c r="K920" i="1"/>
  <c r="J920" i="1"/>
  <c r="T920" i="1" s="1"/>
  <c r="I920" i="1"/>
  <c r="H920" i="1"/>
  <c r="R919" i="1"/>
  <c r="Q919" i="1"/>
  <c r="S919" i="1" s="1"/>
  <c r="O919" i="1"/>
  <c r="P919" i="1" s="1"/>
  <c r="V919" i="1" s="1"/>
  <c r="N919" i="1"/>
  <c r="L919" i="1"/>
  <c r="M919" i="1" s="1"/>
  <c r="K919" i="1"/>
  <c r="I919" i="1"/>
  <c r="H919" i="1"/>
  <c r="J919" i="1" s="1"/>
  <c r="T919" i="1" s="1"/>
  <c r="S918" i="1"/>
  <c r="R918" i="1"/>
  <c r="Q918" i="1"/>
  <c r="O918" i="1"/>
  <c r="P918" i="1" s="1"/>
  <c r="N918" i="1"/>
  <c r="L918" i="1"/>
  <c r="M918" i="1" s="1"/>
  <c r="K918" i="1"/>
  <c r="J918" i="1"/>
  <c r="T918" i="1" s="1"/>
  <c r="I918" i="1"/>
  <c r="H918" i="1"/>
  <c r="R917" i="1"/>
  <c r="Q917" i="1"/>
  <c r="S917" i="1" s="1"/>
  <c r="O917" i="1"/>
  <c r="P917" i="1" s="1"/>
  <c r="N917" i="1"/>
  <c r="L917" i="1"/>
  <c r="M917" i="1" s="1"/>
  <c r="K917" i="1"/>
  <c r="I917" i="1"/>
  <c r="H917" i="1"/>
  <c r="J917" i="1" s="1"/>
  <c r="T917" i="1" s="1"/>
  <c r="S916" i="1"/>
  <c r="R916" i="1"/>
  <c r="Q916" i="1"/>
  <c r="O916" i="1"/>
  <c r="P916" i="1" s="1"/>
  <c r="N916" i="1"/>
  <c r="L916" i="1"/>
  <c r="M916" i="1" s="1"/>
  <c r="K916" i="1"/>
  <c r="J916" i="1"/>
  <c r="T916" i="1" s="1"/>
  <c r="I916" i="1"/>
  <c r="H916" i="1"/>
  <c r="R915" i="1"/>
  <c r="Q915" i="1"/>
  <c r="S915" i="1" s="1"/>
  <c r="W915" i="1" s="1"/>
  <c r="O915" i="1"/>
  <c r="P915" i="1" s="1"/>
  <c r="N915" i="1"/>
  <c r="L915" i="1"/>
  <c r="M915" i="1" s="1"/>
  <c r="U915" i="1" s="1"/>
  <c r="K915" i="1"/>
  <c r="I915" i="1"/>
  <c r="H915" i="1"/>
  <c r="J915" i="1" s="1"/>
  <c r="T915" i="1" s="1"/>
  <c r="S914" i="1"/>
  <c r="R914" i="1"/>
  <c r="Q914" i="1"/>
  <c r="O914" i="1"/>
  <c r="P914" i="1" s="1"/>
  <c r="N914" i="1"/>
  <c r="L914" i="1"/>
  <c r="M914" i="1" s="1"/>
  <c r="K914" i="1"/>
  <c r="J914" i="1"/>
  <c r="T914" i="1" s="1"/>
  <c r="I914" i="1"/>
  <c r="H914" i="1"/>
  <c r="R913" i="1"/>
  <c r="Q913" i="1"/>
  <c r="S913" i="1" s="1"/>
  <c r="W913" i="1" s="1"/>
  <c r="O913" i="1"/>
  <c r="P913" i="1" s="1"/>
  <c r="V913" i="1" s="1"/>
  <c r="N913" i="1"/>
  <c r="L913" i="1"/>
  <c r="M913" i="1" s="1"/>
  <c r="U913" i="1" s="1"/>
  <c r="K913" i="1"/>
  <c r="I913" i="1"/>
  <c r="H913" i="1"/>
  <c r="J913" i="1" s="1"/>
  <c r="T913" i="1" s="1"/>
  <c r="S912" i="1"/>
  <c r="R912" i="1"/>
  <c r="Q912" i="1"/>
  <c r="O912" i="1"/>
  <c r="P912" i="1" s="1"/>
  <c r="V912" i="1" s="1"/>
  <c r="N912" i="1"/>
  <c r="L912" i="1"/>
  <c r="M912" i="1" s="1"/>
  <c r="K912" i="1"/>
  <c r="J912" i="1"/>
  <c r="T912" i="1" s="1"/>
  <c r="I912" i="1"/>
  <c r="H912" i="1"/>
  <c r="R911" i="1"/>
  <c r="Q911" i="1"/>
  <c r="S911" i="1" s="1"/>
  <c r="W911" i="1" s="1"/>
  <c r="O911" i="1"/>
  <c r="P911" i="1" s="1"/>
  <c r="N911" i="1"/>
  <c r="L911" i="1"/>
  <c r="M911" i="1" s="1"/>
  <c r="K911" i="1"/>
  <c r="I911" i="1"/>
  <c r="H911" i="1"/>
  <c r="J911" i="1" s="1"/>
  <c r="T911" i="1" s="1"/>
  <c r="S910" i="1"/>
  <c r="W910" i="1" s="1"/>
  <c r="R910" i="1"/>
  <c r="Q910" i="1"/>
  <c r="O910" i="1"/>
  <c r="P910" i="1" s="1"/>
  <c r="V910" i="1" s="1"/>
  <c r="N910" i="1"/>
  <c r="L910" i="1"/>
  <c r="M910" i="1" s="1"/>
  <c r="K910" i="1"/>
  <c r="J910" i="1"/>
  <c r="T910" i="1" s="1"/>
  <c r="I910" i="1"/>
  <c r="H910" i="1"/>
  <c r="R909" i="1"/>
  <c r="Q909" i="1"/>
  <c r="S909" i="1" s="1"/>
  <c r="O909" i="1"/>
  <c r="P909" i="1" s="1"/>
  <c r="N909" i="1"/>
  <c r="L909" i="1"/>
  <c r="M909" i="1" s="1"/>
  <c r="U909" i="1" s="1"/>
  <c r="K909" i="1"/>
  <c r="I909" i="1"/>
  <c r="H909" i="1"/>
  <c r="J909" i="1" s="1"/>
  <c r="T909" i="1" s="1"/>
  <c r="S908" i="1"/>
  <c r="W908" i="1" s="1"/>
  <c r="R908" i="1"/>
  <c r="Q908" i="1"/>
  <c r="O908" i="1"/>
  <c r="P908" i="1" s="1"/>
  <c r="V908" i="1" s="1"/>
  <c r="N908" i="1"/>
  <c r="L908" i="1"/>
  <c r="M908" i="1" s="1"/>
  <c r="K908" i="1"/>
  <c r="J908" i="1"/>
  <c r="T908" i="1" s="1"/>
  <c r="I908" i="1"/>
  <c r="H908" i="1"/>
  <c r="R907" i="1"/>
  <c r="Q907" i="1"/>
  <c r="S907" i="1" s="1"/>
  <c r="W907" i="1" s="1"/>
  <c r="O907" i="1"/>
  <c r="P907" i="1" s="1"/>
  <c r="V907" i="1" s="1"/>
  <c r="N907" i="1"/>
  <c r="L907" i="1"/>
  <c r="M907" i="1" s="1"/>
  <c r="U907" i="1" s="1"/>
  <c r="K907" i="1"/>
  <c r="I907" i="1"/>
  <c r="H907" i="1"/>
  <c r="J907" i="1" s="1"/>
  <c r="T907" i="1" s="1"/>
  <c r="S906" i="1"/>
  <c r="W906" i="1" s="1"/>
  <c r="R906" i="1"/>
  <c r="Q906" i="1"/>
  <c r="O906" i="1"/>
  <c r="P906" i="1" s="1"/>
  <c r="V906" i="1" s="1"/>
  <c r="N906" i="1"/>
  <c r="L906" i="1"/>
  <c r="M906" i="1" s="1"/>
  <c r="K906" i="1"/>
  <c r="J906" i="1"/>
  <c r="T906" i="1" s="1"/>
  <c r="I906" i="1"/>
  <c r="H906" i="1"/>
  <c r="R905" i="1"/>
  <c r="Q905" i="1"/>
  <c r="S905" i="1" s="1"/>
  <c r="O905" i="1"/>
  <c r="P905" i="1" s="1"/>
  <c r="V905" i="1" s="1"/>
  <c r="N905" i="1"/>
  <c r="L905" i="1"/>
  <c r="M905" i="1" s="1"/>
  <c r="K905" i="1"/>
  <c r="I905" i="1"/>
  <c r="H905" i="1"/>
  <c r="J905" i="1" s="1"/>
  <c r="T905" i="1" s="1"/>
  <c r="S904" i="1"/>
  <c r="W904" i="1" s="1"/>
  <c r="R904" i="1"/>
  <c r="Q904" i="1"/>
  <c r="O904" i="1"/>
  <c r="P904" i="1" s="1"/>
  <c r="N904" i="1"/>
  <c r="L904" i="1"/>
  <c r="M904" i="1" s="1"/>
  <c r="K904" i="1"/>
  <c r="J904" i="1"/>
  <c r="T904" i="1" s="1"/>
  <c r="I904" i="1"/>
  <c r="H904" i="1"/>
  <c r="R903" i="1"/>
  <c r="Q903" i="1"/>
  <c r="S903" i="1" s="1"/>
  <c r="O903" i="1"/>
  <c r="P903" i="1" s="1"/>
  <c r="V903" i="1" s="1"/>
  <c r="N903" i="1"/>
  <c r="L903" i="1"/>
  <c r="M903" i="1" s="1"/>
  <c r="K903" i="1"/>
  <c r="I903" i="1"/>
  <c r="H903" i="1"/>
  <c r="J903" i="1" s="1"/>
  <c r="T903" i="1" s="1"/>
  <c r="S902" i="1"/>
  <c r="R902" i="1"/>
  <c r="Q902" i="1"/>
  <c r="O902" i="1"/>
  <c r="P902" i="1" s="1"/>
  <c r="N902" i="1"/>
  <c r="L902" i="1"/>
  <c r="M902" i="1" s="1"/>
  <c r="K902" i="1"/>
  <c r="J902" i="1"/>
  <c r="T902" i="1" s="1"/>
  <c r="I902" i="1"/>
  <c r="H902" i="1"/>
  <c r="R901" i="1"/>
  <c r="Q901" i="1"/>
  <c r="S901" i="1" s="1"/>
  <c r="O901" i="1"/>
  <c r="P901" i="1" s="1"/>
  <c r="N901" i="1"/>
  <c r="L901" i="1"/>
  <c r="M901" i="1" s="1"/>
  <c r="K901" i="1"/>
  <c r="J901" i="1"/>
  <c r="I901" i="1"/>
  <c r="H901" i="1"/>
  <c r="R900" i="1"/>
  <c r="Q900" i="1"/>
  <c r="S900" i="1" s="1"/>
  <c r="W900" i="1" s="1"/>
  <c r="O900" i="1"/>
  <c r="P900" i="1" s="1"/>
  <c r="N900" i="1"/>
  <c r="L900" i="1"/>
  <c r="M900" i="1" s="1"/>
  <c r="K900" i="1"/>
  <c r="J900" i="1"/>
  <c r="T900" i="1" s="1"/>
  <c r="I900" i="1"/>
  <c r="H900" i="1"/>
  <c r="R899" i="1"/>
  <c r="Q899" i="1"/>
  <c r="S899" i="1" s="1"/>
  <c r="O899" i="1"/>
  <c r="P899" i="1" s="1"/>
  <c r="V899" i="1" s="1"/>
  <c r="N899" i="1"/>
  <c r="L899" i="1"/>
  <c r="M899" i="1" s="1"/>
  <c r="K899" i="1"/>
  <c r="I899" i="1"/>
  <c r="H899" i="1"/>
  <c r="J899" i="1" s="1"/>
  <c r="T899" i="1" s="1"/>
  <c r="R898" i="1"/>
  <c r="S898" i="1" s="1"/>
  <c r="Q898" i="1"/>
  <c r="P898" i="1"/>
  <c r="O898" i="1"/>
  <c r="N898" i="1"/>
  <c r="L898" i="1"/>
  <c r="M898" i="1" s="1"/>
  <c r="K898" i="1"/>
  <c r="I898" i="1"/>
  <c r="H898" i="1"/>
  <c r="J898" i="1" s="1"/>
  <c r="T898" i="1" s="1"/>
  <c r="R897" i="1"/>
  <c r="S897" i="1" s="1"/>
  <c r="Q897" i="1"/>
  <c r="P897" i="1"/>
  <c r="V897" i="1" s="1"/>
  <c r="O897" i="1"/>
  <c r="N897" i="1"/>
  <c r="L897" i="1"/>
  <c r="M897" i="1" s="1"/>
  <c r="U897" i="1" s="1"/>
  <c r="K897" i="1"/>
  <c r="I897" i="1"/>
  <c r="H897" i="1"/>
  <c r="J897" i="1" s="1"/>
  <c r="T897" i="1" s="1"/>
  <c r="T896" i="1"/>
  <c r="R896" i="1"/>
  <c r="S896" i="1" s="1"/>
  <c r="Q896" i="1"/>
  <c r="P896" i="1"/>
  <c r="V896" i="1" s="1"/>
  <c r="O896" i="1"/>
  <c r="N896" i="1"/>
  <c r="L896" i="1"/>
  <c r="M896" i="1" s="1"/>
  <c r="K896" i="1"/>
  <c r="I896" i="1"/>
  <c r="H896" i="1"/>
  <c r="J896" i="1" s="1"/>
  <c r="T895" i="1"/>
  <c r="R895" i="1"/>
  <c r="S895" i="1" s="1"/>
  <c r="Q895" i="1"/>
  <c r="O895" i="1"/>
  <c r="N895" i="1"/>
  <c r="P895" i="1" s="1"/>
  <c r="L895" i="1"/>
  <c r="M895" i="1" s="1"/>
  <c r="K895" i="1"/>
  <c r="I895" i="1"/>
  <c r="H895" i="1"/>
  <c r="J895" i="1" s="1"/>
  <c r="T894" i="1"/>
  <c r="R894" i="1"/>
  <c r="S894" i="1" s="1"/>
  <c r="Q894" i="1"/>
  <c r="O894" i="1"/>
  <c r="N894" i="1"/>
  <c r="P894" i="1" s="1"/>
  <c r="V894" i="1" s="1"/>
  <c r="L894" i="1"/>
  <c r="M894" i="1" s="1"/>
  <c r="K894" i="1"/>
  <c r="I894" i="1"/>
  <c r="H894" i="1"/>
  <c r="J894" i="1" s="1"/>
  <c r="T893" i="1"/>
  <c r="R893" i="1"/>
  <c r="S893" i="1" s="1"/>
  <c r="Q893" i="1"/>
  <c r="O893" i="1"/>
  <c r="N893" i="1"/>
  <c r="P893" i="1" s="1"/>
  <c r="V893" i="1" s="1"/>
  <c r="L893" i="1"/>
  <c r="M893" i="1" s="1"/>
  <c r="U893" i="1" s="1"/>
  <c r="K893" i="1"/>
  <c r="I893" i="1"/>
  <c r="H893" i="1"/>
  <c r="J893" i="1" s="1"/>
  <c r="V892" i="1"/>
  <c r="R892" i="1"/>
  <c r="S892" i="1" s="1"/>
  <c r="Q892" i="1"/>
  <c r="P892" i="1"/>
  <c r="O892" i="1"/>
  <c r="N892" i="1"/>
  <c r="L892" i="1"/>
  <c r="M892" i="1" s="1"/>
  <c r="K892" i="1"/>
  <c r="I892" i="1"/>
  <c r="H892" i="1"/>
  <c r="J892" i="1" s="1"/>
  <c r="T892" i="1" s="1"/>
  <c r="R891" i="1"/>
  <c r="S891" i="1" s="1"/>
  <c r="Q891" i="1"/>
  <c r="O891" i="1"/>
  <c r="N891" i="1"/>
  <c r="P891" i="1" s="1"/>
  <c r="V891" i="1" s="1"/>
  <c r="L891" i="1"/>
  <c r="M891" i="1" s="1"/>
  <c r="K891" i="1"/>
  <c r="I891" i="1"/>
  <c r="H891" i="1"/>
  <c r="J891" i="1" s="1"/>
  <c r="T891" i="1" s="1"/>
  <c r="R890" i="1"/>
  <c r="S890" i="1" s="1"/>
  <c r="Q890" i="1"/>
  <c r="P890" i="1"/>
  <c r="O890" i="1"/>
  <c r="N890" i="1"/>
  <c r="L890" i="1"/>
  <c r="M890" i="1" s="1"/>
  <c r="K890" i="1"/>
  <c r="I890" i="1"/>
  <c r="H890" i="1"/>
  <c r="J890" i="1" s="1"/>
  <c r="T890" i="1" s="1"/>
  <c r="R889" i="1"/>
  <c r="S889" i="1" s="1"/>
  <c r="Q889" i="1"/>
  <c r="P889" i="1"/>
  <c r="V889" i="1" s="1"/>
  <c r="O889" i="1"/>
  <c r="N889" i="1"/>
  <c r="L889" i="1"/>
  <c r="M889" i="1" s="1"/>
  <c r="U889" i="1" s="1"/>
  <c r="K889" i="1"/>
  <c r="I889" i="1"/>
  <c r="H889" i="1"/>
  <c r="J889" i="1" s="1"/>
  <c r="T889" i="1" s="1"/>
  <c r="R888" i="1"/>
  <c r="S888" i="1" s="1"/>
  <c r="Q888" i="1"/>
  <c r="P888" i="1"/>
  <c r="O888" i="1"/>
  <c r="N888" i="1"/>
  <c r="L888" i="1"/>
  <c r="M888" i="1" s="1"/>
  <c r="K888" i="1"/>
  <c r="J888" i="1"/>
  <c r="T888" i="1" s="1"/>
  <c r="I888" i="1"/>
  <c r="H888" i="1"/>
  <c r="R887" i="1"/>
  <c r="S887" i="1" s="1"/>
  <c r="Q887" i="1"/>
  <c r="P887" i="1"/>
  <c r="O887" i="1"/>
  <c r="N887" i="1"/>
  <c r="L887" i="1"/>
  <c r="M887" i="1" s="1"/>
  <c r="K887" i="1"/>
  <c r="I887" i="1"/>
  <c r="H887" i="1"/>
  <c r="J887" i="1" s="1"/>
  <c r="T887" i="1" s="1"/>
  <c r="R886" i="1"/>
  <c r="S886" i="1" s="1"/>
  <c r="Q886" i="1"/>
  <c r="P886" i="1"/>
  <c r="O886" i="1"/>
  <c r="N886" i="1"/>
  <c r="L886" i="1"/>
  <c r="M886" i="1" s="1"/>
  <c r="K886" i="1"/>
  <c r="J886" i="1"/>
  <c r="T886" i="1" s="1"/>
  <c r="I886" i="1"/>
  <c r="H886" i="1"/>
  <c r="R885" i="1"/>
  <c r="S885" i="1" s="1"/>
  <c r="Q885" i="1"/>
  <c r="P885" i="1"/>
  <c r="O885" i="1"/>
  <c r="N885" i="1"/>
  <c r="L885" i="1"/>
  <c r="M885" i="1" s="1"/>
  <c r="K885" i="1"/>
  <c r="I885" i="1"/>
  <c r="H885" i="1"/>
  <c r="J885" i="1" s="1"/>
  <c r="T885" i="1" s="1"/>
  <c r="R884" i="1"/>
  <c r="S884" i="1" s="1"/>
  <c r="Q884" i="1"/>
  <c r="P884" i="1"/>
  <c r="O884" i="1"/>
  <c r="N884" i="1"/>
  <c r="L884" i="1"/>
  <c r="M884" i="1" s="1"/>
  <c r="K884" i="1"/>
  <c r="J884" i="1"/>
  <c r="T884" i="1" s="1"/>
  <c r="I884" i="1"/>
  <c r="H884" i="1"/>
  <c r="R883" i="1"/>
  <c r="S883" i="1" s="1"/>
  <c r="Q883" i="1"/>
  <c r="P883" i="1"/>
  <c r="O883" i="1"/>
  <c r="N883" i="1"/>
  <c r="L883" i="1"/>
  <c r="M883" i="1" s="1"/>
  <c r="K883" i="1"/>
  <c r="I883" i="1"/>
  <c r="H883" i="1"/>
  <c r="J883" i="1" s="1"/>
  <c r="T883" i="1" s="1"/>
  <c r="R882" i="1"/>
  <c r="S882" i="1" s="1"/>
  <c r="Q882" i="1"/>
  <c r="P882" i="1"/>
  <c r="O882" i="1"/>
  <c r="N882" i="1"/>
  <c r="L882" i="1"/>
  <c r="M882" i="1" s="1"/>
  <c r="K882" i="1"/>
  <c r="J882" i="1"/>
  <c r="T882" i="1" s="1"/>
  <c r="I882" i="1"/>
  <c r="H882" i="1"/>
  <c r="R881" i="1"/>
  <c r="S881" i="1" s="1"/>
  <c r="Q881" i="1"/>
  <c r="P881" i="1"/>
  <c r="O881" i="1"/>
  <c r="N881" i="1"/>
  <c r="L881" i="1"/>
  <c r="M881" i="1" s="1"/>
  <c r="K881" i="1"/>
  <c r="I881" i="1"/>
  <c r="H881" i="1"/>
  <c r="J881" i="1" s="1"/>
  <c r="T881" i="1" s="1"/>
  <c r="R880" i="1"/>
  <c r="S880" i="1" s="1"/>
  <c r="Q880" i="1"/>
  <c r="P880" i="1"/>
  <c r="O880" i="1"/>
  <c r="N880" i="1"/>
  <c r="L880" i="1"/>
  <c r="M880" i="1" s="1"/>
  <c r="K880" i="1"/>
  <c r="J880" i="1"/>
  <c r="T880" i="1" s="1"/>
  <c r="I880" i="1"/>
  <c r="H880" i="1"/>
  <c r="R879" i="1"/>
  <c r="S879" i="1" s="1"/>
  <c r="Q879" i="1"/>
  <c r="P879" i="1"/>
  <c r="O879" i="1"/>
  <c r="N879" i="1"/>
  <c r="L879" i="1"/>
  <c r="M879" i="1" s="1"/>
  <c r="K879" i="1"/>
  <c r="I879" i="1"/>
  <c r="H879" i="1"/>
  <c r="J879" i="1" s="1"/>
  <c r="T879" i="1" s="1"/>
  <c r="R878" i="1"/>
  <c r="S878" i="1" s="1"/>
  <c r="Q878" i="1"/>
  <c r="P878" i="1"/>
  <c r="O878" i="1"/>
  <c r="N878" i="1"/>
  <c r="L878" i="1"/>
  <c r="M878" i="1" s="1"/>
  <c r="K878" i="1"/>
  <c r="J878" i="1"/>
  <c r="T878" i="1" s="1"/>
  <c r="I878" i="1"/>
  <c r="H878" i="1"/>
  <c r="R877" i="1"/>
  <c r="S877" i="1" s="1"/>
  <c r="Q877" i="1"/>
  <c r="P877" i="1"/>
  <c r="O877" i="1"/>
  <c r="N877" i="1"/>
  <c r="L877" i="1"/>
  <c r="M877" i="1" s="1"/>
  <c r="K877" i="1"/>
  <c r="I877" i="1"/>
  <c r="H877" i="1"/>
  <c r="J877" i="1" s="1"/>
  <c r="T877" i="1" s="1"/>
  <c r="R876" i="1"/>
  <c r="S876" i="1" s="1"/>
  <c r="Q876" i="1"/>
  <c r="P876" i="1"/>
  <c r="O876" i="1"/>
  <c r="N876" i="1"/>
  <c r="L876" i="1"/>
  <c r="M876" i="1" s="1"/>
  <c r="K876" i="1"/>
  <c r="J876" i="1"/>
  <c r="T876" i="1" s="1"/>
  <c r="I876" i="1"/>
  <c r="H876" i="1"/>
  <c r="R875" i="1"/>
  <c r="S875" i="1" s="1"/>
  <c r="Q875" i="1"/>
  <c r="P875" i="1"/>
  <c r="O875" i="1"/>
  <c r="N875" i="1"/>
  <c r="L875" i="1"/>
  <c r="M875" i="1" s="1"/>
  <c r="K875" i="1"/>
  <c r="I875" i="1"/>
  <c r="H875" i="1"/>
  <c r="J875" i="1" s="1"/>
  <c r="T875" i="1" s="1"/>
  <c r="R874" i="1"/>
  <c r="S874" i="1" s="1"/>
  <c r="Q874" i="1"/>
  <c r="P874" i="1"/>
  <c r="O874" i="1"/>
  <c r="N874" i="1"/>
  <c r="L874" i="1"/>
  <c r="M874" i="1" s="1"/>
  <c r="K874" i="1"/>
  <c r="J874" i="1"/>
  <c r="T874" i="1" s="1"/>
  <c r="I874" i="1"/>
  <c r="H874" i="1"/>
  <c r="R873" i="1"/>
  <c r="S873" i="1" s="1"/>
  <c r="Q873" i="1"/>
  <c r="P873" i="1"/>
  <c r="O873" i="1"/>
  <c r="N873" i="1"/>
  <c r="L873" i="1"/>
  <c r="M873" i="1" s="1"/>
  <c r="K873" i="1"/>
  <c r="I873" i="1"/>
  <c r="H873" i="1"/>
  <c r="J873" i="1" s="1"/>
  <c r="T873" i="1" s="1"/>
  <c r="R872" i="1"/>
  <c r="S872" i="1" s="1"/>
  <c r="Q872" i="1"/>
  <c r="P872" i="1"/>
  <c r="O872" i="1"/>
  <c r="N872" i="1"/>
  <c r="L872" i="1"/>
  <c r="M872" i="1" s="1"/>
  <c r="K872" i="1"/>
  <c r="J872" i="1"/>
  <c r="T872" i="1" s="1"/>
  <c r="I872" i="1"/>
  <c r="H872" i="1"/>
  <c r="R871" i="1"/>
  <c r="S871" i="1" s="1"/>
  <c r="Q871" i="1"/>
  <c r="P871" i="1"/>
  <c r="O871" i="1"/>
  <c r="N871" i="1"/>
  <c r="L871" i="1"/>
  <c r="M871" i="1" s="1"/>
  <c r="K871" i="1"/>
  <c r="I871" i="1"/>
  <c r="H871" i="1"/>
  <c r="J871" i="1" s="1"/>
  <c r="T871" i="1" s="1"/>
  <c r="R870" i="1"/>
  <c r="S870" i="1" s="1"/>
  <c r="Q870" i="1"/>
  <c r="P870" i="1"/>
  <c r="O870" i="1"/>
  <c r="N870" i="1"/>
  <c r="L870" i="1"/>
  <c r="M870" i="1" s="1"/>
  <c r="K870" i="1"/>
  <c r="J870" i="1"/>
  <c r="T870" i="1" s="1"/>
  <c r="I870" i="1"/>
  <c r="H870" i="1"/>
  <c r="R869" i="1"/>
  <c r="S869" i="1" s="1"/>
  <c r="Q869" i="1"/>
  <c r="P869" i="1"/>
  <c r="O869" i="1"/>
  <c r="N869" i="1"/>
  <c r="L869" i="1"/>
  <c r="M869" i="1" s="1"/>
  <c r="K869" i="1"/>
  <c r="I869" i="1"/>
  <c r="H869" i="1"/>
  <c r="J869" i="1" s="1"/>
  <c r="T869" i="1" s="1"/>
  <c r="R868" i="1"/>
  <c r="S868" i="1" s="1"/>
  <c r="Q868" i="1"/>
  <c r="P868" i="1"/>
  <c r="O868" i="1"/>
  <c r="N868" i="1"/>
  <c r="L868" i="1"/>
  <c r="M868" i="1" s="1"/>
  <c r="K868" i="1"/>
  <c r="J868" i="1"/>
  <c r="T868" i="1" s="1"/>
  <c r="I868" i="1"/>
  <c r="H868" i="1"/>
  <c r="R867" i="1"/>
  <c r="S867" i="1" s="1"/>
  <c r="Q867" i="1"/>
  <c r="P867" i="1"/>
  <c r="O867" i="1"/>
  <c r="N867" i="1"/>
  <c r="L867" i="1"/>
  <c r="M867" i="1" s="1"/>
  <c r="K867" i="1"/>
  <c r="I867" i="1"/>
  <c r="H867" i="1"/>
  <c r="J867" i="1" s="1"/>
  <c r="T867" i="1" s="1"/>
  <c r="R866" i="1"/>
  <c r="S866" i="1" s="1"/>
  <c r="Q866" i="1"/>
  <c r="P866" i="1"/>
  <c r="O866" i="1"/>
  <c r="N866" i="1"/>
  <c r="L866" i="1"/>
  <c r="M866" i="1" s="1"/>
  <c r="K866" i="1"/>
  <c r="J866" i="1"/>
  <c r="T866" i="1" s="1"/>
  <c r="I866" i="1"/>
  <c r="H866" i="1"/>
  <c r="R865" i="1"/>
  <c r="S865" i="1" s="1"/>
  <c r="Q865" i="1"/>
  <c r="P865" i="1"/>
  <c r="O865" i="1"/>
  <c r="N865" i="1"/>
  <c r="L865" i="1"/>
  <c r="M865" i="1" s="1"/>
  <c r="K865" i="1"/>
  <c r="I865" i="1"/>
  <c r="H865" i="1"/>
  <c r="J865" i="1" s="1"/>
  <c r="T865" i="1" s="1"/>
  <c r="R864" i="1"/>
  <c r="S864" i="1" s="1"/>
  <c r="Q864" i="1"/>
  <c r="P864" i="1"/>
  <c r="O864" i="1"/>
  <c r="N864" i="1"/>
  <c r="L864" i="1"/>
  <c r="M864" i="1" s="1"/>
  <c r="K864" i="1"/>
  <c r="J864" i="1"/>
  <c r="T864" i="1" s="1"/>
  <c r="I864" i="1"/>
  <c r="H864" i="1"/>
  <c r="R863" i="1"/>
  <c r="S863" i="1" s="1"/>
  <c r="Q863" i="1"/>
  <c r="P863" i="1"/>
  <c r="O863" i="1"/>
  <c r="N863" i="1"/>
  <c r="L863" i="1"/>
  <c r="M863" i="1" s="1"/>
  <c r="K863" i="1"/>
  <c r="I863" i="1"/>
  <c r="H863" i="1"/>
  <c r="J863" i="1" s="1"/>
  <c r="T863" i="1" s="1"/>
  <c r="R862" i="1"/>
  <c r="S862" i="1" s="1"/>
  <c r="Q862" i="1"/>
  <c r="O862" i="1"/>
  <c r="N862" i="1"/>
  <c r="P862" i="1" s="1"/>
  <c r="L862" i="1"/>
  <c r="M862" i="1" s="1"/>
  <c r="K862" i="1"/>
  <c r="I862" i="1"/>
  <c r="H862" i="1"/>
  <c r="J862" i="1" s="1"/>
  <c r="T862" i="1" s="1"/>
  <c r="R861" i="1"/>
  <c r="S861" i="1" s="1"/>
  <c r="Q861" i="1"/>
  <c r="O861" i="1"/>
  <c r="N861" i="1"/>
  <c r="P861" i="1" s="1"/>
  <c r="V861" i="1" s="1"/>
  <c r="L861" i="1"/>
  <c r="M861" i="1" s="1"/>
  <c r="K861" i="1"/>
  <c r="J861" i="1"/>
  <c r="T861" i="1" s="1"/>
  <c r="I861" i="1"/>
  <c r="H861" i="1"/>
  <c r="R860" i="1"/>
  <c r="S860" i="1" s="1"/>
  <c r="Q860" i="1"/>
  <c r="P860" i="1"/>
  <c r="O860" i="1"/>
  <c r="N860" i="1"/>
  <c r="M860" i="1"/>
  <c r="U860" i="1" s="1"/>
  <c r="L860" i="1"/>
  <c r="K860" i="1"/>
  <c r="I860" i="1"/>
  <c r="H860" i="1"/>
  <c r="J860" i="1" s="1"/>
  <c r="T860" i="1" s="1"/>
  <c r="R859" i="1"/>
  <c r="S859" i="1" s="1"/>
  <c r="Q859" i="1"/>
  <c r="O859" i="1"/>
  <c r="N859" i="1"/>
  <c r="P859" i="1" s="1"/>
  <c r="L859" i="1"/>
  <c r="M859" i="1" s="1"/>
  <c r="K859" i="1"/>
  <c r="I859" i="1"/>
  <c r="H859" i="1"/>
  <c r="J859" i="1" s="1"/>
  <c r="T859" i="1" s="1"/>
  <c r="R858" i="1"/>
  <c r="S858" i="1" s="1"/>
  <c r="Q858" i="1"/>
  <c r="O858" i="1"/>
  <c r="N858" i="1"/>
  <c r="P858" i="1" s="1"/>
  <c r="V858" i="1" s="1"/>
  <c r="L858" i="1"/>
  <c r="M858" i="1" s="1"/>
  <c r="U858" i="1" s="1"/>
  <c r="K858" i="1"/>
  <c r="I858" i="1"/>
  <c r="H858" i="1"/>
  <c r="J858" i="1" s="1"/>
  <c r="T858" i="1" s="1"/>
  <c r="R857" i="1"/>
  <c r="S857" i="1" s="1"/>
  <c r="Q857" i="1"/>
  <c r="O857" i="1"/>
  <c r="N857" i="1"/>
  <c r="P857" i="1" s="1"/>
  <c r="V857" i="1" s="1"/>
  <c r="L857" i="1"/>
  <c r="M857" i="1" s="1"/>
  <c r="K857" i="1"/>
  <c r="J857" i="1"/>
  <c r="T857" i="1" s="1"/>
  <c r="I857" i="1"/>
  <c r="H857" i="1"/>
  <c r="R856" i="1"/>
  <c r="S856" i="1" s="1"/>
  <c r="Q856" i="1"/>
  <c r="P856" i="1"/>
  <c r="O856" i="1"/>
  <c r="N856" i="1"/>
  <c r="M856" i="1"/>
  <c r="L856" i="1"/>
  <c r="K856" i="1"/>
  <c r="I856" i="1"/>
  <c r="H856" i="1"/>
  <c r="J856" i="1" s="1"/>
  <c r="T856" i="1" s="1"/>
  <c r="R855" i="1"/>
  <c r="S855" i="1" s="1"/>
  <c r="Q855" i="1"/>
  <c r="O855" i="1"/>
  <c r="N855" i="1"/>
  <c r="P855" i="1" s="1"/>
  <c r="V855" i="1" s="1"/>
  <c r="L855" i="1"/>
  <c r="M855" i="1" s="1"/>
  <c r="K855" i="1"/>
  <c r="I855" i="1"/>
  <c r="H855" i="1"/>
  <c r="J855" i="1" s="1"/>
  <c r="T855" i="1" s="1"/>
  <c r="R854" i="1"/>
  <c r="S854" i="1" s="1"/>
  <c r="Q854" i="1"/>
  <c r="O854" i="1"/>
  <c r="N854" i="1"/>
  <c r="P854" i="1" s="1"/>
  <c r="V854" i="1" s="1"/>
  <c r="L854" i="1"/>
  <c r="M854" i="1" s="1"/>
  <c r="K854" i="1"/>
  <c r="I854" i="1"/>
  <c r="J854" i="1" s="1"/>
  <c r="T854" i="1" s="1"/>
  <c r="H854" i="1"/>
  <c r="R852" i="1"/>
  <c r="S852" i="1" s="1"/>
  <c r="Q852" i="1"/>
  <c r="O852" i="1"/>
  <c r="N852" i="1"/>
  <c r="P852" i="1" s="1"/>
  <c r="V852" i="1" s="1"/>
  <c r="L852" i="1"/>
  <c r="M852" i="1" s="1"/>
  <c r="K852" i="1"/>
  <c r="J852" i="1"/>
  <c r="T852" i="1" s="1"/>
  <c r="I852" i="1"/>
  <c r="H852" i="1"/>
  <c r="R851" i="1"/>
  <c r="S851" i="1" s="1"/>
  <c r="Q851" i="1"/>
  <c r="N851" i="1"/>
  <c r="L851" i="1"/>
  <c r="M851" i="1" s="1"/>
  <c r="U851" i="1" s="1"/>
  <c r="K851" i="1"/>
  <c r="I851" i="1"/>
  <c r="J851" i="1" s="1"/>
  <c r="T851" i="1" s="1"/>
  <c r="H851" i="1"/>
  <c r="G851" i="1"/>
  <c r="O851" i="1" s="1"/>
  <c r="P851" i="1" s="1"/>
  <c r="V851" i="1" s="1"/>
  <c r="Q850" i="1"/>
  <c r="N850" i="1"/>
  <c r="K850" i="1"/>
  <c r="H850" i="1"/>
  <c r="G850" i="1"/>
  <c r="L850" i="1" s="1"/>
  <c r="M850" i="1" s="1"/>
  <c r="R849" i="1"/>
  <c r="S849" i="1" s="1"/>
  <c r="Q849" i="1"/>
  <c r="O849" i="1"/>
  <c r="P849" i="1" s="1"/>
  <c r="N849" i="1"/>
  <c r="L849" i="1"/>
  <c r="M849" i="1" s="1"/>
  <c r="K849" i="1"/>
  <c r="H849" i="1"/>
  <c r="G849" i="1"/>
  <c r="I849" i="1" s="1"/>
  <c r="S848" i="1"/>
  <c r="W848" i="1" s="1"/>
  <c r="Q848" i="1"/>
  <c r="O848" i="1"/>
  <c r="P848" i="1" s="1"/>
  <c r="V848" i="1" s="1"/>
  <c r="N848" i="1"/>
  <c r="L848" i="1"/>
  <c r="M848" i="1" s="1"/>
  <c r="U848" i="1" s="1"/>
  <c r="K848" i="1"/>
  <c r="I848" i="1"/>
  <c r="J848" i="1" s="1"/>
  <c r="T848" i="1" s="1"/>
  <c r="H848" i="1"/>
  <c r="G848" i="1"/>
  <c r="R848" i="1" s="1"/>
  <c r="R847" i="1"/>
  <c r="S847" i="1" s="1"/>
  <c r="Q847" i="1"/>
  <c r="N847" i="1"/>
  <c r="L847" i="1"/>
  <c r="M847" i="1" s="1"/>
  <c r="U847" i="1" s="1"/>
  <c r="K847" i="1"/>
  <c r="I847" i="1"/>
  <c r="J847" i="1" s="1"/>
  <c r="T847" i="1" s="1"/>
  <c r="H847" i="1"/>
  <c r="G847" i="1"/>
  <c r="O847" i="1" s="1"/>
  <c r="P847" i="1" s="1"/>
  <c r="V847" i="1" s="1"/>
  <c r="Q846" i="1"/>
  <c r="N846" i="1"/>
  <c r="K846" i="1"/>
  <c r="H846" i="1"/>
  <c r="G846" i="1"/>
  <c r="L846" i="1" s="1"/>
  <c r="M846" i="1" s="1"/>
  <c r="R845" i="1"/>
  <c r="S845" i="1" s="1"/>
  <c r="Q845" i="1"/>
  <c r="O845" i="1"/>
  <c r="P845" i="1" s="1"/>
  <c r="N845" i="1"/>
  <c r="L845" i="1"/>
  <c r="M845" i="1" s="1"/>
  <c r="K845" i="1"/>
  <c r="H845" i="1"/>
  <c r="G845" i="1"/>
  <c r="I845" i="1" s="1"/>
  <c r="J845" i="1" s="1"/>
  <c r="T845" i="1" s="1"/>
  <c r="S844" i="1"/>
  <c r="Q844" i="1"/>
  <c r="O844" i="1"/>
  <c r="P844" i="1" s="1"/>
  <c r="V844" i="1" s="1"/>
  <c r="N844" i="1"/>
  <c r="L844" i="1"/>
  <c r="M844" i="1" s="1"/>
  <c r="U844" i="1" s="1"/>
  <c r="K844" i="1"/>
  <c r="I844" i="1"/>
  <c r="J844" i="1" s="1"/>
  <c r="T844" i="1" s="1"/>
  <c r="H844" i="1"/>
  <c r="G844" i="1"/>
  <c r="R844" i="1" s="1"/>
  <c r="R843" i="1"/>
  <c r="S843" i="1" s="1"/>
  <c r="Q843" i="1"/>
  <c r="N843" i="1"/>
  <c r="L843" i="1"/>
  <c r="M843" i="1" s="1"/>
  <c r="K843" i="1"/>
  <c r="I843" i="1"/>
  <c r="J843" i="1" s="1"/>
  <c r="T843" i="1" s="1"/>
  <c r="H843" i="1"/>
  <c r="G843" i="1"/>
  <c r="O843" i="1" s="1"/>
  <c r="P843" i="1" s="1"/>
  <c r="V843" i="1" s="1"/>
  <c r="Q842" i="1"/>
  <c r="N842" i="1"/>
  <c r="K842" i="1"/>
  <c r="H842" i="1"/>
  <c r="G842" i="1"/>
  <c r="L842" i="1" s="1"/>
  <c r="M842" i="1" s="1"/>
  <c r="R841" i="1"/>
  <c r="S841" i="1" s="1"/>
  <c r="Q841" i="1"/>
  <c r="O841" i="1"/>
  <c r="P841" i="1" s="1"/>
  <c r="N841" i="1"/>
  <c r="L841" i="1"/>
  <c r="M841" i="1" s="1"/>
  <c r="K841" i="1"/>
  <c r="H841" i="1"/>
  <c r="G841" i="1"/>
  <c r="I841" i="1" s="1"/>
  <c r="S840" i="1"/>
  <c r="W840" i="1" s="1"/>
  <c r="Q840" i="1"/>
  <c r="O840" i="1"/>
  <c r="P840" i="1" s="1"/>
  <c r="V840" i="1" s="1"/>
  <c r="N840" i="1"/>
  <c r="L840" i="1"/>
  <c r="M840" i="1" s="1"/>
  <c r="K840" i="1"/>
  <c r="I840" i="1"/>
  <c r="J840" i="1" s="1"/>
  <c r="T840" i="1" s="1"/>
  <c r="H840" i="1"/>
  <c r="G840" i="1"/>
  <c r="R840" i="1" s="1"/>
  <c r="R839" i="1"/>
  <c r="S839" i="1" s="1"/>
  <c r="Q839" i="1"/>
  <c r="N839" i="1"/>
  <c r="L839" i="1"/>
  <c r="M839" i="1" s="1"/>
  <c r="U839" i="1" s="1"/>
  <c r="K839" i="1"/>
  <c r="I839" i="1"/>
  <c r="J839" i="1" s="1"/>
  <c r="T839" i="1" s="1"/>
  <c r="H839" i="1"/>
  <c r="G839" i="1"/>
  <c r="O839" i="1" s="1"/>
  <c r="P839" i="1" s="1"/>
  <c r="V839" i="1" s="1"/>
  <c r="Q838" i="1"/>
  <c r="N838" i="1"/>
  <c r="K838" i="1"/>
  <c r="H838" i="1"/>
  <c r="G838" i="1"/>
  <c r="L838" i="1" s="1"/>
  <c r="M838" i="1" s="1"/>
  <c r="R837" i="1"/>
  <c r="S837" i="1" s="1"/>
  <c r="Q837" i="1"/>
  <c r="O837" i="1"/>
  <c r="P837" i="1" s="1"/>
  <c r="N837" i="1"/>
  <c r="L837" i="1"/>
  <c r="M837" i="1" s="1"/>
  <c r="K837" i="1"/>
  <c r="H837" i="1"/>
  <c r="G837" i="1"/>
  <c r="I837" i="1" s="1"/>
  <c r="J837" i="1" s="1"/>
  <c r="T837" i="1" s="1"/>
  <c r="S836" i="1"/>
  <c r="W836" i="1" s="1"/>
  <c r="Q836" i="1"/>
  <c r="O836" i="1"/>
  <c r="P836" i="1" s="1"/>
  <c r="V836" i="1" s="1"/>
  <c r="N836" i="1"/>
  <c r="L836" i="1"/>
  <c r="M836" i="1" s="1"/>
  <c r="U836" i="1" s="1"/>
  <c r="K836" i="1"/>
  <c r="I836" i="1"/>
  <c r="J836" i="1" s="1"/>
  <c r="T836" i="1" s="1"/>
  <c r="H836" i="1"/>
  <c r="G836" i="1"/>
  <c r="R836" i="1" s="1"/>
  <c r="R835" i="1"/>
  <c r="S835" i="1" s="1"/>
  <c r="Q835" i="1"/>
  <c r="N835" i="1"/>
  <c r="L835" i="1"/>
  <c r="M835" i="1" s="1"/>
  <c r="K835" i="1"/>
  <c r="I835" i="1"/>
  <c r="J835" i="1" s="1"/>
  <c r="T835" i="1" s="1"/>
  <c r="H835" i="1"/>
  <c r="G835" i="1"/>
  <c r="O835" i="1" s="1"/>
  <c r="P835" i="1" s="1"/>
  <c r="Q834" i="1"/>
  <c r="N834" i="1"/>
  <c r="K834" i="1"/>
  <c r="H834" i="1"/>
  <c r="G834" i="1"/>
  <c r="L834" i="1" s="1"/>
  <c r="M834" i="1" s="1"/>
  <c r="R833" i="1"/>
  <c r="S833" i="1" s="1"/>
  <c r="Q833" i="1"/>
  <c r="O833" i="1"/>
  <c r="P833" i="1" s="1"/>
  <c r="N833" i="1"/>
  <c r="L833" i="1"/>
  <c r="M833" i="1" s="1"/>
  <c r="K833" i="1"/>
  <c r="H833" i="1"/>
  <c r="G833" i="1"/>
  <c r="I833" i="1" s="1"/>
  <c r="S832" i="1"/>
  <c r="Q832" i="1"/>
  <c r="O832" i="1"/>
  <c r="P832" i="1" s="1"/>
  <c r="N832" i="1"/>
  <c r="L832" i="1"/>
  <c r="M832" i="1" s="1"/>
  <c r="K832" i="1"/>
  <c r="I832" i="1"/>
  <c r="J832" i="1" s="1"/>
  <c r="T832" i="1" s="1"/>
  <c r="H832" i="1"/>
  <c r="G832" i="1"/>
  <c r="R832" i="1" s="1"/>
  <c r="R831" i="1"/>
  <c r="S831" i="1" s="1"/>
  <c r="Q831" i="1"/>
  <c r="N831" i="1"/>
  <c r="L831" i="1"/>
  <c r="M831" i="1" s="1"/>
  <c r="K831" i="1"/>
  <c r="I831" i="1"/>
  <c r="J831" i="1" s="1"/>
  <c r="T831" i="1" s="1"/>
  <c r="H831" i="1"/>
  <c r="G831" i="1"/>
  <c r="O831" i="1" s="1"/>
  <c r="P831" i="1" s="1"/>
  <c r="V831" i="1" s="1"/>
  <c r="Q830" i="1"/>
  <c r="N830" i="1"/>
  <c r="K830" i="1"/>
  <c r="H830" i="1"/>
  <c r="G830" i="1"/>
  <c r="L830" i="1" s="1"/>
  <c r="M830" i="1" s="1"/>
  <c r="R829" i="1"/>
  <c r="S829" i="1" s="1"/>
  <c r="Q829" i="1"/>
  <c r="O829" i="1"/>
  <c r="P829" i="1" s="1"/>
  <c r="N829" i="1"/>
  <c r="L829" i="1"/>
  <c r="M829" i="1" s="1"/>
  <c r="K829" i="1"/>
  <c r="H829" i="1"/>
  <c r="G829" i="1"/>
  <c r="I829" i="1" s="1"/>
  <c r="J829" i="1" s="1"/>
  <c r="T829" i="1" s="1"/>
  <c r="S828" i="1"/>
  <c r="W828" i="1" s="1"/>
  <c r="Q828" i="1"/>
  <c r="O828" i="1"/>
  <c r="P828" i="1" s="1"/>
  <c r="N828" i="1"/>
  <c r="L828" i="1"/>
  <c r="M828" i="1" s="1"/>
  <c r="K828" i="1"/>
  <c r="I828" i="1"/>
  <c r="J828" i="1" s="1"/>
  <c r="T828" i="1" s="1"/>
  <c r="H828" i="1"/>
  <c r="G828" i="1"/>
  <c r="R828" i="1" s="1"/>
  <c r="Q827" i="1"/>
  <c r="N827" i="1"/>
  <c r="L827" i="1"/>
  <c r="M827" i="1" s="1"/>
  <c r="K827" i="1"/>
  <c r="H827" i="1"/>
  <c r="G827" i="1"/>
  <c r="O827" i="1" s="1"/>
  <c r="P827" i="1" s="1"/>
  <c r="R826" i="1"/>
  <c r="S826" i="1" s="1"/>
  <c r="Q826" i="1"/>
  <c r="N826" i="1"/>
  <c r="M826" i="1"/>
  <c r="L826" i="1"/>
  <c r="K826" i="1"/>
  <c r="I826" i="1"/>
  <c r="H826" i="1"/>
  <c r="J826" i="1" s="1"/>
  <c r="T826" i="1" s="1"/>
  <c r="G826" i="1"/>
  <c r="O826" i="1" s="1"/>
  <c r="P826" i="1" s="1"/>
  <c r="R825" i="1"/>
  <c r="Q825" i="1"/>
  <c r="S825" i="1" s="1"/>
  <c r="N825" i="1"/>
  <c r="L825" i="1"/>
  <c r="M825" i="1" s="1"/>
  <c r="K825" i="1"/>
  <c r="I825" i="1"/>
  <c r="J825" i="1" s="1"/>
  <c r="T825" i="1" s="1"/>
  <c r="H825" i="1"/>
  <c r="G825" i="1"/>
  <c r="O825" i="1" s="1"/>
  <c r="Q824" i="1"/>
  <c r="O824" i="1"/>
  <c r="P824" i="1" s="1"/>
  <c r="N824" i="1"/>
  <c r="K824" i="1"/>
  <c r="H824" i="1"/>
  <c r="G824" i="1"/>
  <c r="Q823" i="1"/>
  <c r="N823" i="1"/>
  <c r="K823" i="1"/>
  <c r="H823" i="1"/>
  <c r="G823" i="1"/>
  <c r="O823" i="1" s="1"/>
  <c r="P823" i="1" s="1"/>
  <c r="Q822" i="1"/>
  <c r="N822" i="1"/>
  <c r="L822" i="1"/>
  <c r="M822" i="1" s="1"/>
  <c r="U822" i="1" s="1"/>
  <c r="K822" i="1"/>
  <c r="I822" i="1"/>
  <c r="J822" i="1" s="1"/>
  <c r="T822" i="1" s="1"/>
  <c r="H822" i="1"/>
  <c r="G822" i="1"/>
  <c r="O822" i="1" s="1"/>
  <c r="P822" i="1" s="1"/>
  <c r="V822" i="1" s="1"/>
  <c r="R821" i="1"/>
  <c r="S821" i="1" s="1"/>
  <c r="Q821" i="1"/>
  <c r="N821" i="1"/>
  <c r="K821" i="1"/>
  <c r="H821" i="1"/>
  <c r="G821" i="1"/>
  <c r="I821" i="1" s="1"/>
  <c r="J821" i="1" s="1"/>
  <c r="T821" i="1" s="1"/>
  <c r="S820" i="1"/>
  <c r="W820" i="1" s="1"/>
  <c r="Q820" i="1"/>
  <c r="N820" i="1"/>
  <c r="K820" i="1"/>
  <c r="I820" i="1"/>
  <c r="J820" i="1" s="1"/>
  <c r="T820" i="1" s="1"/>
  <c r="H820" i="1"/>
  <c r="G820" i="1"/>
  <c r="R820" i="1" s="1"/>
  <c r="Q819" i="1"/>
  <c r="N819" i="1"/>
  <c r="L819" i="1"/>
  <c r="M819" i="1" s="1"/>
  <c r="K819" i="1"/>
  <c r="H819" i="1"/>
  <c r="G819" i="1"/>
  <c r="R819" i="1" s="1"/>
  <c r="S819" i="1" s="1"/>
  <c r="R818" i="1"/>
  <c r="S818" i="1" s="1"/>
  <c r="W818" i="1" s="1"/>
  <c r="Q818" i="1"/>
  <c r="N818" i="1"/>
  <c r="M818" i="1"/>
  <c r="U818" i="1" s="1"/>
  <c r="L818" i="1"/>
  <c r="K818" i="1"/>
  <c r="I818" i="1"/>
  <c r="H818" i="1"/>
  <c r="J818" i="1" s="1"/>
  <c r="T818" i="1" s="1"/>
  <c r="G818" i="1"/>
  <c r="O818" i="1" s="1"/>
  <c r="P818" i="1" s="1"/>
  <c r="V818" i="1" s="1"/>
  <c r="R817" i="1"/>
  <c r="Q817" i="1"/>
  <c r="S817" i="1" s="1"/>
  <c r="W817" i="1" s="1"/>
  <c r="N817" i="1"/>
  <c r="L817" i="1"/>
  <c r="M817" i="1" s="1"/>
  <c r="U817" i="1" s="1"/>
  <c r="K817" i="1"/>
  <c r="I817" i="1"/>
  <c r="J817" i="1" s="1"/>
  <c r="T817" i="1" s="1"/>
  <c r="H817" i="1"/>
  <c r="G817" i="1"/>
  <c r="O817" i="1" s="1"/>
  <c r="Q816" i="1"/>
  <c r="N816" i="1"/>
  <c r="K816" i="1"/>
  <c r="H816" i="1"/>
  <c r="G816" i="1"/>
  <c r="Q815" i="1"/>
  <c r="P815" i="1"/>
  <c r="N815" i="1"/>
  <c r="L815" i="1"/>
  <c r="K815" i="1"/>
  <c r="M815" i="1" s="1"/>
  <c r="H815" i="1"/>
  <c r="G815" i="1"/>
  <c r="O815" i="1" s="1"/>
  <c r="Q814" i="1"/>
  <c r="N814" i="1"/>
  <c r="L814" i="1"/>
  <c r="M814" i="1" s="1"/>
  <c r="U814" i="1" s="1"/>
  <c r="K814" i="1"/>
  <c r="I814" i="1"/>
  <c r="J814" i="1" s="1"/>
  <c r="T814" i="1" s="1"/>
  <c r="H814" i="1"/>
  <c r="G814" i="1"/>
  <c r="O814" i="1" s="1"/>
  <c r="P814" i="1" s="1"/>
  <c r="R813" i="1"/>
  <c r="S813" i="1" s="1"/>
  <c r="Q813" i="1"/>
  <c r="N813" i="1"/>
  <c r="K813" i="1"/>
  <c r="J813" i="1"/>
  <c r="T813" i="1" s="1"/>
  <c r="H813" i="1"/>
  <c r="G813" i="1"/>
  <c r="I813" i="1" s="1"/>
  <c r="Q812" i="1"/>
  <c r="N812" i="1"/>
  <c r="K812" i="1"/>
  <c r="I812" i="1"/>
  <c r="J812" i="1" s="1"/>
  <c r="T812" i="1" s="1"/>
  <c r="H812" i="1"/>
  <c r="G812" i="1"/>
  <c r="R812" i="1" s="1"/>
  <c r="S812" i="1" s="1"/>
  <c r="W812" i="1" s="1"/>
  <c r="Q811" i="1"/>
  <c r="N811" i="1"/>
  <c r="L811" i="1"/>
  <c r="M811" i="1" s="1"/>
  <c r="K811" i="1"/>
  <c r="H811" i="1"/>
  <c r="G811" i="1"/>
  <c r="R811" i="1" s="1"/>
  <c r="S811" i="1" s="1"/>
  <c r="R810" i="1"/>
  <c r="S810" i="1" s="1"/>
  <c r="Q810" i="1"/>
  <c r="N810" i="1"/>
  <c r="M810" i="1"/>
  <c r="U810" i="1" s="1"/>
  <c r="L810" i="1"/>
  <c r="K810" i="1"/>
  <c r="I810" i="1"/>
  <c r="H810" i="1"/>
  <c r="J810" i="1" s="1"/>
  <c r="T810" i="1" s="1"/>
  <c r="G810" i="1"/>
  <c r="O810" i="1" s="1"/>
  <c r="P810" i="1" s="1"/>
  <c r="R809" i="1"/>
  <c r="Q809" i="1"/>
  <c r="S809" i="1" s="1"/>
  <c r="W809" i="1" s="1"/>
  <c r="N809" i="1"/>
  <c r="L809" i="1"/>
  <c r="M809" i="1" s="1"/>
  <c r="U809" i="1" s="1"/>
  <c r="K809" i="1"/>
  <c r="I809" i="1"/>
  <c r="J809" i="1" s="1"/>
  <c r="T809" i="1" s="1"/>
  <c r="H809" i="1"/>
  <c r="G809" i="1"/>
  <c r="O809" i="1" s="1"/>
  <c r="P809" i="1" s="1"/>
  <c r="V809" i="1" s="1"/>
  <c r="Q808" i="1"/>
  <c r="N808" i="1"/>
  <c r="K808" i="1"/>
  <c r="H808" i="1"/>
  <c r="G808" i="1"/>
  <c r="Q807" i="1"/>
  <c r="N807" i="1"/>
  <c r="L807" i="1"/>
  <c r="K807" i="1"/>
  <c r="M807" i="1" s="1"/>
  <c r="H807" i="1"/>
  <c r="G807" i="1"/>
  <c r="O807" i="1" s="1"/>
  <c r="P807" i="1" s="1"/>
  <c r="Q806" i="1"/>
  <c r="N806" i="1"/>
  <c r="L806" i="1"/>
  <c r="M806" i="1" s="1"/>
  <c r="K806" i="1"/>
  <c r="I806" i="1"/>
  <c r="J806" i="1" s="1"/>
  <c r="T806" i="1" s="1"/>
  <c r="H806" i="1"/>
  <c r="G806" i="1"/>
  <c r="O806" i="1" s="1"/>
  <c r="P806" i="1" s="1"/>
  <c r="V806" i="1" s="1"/>
  <c r="R805" i="1"/>
  <c r="S805" i="1" s="1"/>
  <c r="Q805" i="1"/>
  <c r="N805" i="1"/>
  <c r="K805" i="1"/>
  <c r="J805" i="1"/>
  <c r="T805" i="1" s="1"/>
  <c r="H805" i="1"/>
  <c r="G805" i="1"/>
  <c r="I805" i="1" s="1"/>
  <c r="S804" i="1"/>
  <c r="W804" i="1" s="1"/>
  <c r="Q804" i="1"/>
  <c r="N804" i="1"/>
  <c r="K804" i="1"/>
  <c r="I804" i="1"/>
  <c r="J804" i="1" s="1"/>
  <c r="T804" i="1" s="1"/>
  <c r="H804" i="1"/>
  <c r="G804" i="1"/>
  <c r="R804" i="1" s="1"/>
  <c r="Q803" i="1"/>
  <c r="N803" i="1"/>
  <c r="L803" i="1"/>
  <c r="M803" i="1" s="1"/>
  <c r="K803" i="1"/>
  <c r="H803" i="1"/>
  <c r="G803" i="1"/>
  <c r="R803" i="1" s="1"/>
  <c r="S803" i="1" s="1"/>
  <c r="R802" i="1"/>
  <c r="S802" i="1" s="1"/>
  <c r="W802" i="1" s="1"/>
  <c r="Q802" i="1"/>
  <c r="N802" i="1"/>
  <c r="M802" i="1"/>
  <c r="U802" i="1" s="1"/>
  <c r="L802" i="1"/>
  <c r="K802" i="1"/>
  <c r="I802" i="1"/>
  <c r="H802" i="1"/>
  <c r="J802" i="1" s="1"/>
  <c r="T802" i="1" s="1"/>
  <c r="G802" i="1"/>
  <c r="O802" i="1" s="1"/>
  <c r="P802" i="1" s="1"/>
  <c r="V802" i="1" s="1"/>
  <c r="R801" i="1"/>
  <c r="Q801" i="1"/>
  <c r="S801" i="1" s="1"/>
  <c r="N801" i="1"/>
  <c r="L801" i="1"/>
  <c r="M801" i="1" s="1"/>
  <c r="K801" i="1"/>
  <c r="I801" i="1"/>
  <c r="J801" i="1" s="1"/>
  <c r="T801" i="1" s="1"/>
  <c r="H801" i="1"/>
  <c r="G801" i="1"/>
  <c r="O801" i="1" s="1"/>
  <c r="P801" i="1" s="1"/>
  <c r="V801" i="1" s="1"/>
  <c r="Q800" i="1"/>
  <c r="N800" i="1"/>
  <c r="K800" i="1"/>
  <c r="H800" i="1"/>
  <c r="G800" i="1"/>
  <c r="O800" i="1" s="1"/>
  <c r="P800" i="1" s="1"/>
  <c r="Q799" i="1"/>
  <c r="P799" i="1"/>
  <c r="N799" i="1"/>
  <c r="L799" i="1"/>
  <c r="K799" i="1"/>
  <c r="M799" i="1" s="1"/>
  <c r="H799" i="1"/>
  <c r="G799" i="1"/>
  <c r="O799" i="1" s="1"/>
  <c r="Q798" i="1"/>
  <c r="N798" i="1"/>
  <c r="L798" i="1"/>
  <c r="M798" i="1" s="1"/>
  <c r="U798" i="1" s="1"/>
  <c r="K798" i="1"/>
  <c r="I798" i="1"/>
  <c r="J798" i="1" s="1"/>
  <c r="T798" i="1" s="1"/>
  <c r="H798" i="1"/>
  <c r="G798" i="1"/>
  <c r="O798" i="1" s="1"/>
  <c r="P798" i="1" s="1"/>
  <c r="V798" i="1" s="1"/>
  <c r="R797" i="1"/>
  <c r="S797" i="1" s="1"/>
  <c r="W797" i="1" s="1"/>
  <c r="Q797" i="1"/>
  <c r="N797" i="1"/>
  <c r="K797" i="1"/>
  <c r="J797" i="1"/>
  <c r="T797" i="1" s="1"/>
  <c r="H797" i="1"/>
  <c r="G797" i="1"/>
  <c r="I797" i="1" s="1"/>
  <c r="S796" i="1"/>
  <c r="W796" i="1" s="1"/>
  <c r="Q796" i="1"/>
  <c r="N796" i="1"/>
  <c r="K796" i="1"/>
  <c r="I796" i="1"/>
  <c r="J796" i="1" s="1"/>
  <c r="T796" i="1" s="1"/>
  <c r="H796" i="1"/>
  <c r="G796" i="1"/>
  <c r="R796" i="1" s="1"/>
  <c r="Q795" i="1"/>
  <c r="N795" i="1"/>
  <c r="L795" i="1"/>
  <c r="M795" i="1" s="1"/>
  <c r="K795" i="1"/>
  <c r="H795" i="1"/>
  <c r="G795" i="1"/>
  <c r="R795" i="1" s="1"/>
  <c r="S795" i="1" s="1"/>
  <c r="R794" i="1"/>
  <c r="S794" i="1" s="1"/>
  <c r="Q794" i="1"/>
  <c r="N794" i="1"/>
  <c r="M794" i="1"/>
  <c r="U794" i="1" s="1"/>
  <c r="L794" i="1"/>
  <c r="K794" i="1"/>
  <c r="I794" i="1"/>
  <c r="H794" i="1"/>
  <c r="J794" i="1" s="1"/>
  <c r="T794" i="1" s="1"/>
  <c r="G794" i="1"/>
  <c r="O794" i="1" s="1"/>
  <c r="P794" i="1" s="1"/>
  <c r="R793" i="1"/>
  <c r="Q793" i="1"/>
  <c r="S793" i="1" s="1"/>
  <c r="W793" i="1" s="1"/>
  <c r="N793" i="1"/>
  <c r="L793" i="1"/>
  <c r="M793" i="1" s="1"/>
  <c r="U793" i="1" s="1"/>
  <c r="K793" i="1"/>
  <c r="I793" i="1"/>
  <c r="J793" i="1" s="1"/>
  <c r="T793" i="1" s="1"/>
  <c r="H793" i="1"/>
  <c r="G793" i="1"/>
  <c r="O793" i="1" s="1"/>
  <c r="P793" i="1" s="1"/>
  <c r="V793" i="1" s="1"/>
  <c r="Q792" i="1"/>
  <c r="O792" i="1"/>
  <c r="P792" i="1" s="1"/>
  <c r="N792" i="1"/>
  <c r="K792" i="1"/>
  <c r="H792" i="1"/>
  <c r="G792" i="1"/>
  <c r="Q791" i="1"/>
  <c r="N791" i="1"/>
  <c r="L791" i="1"/>
  <c r="K791" i="1"/>
  <c r="M791" i="1" s="1"/>
  <c r="H791" i="1"/>
  <c r="G791" i="1"/>
  <c r="O791" i="1" s="1"/>
  <c r="P791" i="1" s="1"/>
  <c r="Q790" i="1"/>
  <c r="N790" i="1"/>
  <c r="L790" i="1"/>
  <c r="M790" i="1" s="1"/>
  <c r="K790" i="1"/>
  <c r="I790" i="1"/>
  <c r="J790" i="1" s="1"/>
  <c r="T790" i="1" s="1"/>
  <c r="H790" i="1"/>
  <c r="G790" i="1"/>
  <c r="O790" i="1" s="1"/>
  <c r="P790" i="1" s="1"/>
  <c r="R789" i="1"/>
  <c r="S789" i="1" s="1"/>
  <c r="Q789" i="1"/>
  <c r="N789" i="1"/>
  <c r="K789" i="1"/>
  <c r="J789" i="1"/>
  <c r="T789" i="1" s="1"/>
  <c r="H789" i="1"/>
  <c r="G789" i="1"/>
  <c r="I789" i="1" s="1"/>
  <c r="Q788" i="1"/>
  <c r="N788" i="1"/>
  <c r="K788" i="1"/>
  <c r="I788" i="1"/>
  <c r="J788" i="1" s="1"/>
  <c r="T788" i="1" s="1"/>
  <c r="H788" i="1"/>
  <c r="G788" i="1"/>
  <c r="R788" i="1" s="1"/>
  <c r="S788" i="1" s="1"/>
  <c r="W788" i="1" s="1"/>
  <c r="Q787" i="1"/>
  <c r="N787" i="1"/>
  <c r="L787" i="1"/>
  <c r="M787" i="1" s="1"/>
  <c r="K787" i="1"/>
  <c r="H787" i="1"/>
  <c r="G787" i="1"/>
  <c r="R787" i="1" s="1"/>
  <c r="S787" i="1" s="1"/>
  <c r="R786" i="1"/>
  <c r="S786" i="1" s="1"/>
  <c r="Q786" i="1"/>
  <c r="N786" i="1"/>
  <c r="M786" i="1"/>
  <c r="L786" i="1"/>
  <c r="K786" i="1"/>
  <c r="I786" i="1"/>
  <c r="H786" i="1"/>
  <c r="J786" i="1" s="1"/>
  <c r="T786" i="1" s="1"/>
  <c r="G786" i="1"/>
  <c r="O786" i="1" s="1"/>
  <c r="P786" i="1" s="1"/>
  <c r="R785" i="1"/>
  <c r="Q785" i="1"/>
  <c r="S785" i="1" s="1"/>
  <c r="N785" i="1"/>
  <c r="L785" i="1"/>
  <c r="M785" i="1" s="1"/>
  <c r="K785" i="1"/>
  <c r="I785" i="1"/>
  <c r="J785" i="1" s="1"/>
  <c r="T785" i="1" s="1"/>
  <c r="H785" i="1"/>
  <c r="G785" i="1"/>
  <c r="O785" i="1" s="1"/>
  <c r="Q784" i="1"/>
  <c r="O784" i="1"/>
  <c r="P784" i="1" s="1"/>
  <c r="N784" i="1"/>
  <c r="K784" i="1"/>
  <c r="H784" i="1"/>
  <c r="G784" i="1"/>
  <c r="Q783" i="1"/>
  <c r="N783" i="1"/>
  <c r="L783" i="1"/>
  <c r="K783" i="1"/>
  <c r="M783" i="1" s="1"/>
  <c r="H783" i="1"/>
  <c r="G783" i="1"/>
  <c r="O783" i="1" s="1"/>
  <c r="P783" i="1" s="1"/>
  <c r="Q782" i="1"/>
  <c r="N782" i="1"/>
  <c r="L782" i="1"/>
  <c r="M782" i="1" s="1"/>
  <c r="K782" i="1"/>
  <c r="I782" i="1"/>
  <c r="J782" i="1" s="1"/>
  <c r="T782" i="1" s="1"/>
  <c r="H782" i="1"/>
  <c r="G782" i="1"/>
  <c r="O782" i="1" s="1"/>
  <c r="P782" i="1" s="1"/>
  <c r="R781" i="1"/>
  <c r="S781" i="1" s="1"/>
  <c r="Q781" i="1"/>
  <c r="N781" i="1"/>
  <c r="K781" i="1"/>
  <c r="H781" i="1"/>
  <c r="G781" i="1"/>
  <c r="I781" i="1" s="1"/>
  <c r="J781" i="1" s="1"/>
  <c r="T781" i="1" s="1"/>
  <c r="Q780" i="1"/>
  <c r="N780" i="1"/>
  <c r="K780" i="1"/>
  <c r="I780" i="1"/>
  <c r="J780" i="1" s="1"/>
  <c r="T780" i="1" s="1"/>
  <c r="H780" i="1"/>
  <c r="G780" i="1"/>
  <c r="R780" i="1" s="1"/>
  <c r="S780" i="1" s="1"/>
  <c r="W780" i="1" s="1"/>
  <c r="Q779" i="1"/>
  <c r="N779" i="1"/>
  <c r="L779" i="1"/>
  <c r="M779" i="1" s="1"/>
  <c r="K779" i="1"/>
  <c r="H779" i="1"/>
  <c r="G779" i="1"/>
  <c r="R779" i="1" s="1"/>
  <c r="S779" i="1" s="1"/>
  <c r="R778" i="1"/>
  <c r="S778" i="1" s="1"/>
  <c r="Q778" i="1"/>
  <c r="N778" i="1"/>
  <c r="M778" i="1"/>
  <c r="L778" i="1"/>
  <c r="K778" i="1"/>
  <c r="I778" i="1"/>
  <c r="H778" i="1"/>
  <c r="J778" i="1" s="1"/>
  <c r="T778" i="1" s="1"/>
  <c r="G778" i="1"/>
  <c r="O778" i="1" s="1"/>
  <c r="P778" i="1" s="1"/>
  <c r="R777" i="1"/>
  <c r="Q777" i="1"/>
  <c r="S777" i="1" s="1"/>
  <c r="N777" i="1"/>
  <c r="L777" i="1"/>
  <c r="M777" i="1" s="1"/>
  <c r="K777" i="1"/>
  <c r="I777" i="1"/>
  <c r="J777" i="1" s="1"/>
  <c r="T777" i="1" s="1"/>
  <c r="H777" i="1"/>
  <c r="G777" i="1"/>
  <c r="O777" i="1" s="1"/>
  <c r="P777" i="1" s="1"/>
  <c r="Q776" i="1"/>
  <c r="N776" i="1"/>
  <c r="K776" i="1"/>
  <c r="H776" i="1"/>
  <c r="G776" i="1"/>
  <c r="O776" i="1" s="1"/>
  <c r="P776" i="1" s="1"/>
  <c r="Q775" i="1"/>
  <c r="N775" i="1"/>
  <c r="L775" i="1"/>
  <c r="K775" i="1"/>
  <c r="M775" i="1" s="1"/>
  <c r="H775" i="1"/>
  <c r="G775" i="1"/>
  <c r="O775" i="1" s="1"/>
  <c r="P775" i="1" s="1"/>
  <c r="Q774" i="1"/>
  <c r="N774" i="1"/>
  <c r="L774" i="1"/>
  <c r="M774" i="1" s="1"/>
  <c r="K774" i="1"/>
  <c r="I774" i="1"/>
  <c r="J774" i="1" s="1"/>
  <c r="T774" i="1" s="1"/>
  <c r="H774" i="1"/>
  <c r="G774" i="1"/>
  <c r="O774" i="1" s="1"/>
  <c r="P774" i="1" s="1"/>
  <c r="V774" i="1" s="1"/>
  <c r="R773" i="1"/>
  <c r="S773" i="1" s="1"/>
  <c r="Q773" i="1"/>
  <c r="N773" i="1"/>
  <c r="K773" i="1"/>
  <c r="H773" i="1"/>
  <c r="G773" i="1"/>
  <c r="I773" i="1" s="1"/>
  <c r="J773" i="1" s="1"/>
  <c r="T773" i="1" s="1"/>
  <c r="S772" i="1"/>
  <c r="W772" i="1" s="1"/>
  <c r="Q772" i="1"/>
  <c r="N772" i="1"/>
  <c r="K772" i="1"/>
  <c r="I772" i="1"/>
  <c r="J772" i="1" s="1"/>
  <c r="T772" i="1" s="1"/>
  <c r="H772" i="1"/>
  <c r="G772" i="1"/>
  <c r="R772" i="1" s="1"/>
  <c r="Q771" i="1"/>
  <c r="N771" i="1"/>
  <c r="K771" i="1"/>
  <c r="H771" i="1"/>
  <c r="G771" i="1"/>
  <c r="O771" i="1" s="1"/>
  <c r="P771" i="1" s="1"/>
  <c r="R770" i="1"/>
  <c r="S770" i="1" s="1"/>
  <c r="Q770" i="1"/>
  <c r="P770" i="1"/>
  <c r="N770" i="1"/>
  <c r="M770" i="1"/>
  <c r="U770" i="1" s="1"/>
  <c r="L770" i="1"/>
  <c r="K770" i="1"/>
  <c r="I770" i="1"/>
  <c r="H770" i="1"/>
  <c r="J770" i="1" s="1"/>
  <c r="T770" i="1" s="1"/>
  <c r="G770" i="1"/>
  <c r="O770" i="1" s="1"/>
  <c r="R769" i="1"/>
  <c r="Q769" i="1"/>
  <c r="S769" i="1" s="1"/>
  <c r="W769" i="1" s="1"/>
  <c r="N769" i="1"/>
  <c r="L769" i="1"/>
  <c r="M769" i="1" s="1"/>
  <c r="U769" i="1" s="1"/>
  <c r="K769" i="1"/>
  <c r="I769" i="1"/>
  <c r="J769" i="1" s="1"/>
  <c r="T769" i="1" s="1"/>
  <c r="H769" i="1"/>
  <c r="G769" i="1"/>
  <c r="O769" i="1" s="1"/>
  <c r="P769" i="1" s="1"/>
  <c r="V769" i="1" s="1"/>
  <c r="R768" i="1"/>
  <c r="S768" i="1" s="1"/>
  <c r="Q768" i="1"/>
  <c r="O768" i="1"/>
  <c r="P768" i="1" s="1"/>
  <c r="N768" i="1"/>
  <c r="K768" i="1"/>
  <c r="H768" i="1"/>
  <c r="G768" i="1"/>
  <c r="Q767" i="1"/>
  <c r="P767" i="1"/>
  <c r="N767" i="1"/>
  <c r="L767" i="1"/>
  <c r="K767" i="1"/>
  <c r="M767" i="1" s="1"/>
  <c r="H767" i="1"/>
  <c r="G767" i="1"/>
  <c r="O767" i="1" s="1"/>
  <c r="T766" i="1"/>
  <c r="Q766" i="1"/>
  <c r="N766" i="1"/>
  <c r="L766" i="1"/>
  <c r="M766" i="1" s="1"/>
  <c r="K766" i="1"/>
  <c r="I766" i="1"/>
  <c r="J766" i="1" s="1"/>
  <c r="H766" i="1"/>
  <c r="G766" i="1"/>
  <c r="O766" i="1" s="1"/>
  <c r="P766" i="1" s="1"/>
  <c r="R765" i="1"/>
  <c r="S765" i="1" s="1"/>
  <c r="Q765" i="1"/>
  <c r="N765" i="1"/>
  <c r="K765" i="1"/>
  <c r="H765" i="1"/>
  <c r="G765" i="1"/>
  <c r="I765" i="1" s="1"/>
  <c r="J765" i="1" s="1"/>
  <c r="T765" i="1" s="1"/>
  <c r="Q764" i="1"/>
  <c r="N764" i="1"/>
  <c r="K764" i="1"/>
  <c r="I764" i="1"/>
  <c r="J764" i="1" s="1"/>
  <c r="T764" i="1" s="1"/>
  <c r="H764" i="1"/>
  <c r="G764" i="1"/>
  <c r="R764" i="1" s="1"/>
  <c r="S764" i="1" s="1"/>
  <c r="W764" i="1" s="1"/>
  <c r="Q763" i="1"/>
  <c r="O763" i="1"/>
  <c r="P763" i="1" s="1"/>
  <c r="N763" i="1"/>
  <c r="L763" i="1"/>
  <c r="M763" i="1" s="1"/>
  <c r="K763" i="1"/>
  <c r="H763" i="1"/>
  <c r="G763" i="1"/>
  <c r="U762" i="1"/>
  <c r="R762" i="1"/>
  <c r="S762" i="1" s="1"/>
  <c r="Q762" i="1"/>
  <c r="N762" i="1"/>
  <c r="M762" i="1"/>
  <c r="L762" i="1"/>
  <c r="K762" i="1"/>
  <c r="I762" i="1"/>
  <c r="H762" i="1"/>
  <c r="J762" i="1" s="1"/>
  <c r="T762" i="1" s="1"/>
  <c r="G762" i="1"/>
  <c r="O762" i="1" s="1"/>
  <c r="P762" i="1" s="1"/>
  <c r="V762" i="1" s="1"/>
  <c r="R761" i="1"/>
  <c r="Q761" i="1"/>
  <c r="S761" i="1" s="1"/>
  <c r="N761" i="1"/>
  <c r="L761" i="1"/>
  <c r="M761" i="1" s="1"/>
  <c r="K761" i="1"/>
  <c r="I761" i="1"/>
  <c r="J761" i="1" s="1"/>
  <c r="T761" i="1" s="1"/>
  <c r="H761" i="1"/>
  <c r="G761" i="1"/>
  <c r="O761" i="1" s="1"/>
  <c r="Q760" i="1"/>
  <c r="N760" i="1"/>
  <c r="K760" i="1"/>
  <c r="H760" i="1"/>
  <c r="G760" i="1"/>
  <c r="R760" i="1" s="1"/>
  <c r="S760" i="1" s="1"/>
  <c r="Q759" i="1"/>
  <c r="N759" i="1"/>
  <c r="L759" i="1"/>
  <c r="K759" i="1"/>
  <c r="M759" i="1" s="1"/>
  <c r="H759" i="1"/>
  <c r="G759" i="1"/>
  <c r="O759" i="1" s="1"/>
  <c r="P759" i="1" s="1"/>
  <c r="Q758" i="1"/>
  <c r="N758" i="1"/>
  <c r="L758" i="1"/>
  <c r="M758" i="1" s="1"/>
  <c r="K758" i="1"/>
  <c r="I758" i="1"/>
  <c r="J758" i="1" s="1"/>
  <c r="T758" i="1" s="1"/>
  <c r="H758" i="1"/>
  <c r="G758" i="1"/>
  <c r="O758" i="1" s="1"/>
  <c r="P758" i="1" s="1"/>
  <c r="R757" i="1"/>
  <c r="S757" i="1" s="1"/>
  <c r="W757" i="1" s="1"/>
  <c r="Q757" i="1"/>
  <c r="N757" i="1"/>
  <c r="K757" i="1"/>
  <c r="J757" i="1"/>
  <c r="T757" i="1" s="1"/>
  <c r="H757" i="1"/>
  <c r="G757" i="1"/>
  <c r="I757" i="1" s="1"/>
  <c r="S756" i="1"/>
  <c r="W756" i="1" s="1"/>
  <c r="Q756" i="1"/>
  <c r="N756" i="1"/>
  <c r="K756" i="1"/>
  <c r="I756" i="1"/>
  <c r="J756" i="1" s="1"/>
  <c r="T756" i="1" s="1"/>
  <c r="H756" i="1"/>
  <c r="G756" i="1"/>
  <c r="R756" i="1" s="1"/>
  <c r="R755" i="1"/>
  <c r="S755" i="1" s="1"/>
  <c r="Q755" i="1"/>
  <c r="O755" i="1"/>
  <c r="P755" i="1" s="1"/>
  <c r="N755" i="1"/>
  <c r="L755" i="1"/>
  <c r="M755" i="1" s="1"/>
  <c r="K755" i="1"/>
  <c r="I755" i="1"/>
  <c r="J755" i="1" s="1"/>
  <c r="T755" i="1" s="1"/>
  <c r="H755" i="1"/>
  <c r="R754" i="1"/>
  <c r="S754" i="1" s="1"/>
  <c r="Q754" i="1"/>
  <c r="O754" i="1"/>
  <c r="P754" i="1" s="1"/>
  <c r="N754" i="1"/>
  <c r="L754" i="1"/>
  <c r="M754" i="1" s="1"/>
  <c r="K754" i="1"/>
  <c r="I754" i="1"/>
  <c r="J754" i="1" s="1"/>
  <c r="H754" i="1"/>
  <c r="R753" i="1"/>
  <c r="S753" i="1" s="1"/>
  <c r="Q753" i="1"/>
  <c r="O753" i="1"/>
  <c r="P753" i="1" s="1"/>
  <c r="N753" i="1"/>
  <c r="L753" i="1"/>
  <c r="M753" i="1" s="1"/>
  <c r="K753" i="1"/>
  <c r="I753" i="1"/>
  <c r="J753" i="1" s="1"/>
  <c r="H753" i="1"/>
  <c r="R752" i="1"/>
  <c r="S752" i="1" s="1"/>
  <c r="W752" i="1" s="1"/>
  <c r="Q752" i="1"/>
  <c r="O752" i="1"/>
  <c r="P752" i="1" s="1"/>
  <c r="N752" i="1"/>
  <c r="L752" i="1"/>
  <c r="M752" i="1" s="1"/>
  <c r="K752" i="1"/>
  <c r="I752" i="1"/>
  <c r="J752" i="1" s="1"/>
  <c r="T752" i="1" s="1"/>
  <c r="H752" i="1"/>
  <c r="W751" i="1"/>
  <c r="R751" i="1"/>
  <c r="S751" i="1" s="1"/>
  <c r="Q751" i="1"/>
  <c r="O751" i="1"/>
  <c r="P751" i="1" s="1"/>
  <c r="N751" i="1"/>
  <c r="L751" i="1"/>
  <c r="M751" i="1" s="1"/>
  <c r="K751" i="1"/>
  <c r="I751" i="1"/>
  <c r="J751" i="1" s="1"/>
  <c r="T751" i="1" s="1"/>
  <c r="H751" i="1"/>
  <c r="R750" i="1"/>
  <c r="S750" i="1" s="1"/>
  <c r="Q750" i="1"/>
  <c r="O750" i="1"/>
  <c r="P750" i="1" s="1"/>
  <c r="N750" i="1"/>
  <c r="L750" i="1"/>
  <c r="M750" i="1" s="1"/>
  <c r="K750" i="1"/>
  <c r="I750" i="1"/>
  <c r="J750" i="1" s="1"/>
  <c r="H750" i="1"/>
  <c r="R749" i="1"/>
  <c r="S749" i="1" s="1"/>
  <c r="Q749" i="1"/>
  <c r="O749" i="1"/>
  <c r="P749" i="1" s="1"/>
  <c r="N749" i="1"/>
  <c r="L749" i="1"/>
  <c r="M749" i="1" s="1"/>
  <c r="K749" i="1"/>
  <c r="I749" i="1"/>
  <c r="J749" i="1" s="1"/>
  <c r="H749" i="1"/>
  <c r="R748" i="1"/>
  <c r="S748" i="1" s="1"/>
  <c r="Q748" i="1"/>
  <c r="O748" i="1"/>
  <c r="P748" i="1" s="1"/>
  <c r="N748" i="1"/>
  <c r="L748" i="1"/>
  <c r="M748" i="1" s="1"/>
  <c r="K748" i="1"/>
  <c r="I748" i="1"/>
  <c r="J748" i="1" s="1"/>
  <c r="T748" i="1" s="1"/>
  <c r="H748" i="1"/>
  <c r="R747" i="1"/>
  <c r="S747" i="1" s="1"/>
  <c r="Q747" i="1"/>
  <c r="O747" i="1"/>
  <c r="P747" i="1" s="1"/>
  <c r="N747" i="1"/>
  <c r="L747" i="1"/>
  <c r="M747" i="1" s="1"/>
  <c r="K747" i="1"/>
  <c r="I747" i="1"/>
  <c r="J747" i="1" s="1"/>
  <c r="H747" i="1"/>
  <c r="R746" i="1"/>
  <c r="S746" i="1" s="1"/>
  <c r="Q746" i="1"/>
  <c r="O746" i="1"/>
  <c r="P746" i="1" s="1"/>
  <c r="N746" i="1"/>
  <c r="L746" i="1"/>
  <c r="M746" i="1" s="1"/>
  <c r="K746" i="1"/>
  <c r="I746" i="1"/>
  <c r="J746" i="1" s="1"/>
  <c r="H746" i="1"/>
  <c r="R745" i="1"/>
  <c r="S745" i="1" s="1"/>
  <c r="Q745" i="1"/>
  <c r="O745" i="1"/>
  <c r="P745" i="1" s="1"/>
  <c r="N745" i="1"/>
  <c r="L745" i="1"/>
  <c r="M745" i="1" s="1"/>
  <c r="K745" i="1"/>
  <c r="I745" i="1"/>
  <c r="J745" i="1" s="1"/>
  <c r="H745" i="1"/>
  <c r="R744" i="1"/>
  <c r="S744" i="1" s="1"/>
  <c r="Q744" i="1"/>
  <c r="O744" i="1"/>
  <c r="P744" i="1" s="1"/>
  <c r="N744" i="1"/>
  <c r="L744" i="1"/>
  <c r="M744" i="1" s="1"/>
  <c r="K744" i="1"/>
  <c r="I744" i="1"/>
  <c r="J744" i="1" s="1"/>
  <c r="T744" i="1" s="1"/>
  <c r="H744" i="1"/>
  <c r="W743" i="1"/>
  <c r="R743" i="1"/>
  <c r="S743" i="1" s="1"/>
  <c r="Q743" i="1"/>
  <c r="O743" i="1"/>
  <c r="P743" i="1" s="1"/>
  <c r="N743" i="1"/>
  <c r="L743" i="1"/>
  <c r="M743" i="1" s="1"/>
  <c r="K743" i="1"/>
  <c r="I743" i="1"/>
  <c r="J743" i="1" s="1"/>
  <c r="T743" i="1" s="1"/>
  <c r="H743" i="1"/>
  <c r="R742" i="1"/>
  <c r="S742" i="1" s="1"/>
  <c r="Q742" i="1"/>
  <c r="O742" i="1"/>
  <c r="P742" i="1" s="1"/>
  <c r="N742" i="1"/>
  <c r="L742" i="1"/>
  <c r="M742" i="1" s="1"/>
  <c r="K742" i="1"/>
  <c r="I742" i="1"/>
  <c r="J742" i="1" s="1"/>
  <c r="H742" i="1"/>
  <c r="R741" i="1"/>
  <c r="S741" i="1" s="1"/>
  <c r="Q741" i="1"/>
  <c r="O741" i="1"/>
  <c r="P741" i="1" s="1"/>
  <c r="N741" i="1"/>
  <c r="L741" i="1"/>
  <c r="M741" i="1" s="1"/>
  <c r="K741" i="1"/>
  <c r="I741" i="1"/>
  <c r="J741" i="1" s="1"/>
  <c r="H741" i="1"/>
  <c r="R740" i="1"/>
  <c r="S740" i="1" s="1"/>
  <c r="Q740" i="1"/>
  <c r="O740" i="1"/>
  <c r="P740" i="1" s="1"/>
  <c r="N740" i="1"/>
  <c r="L740" i="1"/>
  <c r="M740" i="1" s="1"/>
  <c r="K740" i="1"/>
  <c r="I740" i="1"/>
  <c r="J740" i="1" s="1"/>
  <c r="T740" i="1" s="1"/>
  <c r="H740" i="1"/>
  <c r="R739" i="1"/>
  <c r="S739" i="1" s="1"/>
  <c r="Q739" i="1"/>
  <c r="O739" i="1"/>
  <c r="P739" i="1" s="1"/>
  <c r="N739" i="1"/>
  <c r="L739" i="1"/>
  <c r="M739" i="1" s="1"/>
  <c r="K739" i="1"/>
  <c r="I739" i="1"/>
  <c r="J739" i="1" s="1"/>
  <c r="T739" i="1" s="1"/>
  <c r="H739" i="1"/>
  <c r="R738" i="1"/>
  <c r="S738" i="1" s="1"/>
  <c r="Q738" i="1"/>
  <c r="O738" i="1"/>
  <c r="P738" i="1" s="1"/>
  <c r="N738" i="1"/>
  <c r="L738" i="1"/>
  <c r="M738" i="1" s="1"/>
  <c r="K738" i="1"/>
  <c r="I738" i="1"/>
  <c r="J738" i="1" s="1"/>
  <c r="H738" i="1"/>
  <c r="R737" i="1"/>
  <c r="S737" i="1" s="1"/>
  <c r="Q737" i="1"/>
  <c r="O737" i="1"/>
  <c r="P737" i="1" s="1"/>
  <c r="N737" i="1"/>
  <c r="L737" i="1"/>
  <c r="M737" i="1" s="1"/>
  <c r="K737" i="1"/>
  <c r="I737" i="1"/>
  <c r="J737" i="1" s="1"/>
  <c r="H737" i="1"/>
  <c r="R736" i="1"/>
  <c r="S736" i="1" s="1"/>
  <c r="W736" i="1" s="1"/>
  <c r="Q736" i="1"/>
  <c r="O736" i="1"/>
  <c r="P736" i="1" s="1"/>
  <c r="N736" i="1"/>
  <c r="L736" i="1"/>
  <c r="M736" i="1" s="1"/>
  <c r="K736" i="1"/>
  <c r="I736" i="1"/>
  <c r="J736" i="1" s="1"/>
  <c r="T736" i="1" s="1"/>
  <c r="H736" i="1"/>
  <c r="W735" i="1"/>
  <c r="R735" i="1"/>
  <c r="S735" i="1" s="1"/>
  <c r="Q735" i="1"/>
  <c r="O735" i="1"/>
  <c r="P735" i="1" s="1"/>
  <c r="N735" i="1"/>
  <c r="L735" i="1"/>
  <c r="M735" i="1" s="1"/>
  <c r="K735" i="1"/>
  <c r="I735" i="1"/>
  <c r="J735" i="1" s="1"/>
  <c r="T735" i="1" s="1"/>
  <c r="H735" i="1"/>
  <c r="R734" i="1"/>
  <c r="S734" i="1" s="1"/>
  <c r="Q734" i="1"/>
  <c r="O734" i="1"/>
  <c r="P734" i="1" s="1"/>
  <c r="N734" i="1"/>
  <c r="L734" i="1"/>
  <c r="M734" i="1" s="1"/>
  <c r="K734" i="1"/>
  <c r="J734" i="1"/>
  <c r="I734" i="1"/>
  <c r="H734" i="1"/>
  <c r="R733" i="1"/>
  <c r="Q733" i="1"/>
  <c r="O733" i="1"/>
  <c r="P733" i="1" s="1"/>
  <c r="N733" i="1"/>
  <c r="L733" i="1"/>
  <c r="M733" i="1" s="1"/>
  <c r="K733" i="1"/>
  <c r="I733" i="1"/>
  <c r="J733" i="1" s="1"/>
  <c r="T733" i="1" s="1"/>
  <c r="H733" i="1"/>
  <c r="W732" i="1"/>
  <c r="R732" i="1"/>
  <c r="S732" i="1" s="1"/>
  <c r="Q732" i="1"/>
  <c r="O732" i="1"/>
  <c r="P732" i="1" s="1"/>
  <c r="N732" i="1"/>
  <c r="L732" i="1"/>
  <c r="M732" i="1" s="1"/>
  <c r="K732" i="1"/>
  <c r="J732" i="1"/>
  <c r="T732" i="1" s="1"/>
  <c r="I732" i="1"/>
  <c r="H732" i="1"/>
  <c r="R731" i="1"/>
  <c r="Q731" i="1"/>
  <c r="O731" i="1"/>
  <c r="P731" i="1" s="1"/>
  <c r="N731" i="1"/>
  <c r="L731" i="1"/>
  <c r="M731" i="1" s="1"/>
  <c r="K731" i="1"/>
  <c r="I731" i="1"/>
  <c r="J731" i="1" s="1"/>
  <c r="T731" i="1" s="1"/>
  <c r="H731" i="1"/>
  <c r="R730" i="1"/>
  <c r="S730" i="1" s="1"/>
  <c r="W730" i="1" s="1"/>
  <c r="Q730" i="1"/>
  <c r="O730" i="1"/>
  <c r="P730" i="1" s="1"/>
  <c r="N730" i="1"/>
  <c r="L730" i="1"/>
  <c r="M730" i="1" s="1"/>
  <c r="K730" i="1"/>
  <c r="J730" i="1"/>
  <c r="T730" i="1" s="1"/>
  <c r="I730" i="1"/>
  <c r="H730" i="1"/>
  <c r="R729" i="1"/>
  <c r="Q729" i="1"/>
  <c r="O729" i="1"/>
  <c r="P729" i="1" s="1"/>
  <c r="N729" i="1"/>
  <c r="L729" i="1"/>
  <c r="M729" i="1" s="1"/>
  <c r="K729" i="1"/>
  <c r="I729" i="1"/>
  <c r="J729" i="1" s="1"/>
  <c r="T729" i="1" s="1"/>
  <c r="H729" i="1"/>
  <c r="R728" i="1"/>
  <c r="S728" i="1" s="1"/>
  <c r="Q728" i="1"/>
  <c r="O728" i="1"/>
  <c r="P728" i="1" s="1"/>
  <c r="N728" i="1"/>
  <c r="L728" i="1"/>
  <c r="M728" i="1" s="1"/>
  <c r="K728" i="1"/>
  <c r="J728" i="1"/>
  <c r="I728" i="1"/>
  <c r="H728" i="1"/>
  <c r="T727" i="1"/>
  <c r="R727" i="1"/>
  <c r="Q727" i="1"/>
  <c r="O727" i="1"/>
  <c r="P727" i="1" s="1"/>
  <c r="N727" i="1"/>
  <c r="L727" i="1"/>
  <c r="M727" i="1" s="1"/>
  <c r="K727" i="1"/>
  <c r="I727" i="1"/>
  <c r="J727" i="1" s="1"/>
  <c r="H727" i="1"/>
  <c r="R726" i="1"/>
  <c r="S726" i="1" s="1"/>
  <c r="Q726" i="1"/>
  <c r="O726" i="1"/>
  <c r="P726" i="1" s="1"/>
  <c r="N726" i="1"/>
  <c r="L726" i="1"/>
  <c r="M726" i="1" s="1"/>
  <c r="K726" i="1"/>
  <c r="J726" i="1"/>
  <c r="I726" i="1"/>
  <c r="H726" i="1"/>
  <c r="R725" i="1"/>
  <c r="Q725" i="1"/>
  <c r="O725" i="1"/>
  <c r="P725" i="1" s="1"/>
  <c r="N725" i="1"/>
  <c r="L725" i="1"/>
  <c r="M725" i="1" s="1"/>
  <c r="K725" i="1"/>
  <c r="I725" i="1"/>
  <c r="J725" i="1" s="1"/>
  <c r="T725" i="1" s="1"/>
  <c r="H725" i="1"/>
  <c r="R724" i="1"/>
  <c r="S724" i="1" s="1"/>
  <c r="Q724" i="1"/>
  <c r="P724" i="1"/>
  <c r="O724" i="1"/>
  <c r="N724" i="1"/>
  <c r="L724" i="1"/>
  <c r="M724" i="1" s="1"/>
  <c r="K724" i="1"/>
  <c r="I724" i="1"/>
  <c r="J724" i="1" s="1"/>
  <c r="T724" i="1" s="1"/>
  <c r="H724" i="1"/>
  <c r="R723" i="1"/>
  <c r="S723" i="1" s="1"/>
  <c r="Q723" i="1"/>
  <c r="P723" i="1"/>
  <c r="O723" i="1"/>
  <c r="N723" i="1"/>
  <c r="L723" i="1"/>
  <c r="M723" i="1" s="1"/>
  <c r="K723" i="1"/>
  <c r="I723" i="1"/>
  <c r="J723" i="1" s="1"/>
  <c r="H723" i="1"/>
  <c r="R722" i="1"/>
  <c r="S722" i="1" s="1"/>
  <c r="Q722" i="1"/>
  <c r="P722" i="1"/>
  <c r="O722" i="1"/>
  <c r="N722" i="1"/>
  <c r="L722" i="1"/>
  <c r="M722" i="1" s="1"/>
  <c r="K722" i="1"/>
  <c r="I722" i="1"/>
  <c r="J722" i="1" s="1"/>
  <c r="T722" i="1" s="1"/>
  <c r="H722" i="1"/>
  <c r="R721" i="1"/>
  <c r="S721" i="1" s="1"/>
  <c r="Q721" i="1"/>
  <c r="P721" i="1"/>
  <c r="O721" i="1"/>
  <c r="N721" i="1"/>
  <c r="L721" i="1"/>
  <c r="M721" i="1" s="1"/>
  <c r="K721" i="1"/>
  <c r="I721" i="1"/>
  <c r="J721" i="1" s="1"/>
  <c r="H721" i="1"/>
  <c r="R720" i="1"/>
  <c r="S720" i="1" s="1"/>
  <c r="Q720" i="1"/>
  <c r="P720" i="1"/>
  <c r="O720" i="1"/>
  <c r="N720" i="1"/>
  <c r="L720" i="1"/>
  <c r="M720" i="1" s="1"/>
  <c r="K720" i="1"/>
  <c r="I720" i="1"/>
  <c r="J720" i="1" s="1"/>
  <c r="T720" i="1" s="1"/>
  <c r="H720" i="1"/>
  <c r="R719" i="1"/>
  <c r="S719" i="1" s="1"/>
  <c r="Q719" i="1"/>
  <c r="P719" i="1"/>
  <c r="O719" i="1"/>
  <c r="N719" i="1"/>
  <c r="L719" i="1"/>
  <c r="M719" i="1" s="1"/>
  <c r="K719" i="1"/>
  <c r="I719" i="1"/>
  <c r="J719" i="1" s="1"/>
  <c r="H719" i="1"/>
  <c r="S718" i="1"/>
  <c r="R718" i="1"/>
  <c r="Q718" i="1"/>
  <c r="O718" i="1"/>
  <c r="P718" i="1" s="1"/>
  <c r="N718" i="1"/>
  <c r="L718" i="1"/>
  <c r="M718" i="1" s="1"/>
  <c r="K718" i="1"/>
  <c r="J718" i="1"/>
  <c r="T718" i="1" s="1"/>
  <c r="W718" i="1" s="1"/>
  <c r="I718" i="1"/>
  <c r="H718" i="1"/>
  <c r="R717" i="1"/>
  <c r="S717" i="1" s="1"/>
  <c r="W717" i="1" s="1"/>
  <c r="Q717" i="1"/>
  <c r="P717" i="1"/>
  <c r="O717" i="1"/>
  <c r="N717" i="1"/>
  <c r="L717" i="1"/>
  <c r="K717" i="1"/>
  <c r="I717" i="1"/>
  <c r="J717" i="1" s="1"/>
  <c r="T717" i="1" s="1"/>
  <c r="H717" i="1"/>
  <c r="S716" i="1"/>
  <c r="R716" i="1"/>
  <c r="Q716" i="1"/>
  <c r="O716" i="1"/>
  <c r="P716" i="1" s="1"/>
  <c r="N716" i="1"/>
  <c r="L716" i="1"/>
  <c r="M716" i="1" s="1"/>
  <c r="K716" i="1"/>
  <c r="J716" i="1"/>
  <c r="T716" i="1" s="1"/>
  <c r="W716" i="1" s="1"/>
  <c r="I716" i="1"/>
  <c r="H716" i="1"/>
  <c r="R715" i="1"/>
  <c r="S715" i="1" s="1"/>
  <c r="Q715" i="1"/>
  <c r="P715" i="1"/>
  <c r="O715" i="1"/>
  <c r="N715" i="1"/>
  <c r="L715" i="1"/>
  <c r="K715" i="1"/>
  <c r="I715" i="1"/>
  <c r="J715" i="1" s="1"/>
  <c r="T715" i="1" s="1"/>
  <c r="H715" i="1"/>
  <c r="R714" i="1"/>
  <c r="Q714" i="1"/>
  <c r="S714" i="1" s="1"/>
  <c r="O714" i="1"/>
  <c r="P714" i="1" s="1"/>
  <c r="N714" i="1"/>
  <c r="L714" i="1"/>
  <c r="M714" i="1" s="1"/>
  <c r="K714" i="1"/>
  <c r="I714" i="1"/>
  <c r="H714" i="1"/>
  <c r="J714" i="1" s="1"/>
  <c r="T714" i="1" s="1"/>
  <c r="R713" i="1"/>
  <c r="S713" i="1" s="1"/>
  <c r="Q713" i="1"/>
  <c r="P713" i="1"/>
  <c r="O713" i="1"/>
  <c r="N713" i="1"/>
  <c r="L713" i="1"/>
  <c r="K713" i="1"/>
  <c r="I713" i="1"/>
  <c r="J713" i="1" s="1"/>
  <c r="T713" i="1" s="1"/>
  <c r="H713" i="1"/>
  <c r="S712" i="1"/>
  <c r="W712" i="1" s="1"/>
  <c r="R712" i="1"/>
  <c r="Q712" i="1"/>
  <c r="O712" i="1"/>
  <c r="P712" i="1" s="1"/>
  <c r="N712" i="1"/>
  <c r="L712" i="1"/>
  <c r="M712" i="1" s="1"/>
  <c r="K712" i="1"/>
  <c r="J712" i="1"/>
  <c r="T712" i="1" s="1"/>
  <c r="I712" i="1"/>
  <c r="H712" i="1"/>
  <c r="R711" i="1"/>
  <c r="S711" i="1" s="1"/>
  <c r="W711" i="1" s="1"/>
  <c r="Q711" i="1"/>
  <c r="P711" i="1"/>
  <c r="V711" i="1" s="1"/>
  <c r="O711" i="1"/>
  <c r="N711" i="1"/>
  <c r="L711" i="1"/>
  <c r="K711" i="1"/>
  <c r="I711" i="1"/>
  <c r="J711" i="1" s="1"/>
  <c r="T711" i="1" s="1"/>
  <c r="H711" i="1"/>
  <c r="S710" i="1"/>
  <c r="R710" i="1"/>
  <c r="Q710" i="1"/>
  <c r="O710" i="1"/>
  <c r="P710" i="1" s="1"/>
  <c r="V710" i="1" s="1"/>
  <c r="N710" i="1"/>
  <c r="L710" i="1"/>
  <c r="M710" i="1" s="1"/>
  <c r="U710" i="1" s="1"/>
  <c r="K710" i="1"/>
  <c r="J710" i="1"/>
  <c r="T710" i="1" s="1"/>
  <c r="W710" i="1" s="1"/>
  <c r="I710" i="1"/>
  <c r="H710" i="1"/>
  <c r="R709" i="1"/>
  <c r="S709" i="1" s="1"/>
  <c r="W709" i="1" s="1"/>
  <c r="Q709" i="1"/>
  <c r="P709" i="1"/>
  <c r="O709" i="1"/>
  <c r="N709" i="1"/>
  <c r="L709" i="1"/>
  <c r="K709" i="1"/>
  <c r="I709" i="1"/>
  <c r="J709" i="1" s="1"/>
  <c r="T709" i="1" s="1"/>
  <c r="H709" i="1"/>
  <c r="S708" i="1"/>
  <c r="R708" i="1"/>
  <c r="Q708" i="1"/>
  <c r="O708" i="1"/>
  <c r="P708" i="1" s="1"/>
  <c r="N708" i="1"/>
  <c r="M708" i="1"/>
  <c r="L708" i="1"/>
  <c r="K708" i="1"/>
  <c r="I708" i="1"/>
  <c r="J708" i="1" s="1"/>
  <c r="H708" i="1"/>
  <c r="S707" i="1"/>
  <c r="R707" i="1"/>
  <c r="Q707" i="1"/>
  <c r="O707" i="1"/>
  <c r="P707" i="1" s="1"/>
  <c r="N707" i="1"/>
  <c r="M707" i="1"/>
  <c r="L707" i="1"/>
  <c r="K707" i="1"/>
  <c r="I707" i="1"/>
  <c r="J707" i="1" s="1"/>
  <c r="H707" i="1"/>
  <c r="W706" i="1"/>
  <c r="S706" i="1"/>
  <c r="R706" i="1"/>
  <c r="Q706" i="1"/>
  <c r="O706" i="1"/>
  <c r="P706" i="1" s="1"/>
  <c r="V706" i="1" s="1"/>
  <c r="N706" i="1"/>
  <c r="M706" i="1"/>
  <c r="U706" i="1" s="1"/>
  <c r="L706" i="1"/>
  <c r="K706" i="1"/>
  <c r="I706" i="1"/>
  <c r="J706" i="1" s="1"/>
  <c r="T706" i="1" s="1"/>
  <c r="H706" i="1"/>
  <c r="S705" i="1"/>
  <c r="R705" i="1"/>
  <c r="Q705" i="1"/>
  <c r="O705" i="1"/>
  <c r="P705" i="1" s="1"/>
  <c r="N705" i="1"/>
  <c r="M705" i="1"/>
  <c r="L705" i="1"/>
  <c r="K705" i="1"/>
  <c r="I705" i="1"/>
  <c r="J705" i="1" s="1"/>
  <c r="T705" i="1" s="1"/>
  <c r="H705" i="1"/>
  <c r="W704" i="1"/>
  <c r="S704" i="1"/>
  <c r="R704" i="1"/>
  <c r="Q704" i="1"/>
  <c r="O704" i="1"/>
  <c r="P704" i="1" s="1"/>
  <c r="V704" i="1" s="1"/>
  <c r="N704" i="1"/>
  <c r="M704" i="1"/>
  <c r="U704" i="1" s="1"/>
  <c r="L704" i="1"/>
  <c r="K704" i="1"/>
  <c r="I704" i="1"/>
  <c r="J704" i="1" s="1"/>
  <c r="T704" i="1" s="1"/>
  <c r="H704" i="1"/>
  <c r="S703" i="1"/>
  <c r="R703" i="1"/>
  <c r="Q703" i="1"/>
  <c r="O703" i="1"/>
  <c r="P703" i="1" s="1"/>
  <c r="N703" i="1"/>
  <c r="M703" i="1"/>
  <c r="L703" i="1"/>
  <c r="K703" i="1"/>
  <c r="I703" i="1"/>
  <c r="J703" i="1" s="1"/>
  <c r="T703" i="1" s="1"/>
  <c r="H703" i="1"/>
  <c r="W702" i="1"/>
  <c r="S702" i="1"/>
  <c r="R702" i="1"/>
  <c r="Q702" i="1"/>
  <c r="O702" i="1"/>
  <c r="P702" i="1" s="1"/>
  <c r="N702" i="1"/>
  <c r="M702" i="1"/>
  <c r="U702" i="1" s="1"/>
  <c r="L702" i="1"/>
  <c r="K702" i="1"/>
  <c r="I702" i="1"/>
  <c r="J702" i="1" s="1"/>
  <c r="T702" i="1" s="1"/>
  <c r="H702" i="1"/>
  <c r="S701" i="1"/>
  <c r="R701" i="1"/>
  <c r="Q701" i="1"/>
  <c r="O701" i="1"/>
  <c r="P701" i="1" s="1"/>
  <c r="N701" i="1"/>
  <c r="M701" i="1"/>
  <c r="L701" i="1"/>
  <c r="K701" i="1"/>
  <c r="I701" i="1"/>
  <c r="J701" i="1" s="1"/>
  <c r="T701" i="1" s="1"/>
  <c r="H701" i="1"/>
  <c r="W700" i="1"/>
  <c r="S700" i="1"/>
  <c r="R700" i="1"/>
  <c r="Q700" i="1"/>
  <c r="O700" i="1"/>
  <c r="P700" i="1" s="1"/>
  <c r="V700" i="1" s="1"/>
  <c r="N700" i="1"/>
  <c r="M700" i="1"/>
  <c r="U700" i="1" s="1"/>
  <c r="L700" i="1"/>
  <c r="K700" i="1"/>
  <c r="I700" i="1"/>
  <c r="J700" i="1" s="1"/>
  <c r="T700" i="1" s="1"/>
  <c r="H700" i="1"/>
  <c r="S699" i="1"/>
  <c r="R699" i="1"/>
  <c r="Q699" i="1"/>
  <c r="O699" i="1"/>
  <c r="P699" i="1" s="1"/>
  <c r="N699" i="1"/>
  <c r="M699" i="1"/>
  <c r="L699" i="1"/>
  <c r="K699" i="1"/>
  <c r="I699" i="1"/>
  <c r="J699" i="1" s="1"/>
  <c r="H699" i="1"/>
  <c r="W698" i="1"/>
  <c r="S698" i="1"/>
  <c r="R698" i="1"/>
  <c r="Q698" i="1"/>
  <c r="O698" i="1"/>
  <c r="P698" i="1" s="1"/>
  <c r="V698" i="1" s="1"/>
  <c r="N698" i="1"/>
  <c r="M698" i="1"/>
  <c r="U698" i="1" s="1"/>
  <c r="L698" i="1"/>
  <c r="K698" i="1"/>
  <c r="I698" i="1"/>
  <c r="J698" i="1" s="1"/>
  <c r="T698" i="1" s="1"/>
  <c r="H698" i="1"/>
  <c r="S697" i="1"/>
  <c r="R697" i="1"/>
  <c r="Q697" i="1"/>
  <c r="O697" i="1"/>
  <c r="P697" i="1" s="1"/>
  <c r="N697" i="1"/>
  <c r="M697" i="1"/>
  <c r="L697" i="1"/>
  <c r="K697" i="1"/>
  <c r="I697" i="1"/>
  <c r="J697" i="1" s="1"/>
  <c r="T697" i="1" s="1"/>
  <c r="H697" i="1"/>
  <c r="W696" i="1"/>
  <c r="S696" i="1"/>
  <c r="R696" i="1"/>
  <c r="Q696" i="1"/>
  <c r="O696" i="1"/>
  <c r="P696" i="1" s="1"/>
  <c r="V696" i="1" s="1"/>
  <c r="N696" i="1"/>
  <c r="M696" i="1"/>
  <c r="U696" i="1" s="1"/>
  <c r="L696" i="1"/>
  <c r="K696" i="1"/>
  <c r="I696" i="1"/>
  <c r="J696" i="1" s="1"/>
  <c r="T696" i="1" s="1"/>
  <c r="H696" i="1"/>
  <c r="S695" i="1"/>
  <c r="R695" i="1"/>
  <c r="Q695" i="1"/>
  <c r="O695" i="1"/>
  <c r="P695" i="1" s="1"/>
  <c r="N695" i="1"/>
  <c r="M695" i="1"/>
  <c r="L695" i="1"/>
  <c r="K695" i="1"/>
  <c r="I695" i="1"/>
  <c r="J695" i="1" s="1"/>
  <c r="T695" i="1" s="1"/>
  <c r="H695" i="1"/>
  <c r="W694" i="1"/>
  <c r="S694" i="1"/>
  <c r="R694" i="1"/>
  <c r="Q694" i="1"/>
  <c r="O694" i="1"/>
  <c r="P694" i="1" s="1"/>
  <c r="N694" i="1"/>
  <c r="M694" i="1"/>
  <c r="U694" i="1" s="1"/>
  <c r="L694" i="1"/>
  <c r="K694" i="1"/>
  <c r="I694" i="1"/>
  <c r="J694" i="1" s="1"/>
  <c r="T694" i="1" s="1"/>
  <c r="H694" i="1"/>
  <c r="S693" i="1"/>
  <c r="R693" i="1"/>
  <c r="Q693" i="1"/>
  <c r="O693" i="1"/>
  <c r="P693" i="1" s="1"/>
  <c r="N693" i="1"/>
  <c r="M693" i="1"/>
  <c r="L693" i="1"/>
  <c r="K693" i="1"/>
  <c r="I693" i="1"/>
  <c r="J693" i="1" s="1"/>
  <c r="T693" i="1" s="1"/>
  <c r="H693" i="1"/>
  <c r="W692" i="1"/>
  <c r="S692" i="1"/>
  <c r="R692" i="1"/>
  <c r="Q692" i="1"/>
  <c r="O692" i="1"/>
  <c r="P692" i="1" s="1"/>
  <c r="V692" i="1" s="1"/>
  <c r="N692" i="1"/>
  <c r="M692" i="1"/>
  <c r="U692" i="1" s="1"/>
  <c r="L692" i="1"/>
  <c r="K692" i="1"/>
  <c r="I692" i="1"/>
  <c r="J692" i="1" s="1"/>
  <c r="T692" i="1" s="1"/>
  <c r="H692" i="1"/>
  <c r="S691" i="1"/>
  <c r="R691" i="1"/>
  <c r="Q691" i="1"/>
  <c r="O691" i="1"/>
  <c r="P691" i="1" s="1"/>
  <c r="N691" i="1"/>
  <c r="M691" i="1"/>
  <c r="L691" i="1"/>
  <c r="K691" i="1"/>
  <c r="I691" i="1"/>
  <c r="J691" i="1" s="1"/>
  <c r="H691" i="1"/>
  <c r="W690" i="1"/>
  <c r="S690" i="1"/>
  <c r="R690" i="1"/>
  <c r="Q690" i="1"/>
  <c r="O690" i="1"/>
  <c r="P690" i="1" s="1"/>
  <c r="V690" i="1" s="1"/>
  <c r="N690" i="1"/>
  <c r="M690" i="1"/>
  <c r="U690" i="1" s="1"/>
  <c r="L690" i="1"/>
  <c r="K690" i="1"/>
  <c r="I690" i="1"/>
  <c r="J690" i="1" s="1"/>
  <c r="T690" i="1" s="1"/>
  <c r="H690" i="1"/>
  <c r="S689" i="1"/>
  <c r="R689" i="1"/>
  <c r="Q689" i="1"/>
  <c r="O689" i="1"/>
  <c r="P689" i="1" s="1"/>
  <c r="N689" i="1"/>
  <c r="M689" i="1"/>
  <c r="L689" i="1"/>
  <c r="K689" i="1"/>
  <c r="I689" i="1"/>
  <c r="J689" i="1" s="1"/>
  <c r="T689" i="1" s="1"/>
  <c r="H689" i="1"/>
  <c r="W688" i="1"/>
  <c r="S688" i="1"/>
  <c r="R688" i="1"/>
  <c r="Q688" i="1"/>
  <c r="O688" i="1"/>
  <c r="P688" i="1" s="1"/>
  <c r="V688" i="1" s="1"/>
  <c r="N688" i="1"/>
  <c r="M688" i="1"/>
  <c r="U688" i="1" s="1"/>
  <c r="L688" i="1"/>
  <c r="K688" i="1"/>
  <c r="I688" i="1"/>
  <c r="J688" i="1" s="1"/>
  <c r="T688" i="1" s="1"/>
  <c r="H688" i="1"/>
  <c r="S687" i="1"/>
  <c r="R687" i="1"/>
  <c r="Q687" i="1"/>
  <c r="O687" i="1"/>
  <c r="P687" i="1" s="1"/>
  <c r="N687" i="1"/>
  <c r="M687" i="1"/>
  <c r="L687" i="1"/>
  <c r="K687" i="1"/>
  <c r="I687" i="1"/>
  <c r="J687" i="1" s="1"/>
  <c r="T687" i="1" s="1"/>
  <c r="H687" i="1"/>
  <c r="W686" i="1"/>
  <c r="S686" i="1"/>
  <c r="R686" i="1"/>
  <c r="Q686" i="1"/>
  <c r="O686" i="1"/>
  <c r="P686" i="1" s="1"/>
  <c r="N686" i="1"/>
  <c r="M686" i="1"/>
  <c r="U686" i="1" s="1"/>
  <c r="L686" i="1"/>
  <c r="K686" i="1"/>
  <c r="I686" i="1"/>
  <c r="J686" i="1" s="1"/>
  <c r="T686" i="1" s="1"/>
  <c r="H686" i="1"/>
  <c r="S685" i="1"/>
  <c r="R685" i="1"/>
  <c r="Q685" i="1"/>
  <c r="O685" i="1"/>
  <c r="P685" i="1" s="1"/>
  <c r="N685" i="1"/>
  <c r="M685" i="1"/>
  <c r="L685" i="1"/>
  <c r="K685" i="1"/>
  <c r="I685" i="1"/>
  <c r="J685" i="1" s="1"/>
  <c r="T685" i="1" s="1"/>
  <c r="H685" i="1"/>
  <c r="W684" i="1"/>
  <c r="S684" i="1"/>
  <c r="R684" i="1"/>
  <c r="Q684" i="1"/>
  <c r="O684" i="1"/>
  <c r="P684" i="1" s="1"/>
  <c r="V684" i="1" s="1"/>
  <c r="N684" i="1"/>
  <c r="M684" i="1"/>
  <c r="U684" i="1" s="1"/>
  <c r="L684" i="1"/>
  <c r="K684" i="1"/>
  <c r="I684" i="1"/>
  <c r="J684" i="1" s="1"/>
  <c r="T684" i="1" s="1"/>
  <c r="H684" i="1"/>
  <c r="S683" i="1"/>
  <c r="R683" i="1"/>
  <c r="Q683" i="1"/>
  <c r="O683" i="1"/>
  <c r="P683" i="1" s="1"/>
  <c r="N683" i="1"/>
  <c r="M683" i="1"/>
  <c r="L683" i="1"/>
  <c r="K683" i="1"/>
  <c r="I683" i="1"/>
  <c r="J683" i="1" s="1"/>
  <c r="H683" i="1"/>
  <c r="W682" i="1"/>
  <c r="S682" i="1"/>
  <c r="R682" i="1"/>
  <c r="Q682" i="1"/>
  <c r="O682" i="1"/>
  <c r="P682" i="1" s="1"/>
  <c r="V682" i="1" s="1"/>
  <c r="N682" i="1"/>
  <c r="M682" i="1"/>
  <c r="U682" i="1" s="1"/>
  <c r="L682" i="1"/>
  <c r="K682" i="1"/>
  <c r="I682" i="1"/>
  <c r="J682" i="1" s="1"/>
  <c r="T682" i="1" s="1"/>
  <c r="H682" i="1"/>
  <c r="S681" i="1"/>
  <c r="R681" i="1"/>
  <c r="Q681" i="1"/>
  <c r="O681" i="1"/>
  <c r="P681" i="1" s="1"/>
  <c r="N681" i="1"/>
  <c r="M681" i="1"/>
  <c r="L681" i="1"/>
  <c r="K681" i="1"/>
  <c r="I681" i="1"/>
  <c r="J681" i="1" s="1"/>
  <c r="T681" i="1" s="1"/>
  <c r="H681" i="1"/>
  <c r="W680" i="1"/>
  <c r="S680" i="1"/>
  <c r="R680" i="1"/>
  <c r="Q680" i="1"/>
  <c r="O680" i="1"/>
  <c r="P680" i="1" s="1"/>
  <c r="V680" i="1" s="1"/>
  <c r="N680" i="1"/>
  <c r="M680" i="1"/>
  <c r="U680" i="1" s="1"/>
  <c r="L680" i="1"/>
  <c r="K680" i="1"/>
  <c r="I680" i="1"/>
  <c r="J680" i="1" s="1"/>
  <c r="T680" i="1" s="1"/>
  <c r="H680" i="1"/>
  <c r="S679" i="1"/>
  <c r="R679" i="1"/>
  <c r="Q679" i="1"/>
  <c r="O679" i="1"/>
  <c r="P679" i="1" s="1"/>
  <c r="N679" i="1"/>
  <c r="M679" i="1"/>
  <c r="L679" i="1"/>
  <c r="K679" i="1"/>
  <c r="I679" i="1"/>
  <c r="J679" i="1" s="1"/>
  <c r="T679" i="1" s="1"/>
  <c r="H679" i="1"/>
  <c r="W678" i="1"/>
  <c r="S678" i="1"/>
  <c r="R678" i="1"/>
  <c r="Q678" i="1"/>
  <c r="O678" i="1"/>
  <c r="P678" i="1" s="1"/>
  <c r="N678" i="1"/>
  <c r="M678" i="1"/>
  <c r="U678" i="1" s="1"/>
  <c r="L678" i="1"/>
  <c r="K678" i="1"/>
  <c r="I678" i="1"/>
  <c r="J678" i="1" s="1"/>
  <c r="T678" i="1" s="1"/>
  <c r="H678" i="1"/>
  <c r="S677" i="1"/>
  <c r="R677" i="1"/>
  <c r="Q677" i="1"/>
  <c r="O677" i="1"/>
  <c r="P677" i="1" s="1"/>
  <c r="N677" i="1"/>
  <c r="M677" i="1"/>
  <c r="U677" i="1" s="1"/>
  <c r="L677" i="1"/>
  <c r="K677" i="1"/>
  <c r="I677" i="1"/>
  <c r="J677" i="1" s="1"/>
  <c r="T677" i="1" s="1"/>
  <c r="H677" i="1"/>
  <c r="W676" i="1"/>
  <c r="S676" i="1"/>
  <c r="R676" i="1"/>
  <c r="Q676" i="1"/>
  <c r="O676" i="1"/>
  <c r="P676" i="1" s="1"/>
  <c r="V676" i="1" s="1"/>
  <c r="N676" i="1"/>
  <c r="M676" i="1"/>
  <c r="U676" i="1" s="1"/>
  <c r="L676" i="1"/>
  <c r="K676" i="1"/>
  <c r="I676" i="1"/>
  <c r="J676" i="1" s="1"/>
  <c r="T676" i="1" s="1"/>
  <c r="H676" i="1"/>
  <c r="S675" i="1"/>
  <c r="R675" i="1"/>
  <c r="Q675" i="1"/>
  <c r="O675" i="1"/>
  <c r="P675" i="1" s="1"/>
  <c r="N675" i="1"/>
  <c r="M675" i="1"/>
  <c r="L675" i="1"/>
  <c r="K675" i="1"/>
  <c r="I675" i="1"/>
  <c r="J675" i="1" s="1"/>
  <c r="H675" i="1"/>
  <c r="W674" i="1"/>
  <c r="S674" i="1"/>
  <c r="R674" i="1"/>
  <c r="Q674" i="1"/>
  <c r="O674" i="1"/>
  <c r="P674" i="1" s="1"/>
  <c r="V674" i="1" s="1"/>
  <c r="N674" i="1"/>
  <c r="M674" i="1"/>
  <c r="U674" i="1" s="1"/>
  <c r="L674" i="1"/>
  <c r="K674" i="1"/>
  <c r="I674" i="1"/>
  <c r="J674" i="1" s="1"/>
  <c r="T674" i="1" s="1"/>
  <c r="H674" i="1"/>
  <c r="S673" i="1"/>
  <c r="R673" i="1"/>
  <c r="Q673" i="1"/>
  <c r="O673" i="1"/>
  <c r="P673" i="1" s="1"/>
  <c r="N673" i="1"/>
  <c r="M673" i="1"/>
  <c r="L673" i="1"/>
  <c r="K673" i="1"/>
  <c r="I673" i="1"/>
  <c r="J673" i="1" s="1"/>
  <c r="T673" i="1" s="1"/>
  <c r="H673" i="1"/>
  <c r="W672" i="1"/>
  <c r="S672" i="1"/>
  <c r="R672" i="1"/>
  <c r="Q672" i="1"/>
  <c r="O672" i="1"/>
  <c r="P672" i="1" s="1"/>
  <c r="V672" i="1" s="1"/>
  <c r="N672" i="1"/>
  <c r="M672" i="1"/>
  <c r="U672" i="1" s="1"/>
  <c r="L672" i="1"/>
  <c r="K672" i="1"/>
  <c r="I672" i="1"/>
  <c r="J672" i="1" s="1"/>
  <c r="T672" i="1" s="1"/>
  <c r="H672" i="1"/>
  <c r="S671" i="1"/>
  <c r="R671" i="1"/>
  <c r="Q671" i="1"/>
  <c r="O671" i="1"/>
  <c r="P671" i="1" s="1"/>
  <c r="N671" i="1"/>
  <c r="M671" i="1"/>
  <c r="L671" i="1"/>
  <c r="K671" i="1"/>
  <c r="I671" i="1"/>
  <c r="J671" i="1" s="1"/>
  <c r="T671" i="1" s="1"/>
  <c r="H671" i="1"/>
  <c r="W670" i="1"/>
  <c r="S670" i="1"/>
  <c r="R670" i="1"/>
  <c r="Q670" i="1"/>
  <c r="O670" i="1"/>
  <c r="P670" i="1" s="1"/>
  <c r="N670" i="1"/>
  <c r="M670" i="1"/>
  <c r="U670" i="1" s="1"/>
  <c r="L670" i="1"/>
  <c r="K670" i="1"/>
  <c r="I670" i="1"/>
  <c r="J670" i="1" s="1"/>
  <c r="T670" i="1" s="1"/>
  <c r="H670" i="1"/>
  <c r="S669" i="1"/>
  <c r="R669" i="1"/>
  <c r="Q669" i="1"/>
  <c r="O669" i="1"/>
  <c r="P669" i="1" s="1"/>
  <c r="N669" i="1"/>
  <c r="M669" i="1"/>
  <c r="U669" i="1" s="1"/>
  <c r="L669" i="1"/>
  <c r="K669" i="1"/>
  <c r="I669" i="1"/>
  <c r="J669" i="1" s="1"/>
  <c r="T669" i="1" s="1"/>
  <c r="H669" i="1"/>
  <c r="W668" i="1"/>
  <c r="S668" i="1"/>
  <c r="R668" i="1"/>
  <c r="Q668" i="1"/>
  <c r="O668" i="1"/>
  <c r="P668" i="1" s="1"/>
  <c r="V668" i="1" s="1"/>
  <c r="N668" i="1"/>
  <c r="M668" i="1"/>
  <c r="U668" i="1" s="1"/>
  <c r="L668" i="1"/>
  <c r="K668" i="1"/>
  <c r="I668" i="1"/>
  <c r="J668" i="1" s="1"/>
  <c r="T668" i="1" s="1"/>
  <c r="H668" i="1"/>
  <c r="S667" i="1"/>
  <c r="R667" i="1"/>
  <c r="Q667" i="1"/>
  <c r="O667" i="1"/>
  <c r="P667" i="1" s="1"/>
  <c r="N667" i="1"/>
  <c r="M667" i="1"/>
  <c r="L667" i="1"/>
  <c r="K667" i="1"/>
  <c r="I667" i="1"/>
  <c r="J667" i="1" s="1"/>
  <c r="H667" i="1"/>
  <c r="W666" i="1"/>
  <c r="S666" i="1"/>
  <c r="R666" i="1"/>
  <c r="Q666" i="1"/>
  <c r="O666" i="1"/>
  <c r="P666" i="1" s="1"/>
  <c r="V666" i="1" s="1"/>
  <c r="N666" i="1"/>
  <c r="M666" i="1"/>
  <c r="U666" i="1" s="1"/>
  <c r="L666" i="1"/>
  <c r="K666" i="1"/>
  <c r="I666" i="1"/>
  <c r="J666" i="1" s="1"/>
  <c r="T666" i="1" s="1"/>
  <c r="H666" i="1"/>
  <c r="S665" i="1"/>
  <c r="R665" i="1"/>
  <c r="Q665" i="1"/>
  <c r="O665" i="1"/>
  <c r="P665" i="1" s="1"/>
  <c r="N665" i="1"/>
  <c r="M665" i="1"/>
  <c r="L665" i="1"/>
  <c r="K665" i="1"/>
  <c r="I665" i="1"/>
  <c r="J665" i="1" s="1"/>
  <c r="T665" i="1" s="1"/>
  <c r="H665" i="1"/>
  <c r="W664" i="1"/>
  <c r="S664" i="1"/>
  <c r="R664" i="1"/>
  <c r="Q664" i="1"/>
  <c r="O664" i="1"/>
  <c r="P664" i="1" s="1"/>
  <c r="V664" i="1" s="1"/>
  <c r="N664" i="1"/>
  <c r="M664" i="1"/>
  <c r="U664" i="1" s="1"/>
  <c r="L664" i="1"/>
  <c r="K664" i="1"/>
  <c r="I664" i="1"/>
  <c r="J664" i="1" s="1"/>
  <c r="T664" i="1" s="1"/>
  <c r="H664" i="1"/>
  <c r="S663" i="1"/>
  <c r="R663" i="1"/>
  <c r="Q663" i="1"/>
  <c r="O663" i="1"/>
  <c r="P663" i="1" s="1"/>
  <c r="N663" i="1"/>
  <c r="M663" i="1"/>
  <c r="L663" i="1"/>
  <c r="K663" i="1"/>
  <c r="I663" i="1"/>
  <c r="J663" i="1" s="1"/>
  <c r="T663" i="1" s="1"/>
  <c r="H663" i="1"/>
  <c r="W662" i="1"/>
  <c r="S662" i="1"/>
  <c r="R662" i="1"/>
  <c r="Q662" i="1"/>
  <c r="O662" i="1"/>
  <c r="P662" i="1" s="1"/>
  <c r="N662" i="1"/>
  <c r="M662" i="1"/>
  <c r="U662" i="1" s="1"/>
  <c r="L662" i="1"/>
  <c r="K662" i="1"/>
  <c r="I662" i="1"/>
  <c r="J662" i="1" s="1"/>
  <c r="T662" i="1" s="1"/>
  <c r="H662" i="1"/>
  <c r="S661" i="1"/>
  <c r="R661" i="1"/>
  <c r="Q661" i="1"/>
  <c r="O661" i="1"/>
  <c r="P661" i="1" s="1"/>
  <c r="N661" i="1"/>
  <c r="M661" i="1"/>
  <c r="U661" i="1" s="1"/>
  <c r="L661" i="1"/>
  <c r="K661" i="1"/>
  <c r="I661" i="1"/>
  <c r="J661" i="1" s="1"/>
  <c r="T661" i="1" s="1"/>
  <c r="H661" i="1"/>
  <c r="W660" i="1"/>
  <c r="S660" i="1"/>
  <c r="R660" i="1"/>
  <c r="Q660" i="1"/>
  <c r="O660" i="1"/>
  <c r="P660" i="1" s="1"/>
  <c r="V660" i="1" s="1"/>
  <c r="N660" i="1"/>
  <c r="M660" i="1"/>
  <c r="U660" i="1" s="1"/>
  <c r="L660" i="1"/>
  <c r="K660" i="1"/>
  <c r="I660" i="1"/>
  <c r="J660" i="1" s="1"/>
  <c r="T660" i="1" s="1"/>
  <c r="H660" i="1"/>
  <c r="S659" i="1"/>
  <c r="R659" i="1"/>
  <c r="Q659" i="1"/>
  <c r="O659" i="1"/>
  <c r="P659" i="1" s="1"/>
  <c r="N659" i="1"/>
  <c r="M659" i="1"/>
  <c r="L659" i="1"/>
  <c r="K659" i="1"/>
  <c r="I659" i="1"/>
  <c r="J659" i="1" s="1"/>
  <c r="H659" i="1"/>
  <c r="W658" i="1"/>
  <c r="S658" i="1"/>
  <c r="R658" i="1"/>
  <c r="Q658" i="1"/>
  <c r="O658" i="1"/>
  <c r="P658" i="1" s="1"/>
  <c r="V658" i="1" s="1"/>
  <c r="N658" i="1"/>
  <c r="M658" i="1"/>
  <c r="U658" i="1" s="1"/>
  <c r="L658" i="1"/>
  <c r="K658" i="1"/>
  <c r="I658" i="1"/>
  <c r="J658" i="1" s="1"/>
  <c r="T658" i="1" s="1"/>
  <c r="H658" i="1"/>
  <c r="S657" i="1"/>
  <c r="R657" i="1"/>
  <c r="Q657" i="1"/>
  <c r="O657" i="1"/>
  <c r="P657" i="1" s="1"/>
  <c r="N657" i="1"/>
  <c r="M657" i="1"/>
  <c r="L657" i="1"/>
  <c r="K657" i="1"/>
  <c r="I657" i="1"/>
  <c r="J657" i="1" s="1"/>
  <c r="T657" i="1" s="1"/>
  <c r="H657" i="1"/>
  <c r="W656" i="1"/>
  <c r="S656" i="1"/>
  <c r="R656" i="1"/>
  <c r="Q656" i="1"/>
  <c r="O656" i="1"/>
  <c r="P656" i="1" s="1"/>
  <c r="V656" i="1" s="1"/>
  <c r="N656" i="1"/>
  <c r="M656" i="1"/>
  <c r="U656" i="1" s="1"/>
  <c r="L656" i="1"/>
  <c r="K656" i="1"/>
  <c r="I656" i="1"/>
  <c r="J656" i="1" s="1"/>
  <c r="T656" i="1" s="1"/>
  <c r="H656" i="1"/>
  <c r="S655" i="1"/>
  <c r="R655" i="1"/>
  <c r="Q655" i="1"/>
  <c r="O655" i="1"/>
  <c r="P655" i="1" s="1"/>
  <c r="N655" i="1"/>
  <c r="M655" i="1"/>
  <c r="L655" i="1"/>
  <c r="K655" i="1"/>
  <c r="I655" i="1"/>
  <c r="J655" i="1" s="1"/>
  <c r="T655" i="1" s="1"/>
  <c r="H655" i="1"/>
  <c r="W654" i="1"/>
  <c r="S654" i="1"/>
  <c r="R654" i="1"/>
  <c r="Q654" i="1"/>
  <c r="O654" i="1"/>
  <c r="P654" i="1" s="1"/>
  <c r="N654" i="1"/>
  <c r="M654" i="1"/>
  <c r="U654" i="1" s="1"/>
  <c r="L654" i="1"/>
  <c r="K654" i="1"/>
  <c r="I654" i="1"/>
  <c r="J654" i="1" s="1"/>
  <c r="T654" i="1" s="1"/>
  <c r="H654" i="1"/>
  <c r="S653" i="1"/>
  <c r="R653" i="1"/>
  <c r="Q653" i="1"/>
  <c r="O653" i="1"/>
  <c r="P653" i="1" s="1"/>
  <c r="N653" i="1"/>
  <c r="M653" i="1"/>
  <c r="U653" i="1" s="1"/>
  <c r="L653" i="1"/>
  <c r="K653" i="1"/>
  <c r="I653" i="1"/>
  <c r="J653" i="1" s="1"/>
  <c r="T653" i="1" s="1"/>
  <c r="H653" i="1"/>
  <c r="W652" i="1"/>
  <c r="S652" i="1"/>
  <c r="R652" i="1"/>
  <c r="Q652" i="1"/>
  <c r="O652" i="1"/>
  <c r="P652" i="1" s="1"/>
  <c r="V652" i="1" s="1"/>
  <c r="N652" i="1"/>
  <c r="M652" i="1"/>
  <c r="U652" i="1" s="1"/>
  <c r="L652" i="1"/>
  <c r="K652" i="1"/>
  <c r="I652" i="1"/>
  <c r="J652" i="1" s="1"/>
  <c r="T652" i="1" s="1"/>
  <c r="H652" i="1"/>
  <c r="S651" i="1"/>
  <c r="R651" i="1"/>
  <c r="Q651" i="1"/>
  <c r="O651" i="1"/>
  <c r="P651" i="1" s="1"/>
  <c r="N651" i="1"/>
  <c r="M651" i="1"/>
  <c r="L651" i="1"/>
  <c r="K651" i="1"/>
  <c r="I651" i="1"/>
  <c r="J651" i="1" s="1"/>
  <c r="H651" i="1"/>
  <c r="W650" i="1"/>
  <c r="S650" i="1"/>
  <c r="R650" i="1"/>
  <c r="Q650" i="1"/>
  <c r="O650" i="1"/>
  <c r="P650" i="1" s="1"/>
  <c r="V650" i="1" s="1"/>
  <c r="N650" i="1"/>
  <c r="M650" i="1"/>
  <c r="U650" i="1" s="1"/>
  <c r="L650" i="1"/>
  <c r="K650" i="1"/>
  <c r="I650" i="1"/>
  <c r="J650" i="1" s="1"/>
  <c r="T650" i="1" s="1"/>
  <c r="H650" i="1"/>
  <c r="S649" i="1"/>
  <c r="R649" i="1"/>
  <c r="Q649" i="1"/>
  <c r="O649" i="1"/>
  <c r="P649" i="1" s="1"/>
  <c r="N649" i="1"/>
  <c r="M649" i="1"/>
  <c r="L649" i="1"/>
  <c r="K649" i="1"/>
  <c r="I649" i="1"/>
  <c r="J649" i="1" s="1"/>
  <c r="T649" i="1" s="1"/>
  <c r="H649" i="1"/>
  <c r="W648" i="1"/>
  <c r="S648" i="1"/>
  <c r="R648" i="1"/>
  <c r="Q648" i="1"/>
  <c r="O648" i="1"/>
  <c r="P648" i="1" s="1"/>
  <c r="V648" i="1" s="1"/>
  <c r="N648" i="1"/>
  <c r="M648" i="1"/>
  <c r="U648" i="1" s="1"/>
  <c r="L648" i="1"/>
  <c r="K648" i="1"/>
  <c r="I648" i="1"/>
  <c r="J648" i="1" s="1"/>
  <c r="T648" i="1" s="1"/>
  <c r="H648" i="1"/>
  <c r="S647" i="1"/>
  <c r="R647" i="1"/>
  <c r="Q647" i="1"/>
  <c r="O647" i="1"/>
  <c r="P647" i="1" s="1"/>
  <c r="N647" i="1"/>
  <c r="M647" i="1"/>
  <c r="L647" i="1"/>
  <c r="K647" i="1"/>
  <c r="I647" i="1"/>
  <c r="J647" i="1" s="1"/>
  <c r="T647" i="1" s="1"/>
  <c r="H647" i="1"/>
  <c r="W646" i="1"/>
  <c r="S646" i="1"/>
  <c r="R646" i="1"/>
  <c r="Q646" i="1"/>
  <c r="O646" i="1"/>
  <c r="P646" i="1" s="1"/>
  <c r="N646" i="1"/>
  <c r="M646" i="1"/>
  <c r="U646" i="1" s="1"/>
  <c r="L646" i="1"/>
  <c r="K646" i="1"/>
  <c r="I646" i="1"/>
  <c r="J646" i="1" s="1"/>
  <c r="T646" i="1" s="1"/>
  <c r="H646" i="1"/>
  <c r="S645" i="1"/>
  <c r="R645" i="1"/>
  <c r="Q645" i="1"/>
  <c r="O645" i="1"/>
  <c r="P645" i="1" s="1"/>
  <c r="N645" i="1"/>
  <c r="M645" i="1"/>
  <c r="U645" i="1" s="1"/>
  <c r="L645" i="1"/>
  <c r="K645" i="1"/>
  <c r="I645" i="1"/>
  <c r="J645" i="1" s="1"/>
  <c r="T645" i="1" s="1"/>
  <c r="H645" i="1"/>
  <c r="W644" i="1"/>
  <c r="S644" i="1"/>
  <c r="R644" i="1"/>
  <c r="Q644" i="1"/>
  <c r="O644" i="1"/>
  <c r="P644" i="1" s="1"/>
  <c r="V644" i="1" s="1"/>
  <c r="N644" i="1"/>
  <c r="M644" i="1"/>
  <c r="U644" i="1" s="1"/>
  <c r="L644" i="1"/>
  <c r="K644" i="1"/>
  <c r="I644" i="1"/>
  <c r="J644" i="1" s="1"/>
  <c r="T644" i="1" s="1"/>
  <c r="H644" i="1"/>
  <c r="S643" i="1"/>
  <c r="R643" i="1"/>
  <c r="Q643" i="1"/>
  <c r="O643" i="1"/>
  <c r="P643" i="1" s="1"/>
  <c r="N643" i="1"/>
  <c r="M643" i="1"/>
  <c r="L643" i="1"/>
  <c r="K643" i="1"/>
  <c r="I643" i="1"/>
  <c r="J643" i="1" s="1"/>
  <c r="H643" i="1"/>
  <c r="W642" i="1"/>
  <c r="S642" i="1"/>
  <c r="R642" i="1"/>
  <c r="Q642" i="1"/>
  <c r="O642" i="1"/>
  <c r="P642" i="1" s="1"/>
  <c r="V642" i="1" s="1"/>
  <c r="N642" i="1"/>
  <c r="M642" i="1"/>
  <c r="U642" i="1" s="1"/>
  <c r="L642" i="1"/>
  <c r="K642" i="1"/>
  <c r="I642" i="1"/>
  <c r="J642" i="1" s="1"/>
  <c r="T642" i="1" s="1"/>
  <c r="H642" i="1"/>
  <c r="S641" i="1"/>
  <c r="R641" i="1"/>
  <c r="Q641" i="1"/>
  <c r="O641" i="1"/>
  <c r="P641" i="1" s="1"/>
  <c r="N641" i="1"/>
  <c r="M641" i="1"/>
  <c r="L641" i="1"/>
  <c r="K641" i="1"/>
  <c r="I641" i="1"/>
  <c r="J641" i="1" s="1"/>
  <c r="T641" i="1" s="1"/>
  <c r="H641" i="1"/>
  <c r="W640" i="1"/>
  <c r="S640" i="1"/>
  <c r="R640" i="1"/>
  <c r="Q640" i="1"/>
  <c r="O640" i="1"/>
  <c r="P640" i="1" s="1"/>
  <c r="V640" i="1" s="1"/>
  <c r="N640" i="1"/>
  <c r="M640" i="1"/>
  <c r="U640" i="1" s="1"/>
  <c r="L640" i="1"/>
  <c r="K640" i="1"/>
  <c r="I640" i="1"/>
  <c r="J640" i="1" s="1"/>
  <c r="T640" i="1" s="1"/>
  <c r="H640" i="1"/>
  <c r="S639" i="1"/>
  <c r="R639" i="1"/>
  <c r="Q639" i="1"/>
  <c r="O639" i="1"/>
  <c r="P639" i="1" s="1"/>
  <c r="N639" i="1"/>
  <c r="M639" i="1"/>
  <c r="L639" i="1"/>
  <c r="K639" i="1"/>
  <c r="I639" i="1"/>
  <c r="J639" i="1" s="1"/>
  <c r="T639" i="1" s="1"/>
  <c r="H639" i="1"/>
  <c r="W638" i="1"/>
  <c r="S638" i="1"/>
  <c r="R638" i="1"/>
  <c r="Q638" i="1"/>
  <c r="O638" i="1"/>
  <c r="P638" i="1" s="1"/>
  <c r="N638" i="1"/>
  <c r="M638" i="1"/>
  <c r="U638" i="1" s="1"/>
  <c r="L638" i="1"/>
  <c r="K638" i="1"/>
  <c r="I638" i="1"/>
  <c r="J638" i="1" s="1"/>
  <c r="T638" i="1" s="1"/>
  <c r="H638" i="1"/>
  <c r="S637" i="1"/>
  <c r="R637" i="1"/>
  <c r="Q637" i="1"/>
  <c r="O637" i="1"/>
  <c r="P637" i="1" s="1"/>
  <c r="N637" i="1"/>
  <c r="M637" i="1"/>
  <c r="U637" i="1" s="1"/>
  <c r="L637" i="1"/>
  <c r="K637" i="1"/>
  <c r="I637" i="1"/>
  <c r="J637" i="1" s="1"/>
  <c r="T637" i="1" s="1"/>
  <c r="H637" i="1"/>
  <c r="S636" i="1"/>
  <c r="R636" i="1"/>
  <c r="Q636" i="1"/>
  <c r="O636" i="1"/>
  <c r="P636" i="1" s="1"/>
  <c r="V636" i="1" s="1"/>
  <c r="N636" i="1"/>
  <c r="L636" i="1"/>
  <c r="K636" i="1"/>
  <c r="M636" i="1" s="1"/>
  <c r="I636" i="1"/>
  <c r="J636" i="1" s="1"/>
  <c r="T636" i="1" s="1"/>
  <c r="H636" i="1"/>
  <c r="S635" i="1"/>
  <c r="R635" i="1"/>
  <c r="Q635" i="1"/>
  <c r="O635" i="1"/>
  <c r="P635" i="1" s="1"/>
  <c r="N635" i="1"/>
  <c r="L635" i="1"/>
  <c r="K635" i="1"/>
  <c r="M635" i="1" s="1"/>
  <c r="I635" i="1"/>
  <c r="J635" i="1" s="1"/>
  <c r="T635" i="1" s="1"/>
  <c r="H635" i="1"/>
  <c r="S634" i="1"/>
  <c r="R634" i="1"/>
  <c r="Q634" i="1"/>
  <c r="O634" i="1"/>
  <c r="P634" i="1" s="1"/>
  <c r="N634" i="1"/>
  <c r="L634" i="1"/>
  <c r="K634" i="1"/>
  <c r="M634" i="1" s="1"/>
  <c r="I634" i="1"/>
  <c r="J634" i="1" s="1"/>
  <c r="T634" i="1" s="1"/>
  <c r="H634" i="1"/>
  <c r="S633" i="1"/>
  <c r="R633" i="1"/>
  <c r="Q633" i="1"/>
  <c r="O633" i="1"/>
  <c r="P633" i="1" s="1"/>
  <c r="V633" i="1" s="1"/>
  <c r="N633" i="1"/>
  <c r="L633" i="1"/>
  <c r="K633" i="1"/>
  <c r="M633" i="1" s="1"/>
  <c r="I633" i="1"/>
  <c r="J633" i="1" s="1"/>
  <c r="T633" i="1" s="1"/>
  <c r="H633" i="1"/>
  <c r="S632" i="1"/>
  <c r="R632" i="1"/>
  <c r="Q632" i="1"/>
  <c r="O632" i="1"/>
  <c r="P632" i="1" s="1"/>
  <c r="V632" i="1" s="1"/>
  <c r="N632" i="1"/>
  <c r="L632" i="1"/>
  <c r="K632" i="1"/>
  <c r="M632" i="1" s="1"/>
  <c r="I632" i="1"/>
  <c r="J632" i="1" s="1"/>
  <c r="T632" i="1" s="1"/>
  <c r="H632" i="1"/>
  <c r="S631" i="1"/>
  <c r="R631" i="1"/>
  <c r="Q631" i="1"/>
  <c r="O631" i="1"/>
  <c r="P631" i="1" s="1"/>
  <c r="N631" i="1"/>
  <c r="L631" i="1"/>
  <c r="K631" i="1"/>
  <c r="M631" i="1" s="1"/>
  <c r="I631" i="1"/>
  <c r="J631" i="1" s="1"/>
  <c r="T631" i="1" s="1"/>
  <c r="H631" i="1"/>
  <c r="S630" i="1"/>
  <c r="R630" i="1"/>
  <c r="Q630" i="1"/>
  <c r="O630" i="1"/>
  <c r="P630" i="1" s="1"/>
  <c r="N630" i="1"/>
  <c r="L630" i="1"/>
  <c r="K630" i="1"/>
  <c r="M630" i="1" s="1"/>
  <c r="I630" i="1"/>
  <c r="J630" i="1" s="1"/>
  <c r="T630" i="1" s="1"/>
  <c r="H630" i="1"/>
  <c r="S629" i="1"/>
  <c r="R629" i="1"/>
  <c r="Q629" i="1"/>
  <c r="O629" i="1"/>
  <c r="P629" i="1" s="1"/>
  <c r="V629" i="1" s="1"/>
  <c r="N629" i="1"/>
  <c r="L629" i="1"/>
  <c r="K629" i="1"/>
  <c r="M629" i="1" s="1"/>
  <c r="I629" i="1"/>
  <c r="J629" i="1" s="1"/>
  <c r="T629" i="1" s="1"/>
  <c r="H629" i="1"/>
  <c r="S628" i="1"/>
  <c r="R628" i="1"/>
  <c r="Q628" i="1"/>
  <c r="O628" i="1"/>
  <c r="P628" i="1" s="1"/>
  <c r="V628" i="1" s="1"/>
  <c r="N628" i="1"/>
  <c r="L628" i="1"/>
  <c r="K628" i="1"/>
  <c r="M628" i="1" s="1"/>
  <c r="I628" i="1"/>
  <c r="J628" i="1" s="1"/>
  <c r="T628" i="1" s="1"/>
  <c r="H628" i="1"/>
  <c r="S627" i="1"/>
  <c r="R627" i="1"/>
  <c r="Q627" i="1"/>
  <c r="O627" i="1"/>
  <c r="P627" i="1" s="1"/>
  <c r="N627" i="1"/>
  <c r="L627" i="1"/>
  <c r="K627" i="1"/>
  <c r="M627" i="1" s="1"/>
  <c r="I627" i="1"/>
  <c r="J627" i="1" s="1"/>
  <c r="T627" i="1" s="1"/>
  <c r="H627" i="1"/>
  <c r="S626" i="1"/>
  <c r="R626" i="1"/>
  <c r="Q626" i="1"/>
  <c r="O626" i="1"/>
  <c r="P626" i="1" s="1"/>
  <c r="N626" i="1"/>
  <c r="L626" i="1"/>
  <c r="K626" i="1"/>
  <c r="M626" i="1" s="1"/>
  <c r="I626" i="1"/>
  <c r="J626" i="1" s="1"/>
  <c r="T626" i="1" s="1"/>
  <c r="H626" i="1"/>
  <c r="S625" i="1"/>
  <c r="R625" i="1"/>
  <c r="Q625" i="1"/>
  <c r="O625" i="1"/>
  <c r="P625" i="1" s="1"/>
  <c r="V625" i="1" s="1"/>
  <c r="N625" i="1"/>
  <c r="L625" i="1"/>
  <c r="K625" i="1"/>
  <c r="M625" i="1" s="1"/>
  <c r="I625" i="1"/>
  <c r="J625" i="1" s="1"/>
  <c r="T625" i="1" s="1"/>
  <c r="H625" i="1"/>
  <c r="S624" i="1"/>
  <c r="R624" i="1"/>
  <c r="Q624" i="1"/>
  <c r="O624" i="1"/>
  <c r="P624" i="1" s="1"/>
  <c r="V624" i="1" s="1"/>
  <c r="N624" i="1"/>
  <c r="L624" i="1"/>
  <c r="K624" i="1"/>
  <c r="M624" i="1" s="1"/>
  <c r="I624" i="1"/>
  <c r="J624" i="1" s="1"/>
  <c r="T624" i="1" s="1"/>
  <c r="H624" i="1"/>
  <c r="S623" i="1"/>
  <c r="R623" i="1"/>
  <c r="Q623" i="1"/>
  <c r="O623" i="1"/>
  <c r="P623" i="1" s="1"/>
  <c r="N623" i="1"/>
  <c r="L623" i="1"/>
  <c r="K623" i="1"/>
  <c r="M623" i="1" s="1"/>
  <c r="I623" i="1"/>
  <c r="J623" i="1" s="1"/>
  <c r="T623" i="1" s="1"/>
  <c r="H623" i="1"/>
  <c r="S622" i="1"/>
  <c r="R622" i="1"/>
  <c r="Q622" i="1"/>
  <c r="O622" i="1"/>
  <c r="P622" i="1" s="1"/>
  <c r="N622" i="1"/>
  <c r="L622" i="1"/>
  <c r="K622" i="1"/>
  <c r="M622" i="1" s="1"/>
  <c r="I622" i="1"/>
  <c r="J622" i="1" s="1"/>
  <c r="T622" i="1" s="1"/>
  <c r="H622" i="1"/>
  <c r="S621" i="1"/>
  <c r="R621" i="1"/>
  <c r="Q621" i="1"/>
  <c r="O621" i="1"/>
  <c r="P621" i="1" s="1"/>
  <c r="V621" i="1" s="1"/>
  <c r="N621" i="1"/>
  <c r="L621" i="1"/>
  <c r="K621" i="1"/>
  <c r="M621" i="1" s="1"/>
  <c r="I621" i="1"/>
  <c r="J621" i="1" s="1"/>
  <c r="T621" i="1" s="1"/>
  <c r="H621" i="1"/>
  <c r="S620" i="1"/>
  <c r="R620" i="1"/>
  <c r="Q620" i="1"/>
  <c r="O620" i="1"/>
  <c r="P620" i="1" s="1"/>
  <c r="V620" i="1" s="1"/>
  <c r="N620" i="1"/>
  <c r="L620" i="1"/>
  <c r="K620" i="1"/>
  <c r="M620" i="1" s="1"/>
  <c r="I620" i="1"/>
  <c r="J620" i="1" s="1"/>
  <c r="T620" i="1" s="1"/>
  <c r="H620" i="1"/>
  <c r="S619" i="1"/>
  <c r="R619" i="1"/>
  <c r="Q619" i="1"/>
  <c r="O619" i="1"/>
  <c r="P619" i="1" s="1"/>
  <c r="N619" i="1"/>
  <c r="L619" i="1"/>
  <c r="K619" i="1"/>
  <c r="M619" i="1" s="1"/>
  <c r="I619" i="1"/>
  <c r="J619" i="1" s="1"/>
  <c r="T619" i="1" s="1"/>
  <c r="H619" i="1"/>
  <c r="S618" i="1"/>
  <c r="R618" i="1"/>
  <c r="Q618" i="1"/>
  <c r="O618" i="1"/>
  <c r="P618" i="1" s="1"/>
  <c r="N618" i="1"/>
  <c r="L618" i="1"/>
  <c r="K618" i="1"/>
  <c r="M618" i="1" s="1"/>
  <c r="I618" i="1"/>
  <c r="J618" i="1" s="1"/>
  <c r="T618" i="1" s="1"/>
  <c r="H618" i="1"/>
  <c r="S617" i="1"/>
  <c r="R617" i="1"/>
  <c r="Q617" i="1"/>
  <c r="O617" i="1"/>
  <c r="P617" i="1" s="1"/>
  <c r="V617" i="1" s="1"/>
  <c r="N617" i="1"/>
  <c r="L617" i="1"/>
  <c r="K617" i="1"/>
  <c r="M617" i="1" s="1"/>
  <c r="I617" i="1"/>
  <c r="J617" i="1" s="1"/>
  <c r="T617" i="1" s="1"/>
  <c r="H617" i="1"/>
  <c r="S616" i="1"/>
  <c r="R616" i="1"/>
  <c r="Q616" i="1"/>
  <c r="O616" i="1"/>
  <c r="P616" i="1" s="1"/>
  <c r="V616" i="1" s="1"/>
  <c r="N616" i="1"/>
  <c r="L616" i="1"/>
  <c r="K616" i="1"/>
  <c r="M616" i="1" s="1"/>
  <c r="I616" i="1"/>
  <c r="J616" i="1" s="1"/>
  <c r="T616" i="1" s="1"/>
  <c r="H616" i="1"/>
  <c r="S615" i="1"/>
  <c r="R615" i="1"/>
  <c r="Q615" i="1"/>
  <c r="O615" i="1"/>
  <c r="P615" i="1" s="1"/>
  <c r="N615" i="1"/>
  <c r="L615" i="1"/>
  <c r="K615" i="1"/>
  <c r="M615" i="1" s="1"/>
  <c r="I615" i="1"/>
  <c r="J615" i="1" s="1"/>
  <c r="T615" i="1" s="1"/>
  <c r="H615" i="1"/>
  <c r="S614" i="1"/>
  <c r="R614" i="1"/>
  <c r="Q614" i="1"/>
  <c r="O614" i="1"/>
  <c r="P614" i="1" s="1"/>
  <c r="N614" i="1"/>
  <c r="L614" i="1"/>
  <c r="K614" i="1"/>
  <c r="M614" i="1" s="1"/>
  <c r="I614" i="1"/>
  <c r="J614" i="1" s="1"/>
  <c r="T614" i="1" s="1"/>
  <c r="H614" i="1"/>
  <c r="S613" i="1"/>
  <c r="R613" i="1"/>
  <c r="Q613" i="1"/>
  <c r="O613" i="1"/>
  <c r="P613" i="1" s="1"/>
  <c r="V613" i="1" s="1"/>
  <c r="N613" i="1"/>
  <c r="L613" i="1"/>
  <c r="K613" i="1"/>
  <c r="M613" i="1" s="1"/>
  <c r="I613" i="1"/>
  <c r="J613" i="1" s="1"/>
  <c r="T613" i="1" s="1"/>
  <c r="H613" i="1"/>
  <c r="S612" i="1"/>
  <c r="R612" i="1"/>
  <c r="Q612" i="1"/>
  <c r="O612" i="1"/>
  <c r="P612" i="1" s="1"/>
  <c r="V612" i="1" s="1"/>
  <c r="N612" i="1"/>
  <c r="L612" i="1"/>
  <c r="K612" i="1"/>
  <c r="M612" i="1" s="1"/>
  <c r="I612" i="1"/>
  <c r="J612" i="1" s="1"/>
  <c r="T612" i="1" s="1"/>
  <c r="H612" i="1"/>
  <c r="S611" i="1"/>
  <c r="R611" i="1"/>
  <c r="Q611" i="1"/>
  <c r="O611" i="1"/>
  <c r="P611" i="1" s="1"/>
  <c r="N611" i="1"/>
  <c r="L611" i="1"/>
  <c r="K611" i="1"/>
  <c r="M611" i="1" s="1"/>
  <c r="I611" i="1"/>
  <c r="J611" i="1" s="1"/>
  <c r="T611" i="1" s="1"/>
  <c r="H611" i="1"/>
  <c r="S610" i="1"/>
  <c r="R610" i="1"/>
  <c r="Q610" i="1"/>
  <c r="O610" i="1"/>
  <c r="P610" i="1" s="1"/>
  <c r="N610" i="1"/>
  <c r="L610" i="1"/>
  <c r="K610" i="1"/>
  <c r="M610" i="1" s="1"/>
  <c r="I610" i="1"/>
  <c r="J610" i="1" s="1"/>
  <c r="T610" i="1" s="1"/>
  <c r="H610" i="1"/>
  <c r="S609" i="1"/>
  <c r="R609" i="1"/>
  <c r="Q609" i="1"/>
  <c r="O609" i="1"/>
  <c r="P609" i="1" s="1"/>
  <c r="V609" i="1" s="1"/>
  <c r="N609" i="1"/>
  <c r="L609" i="1"/>
  <c r="K609" i="1"/>
  <c r="M609" i="1" s="1"/>
  <c r="I609" i="1"/>
  <c r="J609" i="1" s="1"/>
  <c r="T609" i="1" s="1"/>
  <c r="H609" i="1"/>
  <c r="S608" i="1"/>
  <c r="R608" i="1"/>
  <c r="Q608" i="1"/>
  <c r="O608" i="1"/>
  <c r="P608" i="1" s="1"/>
  <c r="V608" i="1" s="1"/>
  <c r="N608" i="1"/>
  <c r="L608" i="1"/>
  <c r="K608" i="1"/>
  <c r="M608" i="1" s="1"/>
  <c r="I608" i="1"/>
  <c r="J608" i="1" s="1"/>
  <c r="T608" i="1" s="1"/>
  <c r="H608" i="1"/>
  <c r="S607" i="1"/>
  <c r="R607" i="1"/>
  <c r="Q607" i="1"/>
  <c r="O607" i="1"/>
  <c r="P607" i="1" s="1"/>
  <c r="N607" i="1"/>
  <c r="L607" i="1"/>
  <c r="K607" i="1"/>
  <c r="M607" i="1" s="1"/>
  <c r="I607" i="1"/>
  <c r="J607" i="1" s="1"/>
  <c r="T607" i="1" s="1"/>
  <c r="H607" i="1"/>
  <c r="S606" i="1"/>
  <c r="R606" i="1"/>
  <c r="Q606" i="1"/>
  <c r="O606" i="1"/>
  <c r="P606" i="1" s="1"/>
  <c r="N606" i="1"/>
  <c r="L606" i="1"/>
  <c r="K606" i="1"/>
  <c r="M606" i="1" s="1"/>
  <c r="I606" i="1"/>
  <c r="J606" i="1" s="1"/>
  <c r="T606" i="1" s="1"/>
  <c r="H606" i="1"/>
  <c r="S605" i="1"/>
  <c r="R605" i="1"/>
  <c r="Q605" i="1"/>
  <c r="O605" i="1"/>
  <c r="P605" i="1" s="1"/>
  <c r="V605" i="1" s="1"/>
  <c r="N605" i="1"/>
  <c r="L605" i="1"/>
  <c r="K605" i="1"/>
  <c r="M605" i="1" s="1"/>
  <c r="I605" i="1"/>
  <c r="J605" i="1" s="1"/>
  <c r="T605" i="1" s="1"/>
  <c r="H605" i="1"/>
  <c r="S604" i="1"/>
  <c r="R604" i="1"/>
  <c r="Q604" i="1"/>
  <c r="O604" i="1"/>
  <c r="P604" i="1" s="1"/>
  <c r="V604" i="1" s="1"/>
  <c r="N604" i="1"/>
  <c r="L604" i="1"/>
  <c r="K604" i="1"/>
  <c r="M604" i="1" s="1"/>
  <c r="I604" i="1"/>
  <c r="J604" i="1" s="1"/>
  <c r="T604" i="1" s="1"/>
  <c r="H604" i="1"/>
  <c r="S603" i="1"/>
  <c r="R603" i="1"/>
  <c r="Q603" i="1"/>
  <c r="O603" i="1"/>
  <c r="P603" i="1" s="1"/>
  <c r="N603" i="1"/>
  <c r="L603" i="1"/>
  <c r="K603" i="1"/>
  <c r="M603" i="1" s="1"/>
  <c r="I603" i="1"/>
  <c r="J603" i="1" s="1"/>
  <c r="T603" i="1" s="1"/>
  <c r="H603" i="1"/>
  <c r="S602" i="1"/>
  <c r="R602" i="1"/>
  <c r="Q602" i="1"/>
  <c r="O602" i="1"/>
  <c r="P602" i="1" s="1"/>
  <c r="N602" i="1"/>
  <c r="L602" i="1"/>
  <c r="K602" i="1"/>
  <c r="M602" i="1" s="1"/>
  <c r="I602" i="1"/>
  <c r="J602" i="1" s="1"/>
  <c r="T602" i="1" s="1"/>
  <c r="H602" i="1"/>
  <c r="S601" i="1"/>
  <c r="R601" i="1"/>
  <c r="Q601" i="1"/>
  <c r="O601" i="1"/>
  <c r="P601" i="1" s="1"/>
  <c r="V601" i="1" s="1"/>
  <c r="N601" i="1"/>
  <c r="L601" i="1"/>
  <c r="K601" i="1"/>
  <c r="M601" i="1" s="1"/>
  <c r="I601" i="1"/>
  <c r="J601" i="1" s="1"/>
  <c r="T601" i="1" s="1"/>
  <c r="H601" i="1"/>
  <c r="S600" i="1"/>
  <c r="R600" i="1"/>
  <c r="Q600" i="1"/>
  <c r="O600" i="1"/>
  <c r="P600" i="1" s="1"/>
  <c r="V600" i="1" s="1"/>
  <c r="N600" i="1"/>
  <c r="L600" i="1"/>
  <c r="K600" i="1"/>
  <c r="M600" i="1" s="1"/>
  <c r="I600" i="1"/>
  <c r="J600" i="1" s="1"/>
  <c r="T600" i="1" s="1"/>
  <c r="H600" i="1"/>
  <c r="S599" i="1"/>
  <c r="R599" i="1"/>
  <c r="Q599" i="1"/>
  <c r="O599" i="1"/>
  <c r="P599" i="1" s="1"/>
  <c r="N599" i="1"/>
  <c r="L599" i="1"/>
  <c r="K599" i="1"/>
  <c r="M599" i="1" s="1"/>
  <c r="I599" i="1"/>
  <c r="J599" i="1" s="1"/>
  <c r="T599" i="1" s="1"/>
  <c r="H599" i="1"/>
  <c r="S598" i="1"/>
  <c r="R598" i="1"/>
  <c r="Q598" i="1"/>
  <c r="O598" i="1"/>
  <c r="P598" i="1" s="1"/>
  <c r="N598" i="1"/>
  <c r="L598" i="1"/>
  <c r="K598" i="1"/>
  <c r="M598" i="1" s="1"/>
  <c r="I598" i="1"/>
  <c r="J598" i="1" s="1"/>
  <c r="T598" i="1" s="1"/>
  <c r="H598" i="1"/>
  <c r="S597" i="1"/>
  <c r="R597" i="1"/>
  <c r="Q597" i="1"/>
  <c r="O597" i="1"/>
  <c r="P597" i="1" s="1"/>
  <c r="V597" i="1" s="1"/>
  <c r="N597" i="1"/>
  <c r="L597" i="1"/>
  <c r="K597" i="1"/>
  <c r="M597" i="1" s="1"/>
  <c r="I597" i="1"/>
  <c r="J597" i="1" s="1"/>
  <c r="T597" i="1" s="1"/>
  <c r="H597" i="1"/>
  <c r="S596" i="1"/>
  <c r="R596" i="1"/>
  <c r="Q596" i="1"/>
  <c r="O596" i="1"/>
  <c r="P596" i="1" s="1"/>
  <c r="V596" i="1" s="1"/>
  <c r="N596" i="1"/>
  <c r="L596" i="1"/>
  <c r="K596" i="1"/>
  <c r="M596" i="1" s="1"/>
  <c r="I596" i="1"/>
  <c r="J596" i="1" s="1"/>
  <c r="T596" i="1" s="1"/>
  <c r="H596" i="1"/>
  <c r="S595" i="1"/>
  <c r="R595" i="1"/>
  <c r="Q595" i="1"/>
  <c r="O595" i="1"/>
  <c r="P595" i="1" s="1"/>
  <c r="N595" i="1"/>
  <c r="L595" i="1"/>
  <c r="K595" i="1"/>
  <c r="M595" i="1" s="1"/>
  <c r="I595" i="1"/>
  <c r="J595" i="1" s="1"/>
  <c r="T595" i="1" s="1"/>
  <c r="H595" i="1"/>
  <c r="S594" i="1"/>
  <c r="R594" i="1"/>
  <c r="Q594" i="1"/>
  <c r="O594" i="1"/>
  <c r="P594" i="1" s="1"/>
  <c r="N594" i="1"/>
  <c r="L594" i="1"/>
  <c r="K594" i="1"/>
  <c r="M594" i="1" s="1"/>
  <c r="I594" i="1"/>
  <c r="J594" i="1" s="1"/>
  <c r="T594" i="1" s="1"/>
  <c r="H594" i="1"/>
  <c r="S593" i="1"/>
  <c r="R593" i="1"/>
  <c r="Q593" i="1"/>
  <c r="O593" i="1"/>
  <c r="P593" i="1" s="1"/>
  <c r="V593" i="1" s="1"/>
  <c r="N593" i="1"/>
  <c r="L593" i="1"/>
  <c r="K593" i="1"/>
  <c r="M593" i="1" s="1"/>
  <c r="I593" i="1"/>
  <c r="J593" i="1" s="1"/>
  <c r="T593" i="1" s="1"/>
  <c r="H593" i="1"/>
  <c r="S592" i="1"/>
  <c r="R592" i="1"/>
  <c r="Q592" i="1"/>
  <c r="O592" i="1"/>
  <c r="P592" i="1" s="1"/>
  <c r="V592" i="1" s="1"/>
  <c r="N592" i="1"/>
  <c r="L592" i="1"/>
  <c r="K592" i="1"/>
  <c r="M592" i="1" s="1"/>
  <c r="I592" i="1"/>
  <c r="J592" i="1" s="1"/>
  <c r="T592" i="1" s="1"/>
  <c r="H592" i="1"/>
  <c r="S591" i="1"/>
  <c r="R591" i="1"/>
  <c r="Q591" i="1"/>
  <c r="O591" i="1"/>
  <c r="P591" i="1" s="1"/>
  <c r="N591" i="1"/>
  <c r="L591" i="1"/>
  <c r="K591" i="1"/>
  <c r="M591" i="1" s="1"/>
  <c r="I591" i="1"/>
  <c r="J591" i="1" s="1"/>
  <c r="T591" i="1" s="1"/>
  <c r="H591" i="1"/>
  <c r="S590" i="1"/>
  <c r="R590" i="1"/>
  <c r="Q590" i="1"/>
  <c r="O590" i="1"/>
  <c r="P590" i="1" s="1"/>
  <c r="N590" i="1"/>
  <c r="L590" i="1"/>
  <c r="K590" i="1"/>
  <c r="M590" i="1" s="1"/>
  <c r="I590" i="1"/>
  <c r="J590" i="1" s="1"/>
  <c r="T590" i="1" s="1"/>
  <c r="H590" i="1"/>
  <c r="S589" i="1"/>
  <c r="R589" i="1"/>
  <c r="Q589" i="1"/>
  <c r="O589" i="1"/>
  <c r="P589" i="1" s="1"/>
  <c r="V589" i="1" s="1"/>
  <c r="N589" i="1"/>
  <c r="L589" i="1"/>
  <c r="K589" i="1"/>
  <c r="M589" i="1" s="1"/>
  <c r="I589" i="1"/>
  <c r="J589" i="1" s="1"/>
  <c r="T589" i="1" s="1"/>
  <c r="H589" i="1"/>
  <c r="S588" i="1"/>
  <c r="R588" i="1"/>
  <c r="Q588" i="1"/>
  <c r="O588" i="1"/>
  <c r="P588" i="1" s="1"/>
  <c r="V588" i="1" s="1"/>
  <c r="N588" i="1"/>
  <c r="L588" i="1"/>
  <c r="K588" i="1"/>
  <c r="M588" i="1" s="1"/>
  <c r="I588" i="1"/>
  <c r="J588" i="1" s="1"/>
  <c r="T588" i="1" s="1"/>
  <c r="H588" i="1"/>
  <c r="S587" i="1"/>
  <c r="R587" i="1"/>
  <c r="Q587" i="1"/>
  <c r="O587" i="1"/>
  <c r="P587" i="1" s="1"/>
  <c r="N587" i="1"/>
  <c r="L587" i="1"/>
  <c r="K587" i="1"/>
  <c r="M587" i="1" s="1"/>
  <c r="I587" i="1"/>
  <c r="J587" i="1" s="1"/>
  <c r="T587" i="1" s="1"/>
  <c r="H587" i="1"/>
  <c r="S586" i="1"/>
  <c r="R586" i="1"/>
  <c r="Q586" i="1"/>
  <c r="O586" i="1"/>
  <c r="P586" i="1" s="1"/>
  <c r="N586" i="1"/>
  <c r="L586" i="1"/>
  <c r="K586" i="1"/>
  <c r="M586" i="1" s="1"/>
  <c r="I586" i="1"/>
  <c r="J586" i="1" s="1"/>
  <c r="T586" i="1" s="1"/>
  <c r="H586" i="1"/>
  <c r="S585" i="1"/>
  <c r="R585" i="1"/>
  <c r="Q585" i="1"/>
  <c r="O585" i="1"/>
  <c r="P585" i="1" s="1"/>
  <c r="V585" i="1" s="1"/>
  <c r="N585" i="1"/>
  <c r="L585" i="1"/>
  <c r="K585" i="1"/>
  <c r="M585" i="1" s="1"/>
  <c r="I585" i="1"/>
  <c r="J585" i="1" s="1"/>
  <c r="T585" i="1" s="1"/>
  <c r="H585" i="1"/>
  <c r="S584" i="1"/>
  <c r="R584" i="1"/>
  <c r="Q584" i="1"/>
  <c r="O584" i="1"/>
  <c r="P584" i="1" s="1"/>
  <c r="V584" i="1" s="1"/>
  <c r="N584" i="1"/>
  <c r="L584" i="1"/>
  <c r="K584" i="1"/>
  <c r="M584" i="1" s="1"/>
  <c r="I584" i="1"/>
  <c r="J584" i="1" s="1"/>
  <c r="T584" i="1" s="1"/>
  <c r="H584" i="1"/>
  <c r="S583" i="1"/>
  <c r="R583" i="1"/>
  <c r="Q583" i="1"/>
  <c r="O583" i="1"/>
  <c r="P583" i="1" s="1"/>
  <c r="N583" i="1"/>
  <c r="L583" i="1"/>
  <c r="K583" i="1"/>
  <c r="M583" i="1" s="1"/>
  <c r="I583" i="1"/>
  <c r="J583" i="1" s="1"/>
  <c r="T583" i="1" s="1"/>
  <c r="H583" i="1"/>
  <c r="S582" i="1"/>
  <c r="R582" i="1"/>
  <c r="Q582" i="1"/>
  <c r="O582" i="1"/>
  <c r="P582" i="1" s="1"/>
  <c r="N582" i="1"/>
  <c r="L582" i="1"/>
  <c r="K582" i="1"/>
  <c r="M582" i="1" s="1"/>
  <c r="I582" i="1"/>
  <c r="J582" i="1" s="1"/>
  <c r="T582" i="1" s="1"/>
  <c r="H582" i="1"/>
  <c r="S581" i="1"/>
  <c r="R581" i="1"/>
  <c r="Q581" i="1"/>
  <c r="O581" i="1"/>
  <c r="P581" i="1" s="1"/>
  <c r="V581" i="1" s="1"/>
  <c r="N581" i="1"/>
  <c r="L581" i="1"/>
  <c r="K581" i="1"/>
  <c r="M581" i="1" s="1"/>
  <c r="I581" i="1"/>
  <c r="J581" i="1" s="1"/>
  <c r="T581" i="1" s="1"/>
  <c r="H581" i="1"/>
  <c r="S580" i="1"/>
  <c r="R580" i="1"/>
  <c r="Q580" i="1"/>
  <c r="O580" i="1"/>
  <c r="P580" i="1" s="1"/>
  <c r="V580" i="1" s="1"/>
  <c r="N580" i="1"/>
  <c r="L580" i="1"/>
  <c r="K580" i="1"/>
  <c r="M580" i="1" s="1"/>
  <c r="I580" i="1"/>
  <c r="J580" i="1" s="1"/>
  <c r="T580" i="1" s="1"/>
  <c r="H580" i="1"/>
  <c r="S579" i="1"/>
  <c r="R579" i="1"/>
  <c r="Q579" i="1"/>
  <c r="O579" i="1"/>
  <c r="P579" i="1" s="1"/>
  <c r="N579" i="1"/>
  <c r="L579" i="1"/>
  <c r="K579" i="1"/>
  <c r="M579" i="1" s="1"/>
  <c r="I579" i="1"/>
  <c r="J579" i="1" s="1"/>
  <c r="T579" i="1" s="1"/>
  <c r="H579" i="1"/>
  <c r="S578" i="1"/>
  <c r="R578" i="1"/>
  <c r="Q578" i="1"/>
  <c r="O578" i="1"/>
  <c r="P578" i="1" s="1"/>
  <c r="N578" i="1"/>
  <c r="L578" i="1"/>
  <c r="K578" i="1"/>
  <c r="M578" i="1" s="1"/>
  <c r="I578" i="1"/>
  <c r="J578" i="1" s="1"/>
  <c r="T578" i="1" s="1"/>
  <c r="H578" i="1"/>
  <c r="S577" i="1"/>
  <c r="R577" i="1"/>
  <c r="Q577" i="1"/>
  <c r="O577" i="1"/>
  <c r="P577" i="1" s="1"/>
  <c r="V577" i="1" s="1"/>
  <c r="N577" i="1"/>
  <c r="L577" i="1"/>
  <c r="K577" i="1"/>
  <c r="M577" i="1" s="1"/>
  <c r="I577" i="1"/>
  <c r="J577" i="1" s="1"/>
  <c r="T577" i="1" s="1"/>
  <c r="H577" i="1"/>
  <c r="S576" i="1"/>
  <c r="R576" i="1"/>
  <c r="Q576" i="1"/>
  <c r="O576" i="1"/>
  <c r="P576" i="1" s="1"/>
  <c r="V576" i="1" s="1"/>
  <c r="N576" i="1"/>
  <c r="L576" i="1"/>
  <c r="K576" i="1"/>
  <c r="M576" i="1" s="1"/>
  <c r="I576" i="1"/>
  <c r="J576" i="1" s="1"/>
  <c r="T576" i="1" s="1"/>
  <c r="H576" i="1"/>
  <c r="S575" i="1"/>
  <c r="R575" i="1"/>
  <c r="Q575" i="1"/>
  <c r="O575" i="1"/>
  <c r="P575" i="1" s="1"/>
  <c r="N575" i="1"/>
  <c r="L575" i="1"/>
  <c r="K575" i="1"/>
  <c r="M575" i="1" s="1"/>
  <c r="I575" i="1"/>
  <c r="J575" i="1" s="1"/>
  <c r="T575" i="1" s="1"/>
  <c r="H575" i="1"/>
  <c r="S574" i="1"/>
  <c r="R574" i="1"/>
  <c r="Q574" i="1"/>
  <c r="O574" i="1"/>
  <c r="P574" i="1" s="1"/>
  <c r="N574" i="1"/>
  <c r="L574" i="1"/>
  <c r="K574" i="1"/>
  <c r="M574" i="1" s="1"/>
  <c r="I574" i="1"/>
  <c r="J574" i="1" s="1"/>
  <c r="T574" i="1" s="1"/>
  <c r="H574" i="1"/>
  <c r="S573" i="1"/>
  <c r="R573" i="1"/>
  <c r="Q573" i="1"/>
  <c r="O573" i="1"/>
  <c r="P573" i="1" s="1"/>
  <c r="V573" i="1" s="1"/>
  <c r="N573" i="1"/>
  <c r="L573" i="1"/>
  <c r="K573" i="1"/>
  <c r="M573" i="1" s="1"/>
  <c r="I573" i="1"/>
  <c r="J573" i="1" s="1"/>
  <c r="T573" i="1" s="1"/>
  <c r="H573" i="1"/>
  <c r="S572" i="1"/>
  <c r="R572" i="1"/>
  <c r="Q572" i="1"/>
  <c r="O572" i="1"/>
  <c r="P572" i="1" s="1"/>
  <c r="V572" i="1" s="1"/>
  <c r="N572" i="1"/>
  <c r="L572" i="1"/>
  <c r="K572" i="1"/>
  <c r="M572" i="1" s="1"/>
  <c r="I572" i="1"/>
  <c r="J572" i="1" s="1"/>
  <c r="T572" i="1" s="1"/>
  <c r="H572" i="1"/>
  <c r="S571" i="1"/>
  <c r="R571" i="1"/>
  <c r="Q571" i="1"/>
  <c r="O571" i="1"/>
  <c r="P571" i="1" s="1"/>
  <c r="N571" i="1"/>
  <c r="L571" i="1"/>
  <c r="K571" i="1"/>
  <c r="M571" i="1" s="1"/>
  <c r="I571" i="1"/>
  <c r="J571" i="1" s="1"/>
  <c r="T571" i="1" s="1"/>
  <c r="H571" i="1"/>
  <c r="S570" i="1"/>
  <c r="R570" i="1"/>
  <c r="Q570" i="1"/>
  <c r="O570" i="1"/>
  <c r="P570" i="1" s="1"/>
  <c r="N570" i="1"/>
  <c r="L570" i="1"/>
  <c r="K570" i="1"/>
  <c r="M570" i="1" s="1"/>
  <c r="I570" i="1"/>
  <c r="J570" i="1" s="1"/>
  <c r="T570" i="1" s="1"/>
  <c r="H570" i="1"/>
  <c r="S569" i="1"/>
  <c r="R569" i="1"/>
  <c r="Q569" i="1"/>
  <c r="O569" i="1"/>
  <c r="P569" i="1" s="1"/>
  <c r="V569" i="1" s="1"/>
  <c r="N569" i="1"/>
  <c r="L569" i="1"/>
  <c r="K569" i="1"/>
  <c r="M569" i="1" s="1"/>
  <c r="I569" i="1"/>
  <c r="J569" i="1" s="1"/>
  <c r="T569" i="1" s="1"/>
  <c r="H569" i="1"/>
  <c r="S568" i="1"/>
  <c r="R568" i="1"/>
  <c r="Q568" i="1"/>
  <c r="O568" i="1"/>
  <c r="P568" i="1" s="1"/>
  <c r="V568" i="1" s="1"/>
  <c r="N568" i="1"/>
  <c r="L568" i="1"/>
  <c r="K568" i="1"/>
  <c r="M568" i="1" s="1"/>
  <c r="I568" i="1"/>
  <c r="J568" i="1" s="1"/>
  <c r="T568" i="1" s="1"/>
  <c r="H568" i="1"/>
  <c r="S567" i="1"/>
  <c r="R567" i="1"/>
  <c r="Q567" i="1"/>
  <c r="O567" i="1"/>
  <c r="P567" i="1" s="1"/>
  <c r="N567" i="1"/>
  <c r="L567" i="1"/>
  <c r="K567" i="1"/>
  <c r="M567" i="1" s="1"/>
  <c r="I567" i="1"/>
  <c r="J567" i="1" s="1"/>
  <c r="T567" i="1" s="1"/>
  <c r="H567" i="1"/>
  <c r="S566" i="1"/>
  <c r="R566" i="1"/>
  <c r="Q566" i="1"/>
  <c r="O566" i="1"/>
  <c r="P566" i="1" s="1"/>
  <c r="N566" i="1"/>
  <c r="L566" i="1"/>
  <c r="K566" i="1"/>
  <c r="M566" i="1" s="1"/>
  <c r="I566" i="1"/>
  <c r="J566" i="1" s="1"/>
  <c r="T566" i="1" s="1"/>
  <c r="H566" i="1"/>
  <c r="S565" i="1"/>
  <c r="R565" i="1"/>
  <c r="Q565" i="1"/>
  <c r="O565" i="1"/>
  <c r="P565" i="1" s="1"/>
  <c r="V565" i="1" s="1"/>
  <c r="N565" i="1"/>
  <c r="L565" i="1"/>
  <c r="K565" i="1"/>
  <c r="M565" i="1" s="1"/>
  <c r="I565" i="1"/>
  <c r="J565" i="1" s="1"/>
  <c r="T565" i="1" s="1"/>
  <c r="H565" i="1"/>
  <c r="S564" i="1"/>
  <c r="R564" i="1"/>
  <c r="Q564" i="1"/>
  <c r="O564" i="1"/>
  <c r="P564" i="1" s="1"/>
  <c r="V564" i="1" s="1"/>
  <c r="N564" i="1"/>
  <c r="L564" i="1"/>
  <c r="K564" i="1"/>
  <c r="M564" i="1" s="1"/>
  <c r="I564" i="1"/>
  <c r="J564" i="1" s="1"/>
  <c r="T564" i="1" s="1"/>
  <c r="H564" i="1"/>
  <c r="S563" i="1"/>
  <c r="R563" i="1"/>
  <c r="Q563" i="1"/>
  <c r="O563" i="1"/>
  <c r="P563" i="1" s="1"/>
  <c r="N563" i="1"/>
  <c r="L563" i="1"/>
  <c r="K563" i="1"/>
  <c r="M563" i="1" s="1"/>
  <c r="I563" i="1"/>
  <c r="J563" i="1" s="1"/>
  <c r="T563" i="1" s="1"/>
  <c r="H563" i="1"/>
  <c r="S562" i="1"/>
  <c r="R562" i="1"/>
  <c r="Q562" i="1"/>
  <c r="O562" i="1"/>
  <c r="P562" i="1" s="1"/>
  <c r="N562" i="1"/>
  <c r="L562" i="1"/>
  <c r="K562" i="1"/>
  <c r="M562" i="1" s="1"/>
  <c r="I562" i="1"/>
  <c r="J562" i="1" s="1"/>
  <c r="T562" i="1" s="1"/>
  <c r="H562" i="1"/>
  <c r="S561" i="1"/>
  <c r="R561" i="1"/>
  <c r="Q561" i="1"/>
  <c r="O561" i="1"/>
  <c r="P561" i="1" s="1"/>
  <c r="V561" i="1" s="1"/>
  <c r="N561" i="1"/>
  <c r="L561" i="1"/>
  <c r="K561" i="1"/>
  <c r="M561" i="1" s="1"/>
  <c r="I561" i="1"/>
  <c r="J561" i="1" s="1"/>
  <c r="T561" i="1" s="1"/>
  <c r="H561" i="1"/>
  <c r="S560" i="1"/>
  <c r="R560" i="1"/>
  <c r="Q560" i="1"/>
  <c r="O560" i="1"/>
  <c r="P560" i="1" s="1"/>
  <c r="V560" i="1" s="1"/>
  <c r="N560" i="1"/>
  <c r="L560" i="1"/>
  <c r="K560" i="1"/>
  <c r="M560" i="1" s="1"/>
  <c r="I560" i="1"/>
  <c r="J560" i="1" s="1"/>
  <c r="T560" i="1" s="1"/>
  <c r="H560" i="1"/>
  <c r="S559" i="1"/>
  <c r="R559" i="1"/>
  <c r="Q559" i="1"/>
  <c r="O559" i="1"/>
  <c r="P559" i="1" s="1"/>
  <c r="N559" i="1"/>
  <c r="L559" i="1"/>
  <c r="K559" i="1"/>
  <c r="M559" i="1" s="1"/>
  <c r="I559" i="1"/>
  <c r="J559" i="1" s="1"/>
  <c r="T559" i="1" s="1"/>
  <c r="H559" i="1"/>
  <c r="S558" i="1"/>
  <c r="R558" i="1"/>
  <c r="Q558" i="1"/>
  <c r="O558" i="1"/>
  <c r="P558" i="1" s="1"/>
  <c r="N558" i="1"/>
  <c r="L558" i="1"/>
  <c r="K558" i="1"/>
  <c r="M558" i="1" s="1"/>
  <c r="I558" i="1"/>
  <c r="J558" i="1" s="1"/>
  <c r="T558" i="1" s="1"/>
  <c r="H558" i="1"/>
  <c r="S557" i="1"/>
  <c r="R557" i="1"/>
  <c r="Q557" i="1"/>
  <c r="O557" i="1"/>
  <c r="P557" i="1" s="1"/>
  <c r="V557" i="1" s="1"/>
  <c r="N557" i="1"/>
  <c r="L557" i="1"/>
  <c r="K557" i="1"/>
  <c r="M557" i="1" s="1"/>
  <c r="I557" i="1"/>
  <c r="J557" i="1" s="1"/>
  <c r="T557" i="1" s="1"/>
  <c r="H557" i="1"/>
  <c r="S556" i="1"/>
  <c r="R556" i="1"/>
  <c r="Q556" i="1"/>
  <c r="O556" i="1"/>
  <c r="P556" i="1" s="1"/>
  <c r="V556" i="1" s="1"/>
  <c r="N556" i="1"/>
  <c r="L556" i="1"/>
  <c r="K556" i="1"/>
  <c r="M556" i="1" s="1"/>
  <c r="I556" i="1"/>
  <c r="J556" i="1" s="1"/>
  <c r="T556" i="1" s="1"/>
  <c r="H556" i="1"/>
  <c r="S555" i="1"/>
  <c r="R555" i="1"/>
  <c r="Q555" i="1"/>
  <c r="O555" i="1"/>
  <c r="P555" i="1" s="1"/>
  <c r="N555" i="1"/>
  <c r="L555" i="1"/>
  <c r="K555" i="1"/>
  <c r="M555" i="1" s="1"/>
  <c r="I555" i="1"/>
  <c r="J555" i="1" s="1"/>
  <c r="T555" i="1" s="1"/>
  <c r="H555" i="1"/>
  <c r="S554" i="1"/>
  <c r="R554" i="1"/>
  <c r="Q554" i="1"/>
  <c r="O554" i="1"/>
  <c r="P554" i="1" s="1"/>
  <c r="N554" i="1"/>
  <c r="L554" i="1"/>
  <c r="K554" i="1"/>
  <c r="M554" i="1" s="1"/>
  <c r="I554" i="1"/>
  <c r="J554" i="1" s="1"/>
  <c r="T554" i="1" s="1"/>
  <c r="H554" i="1"/>
  <c r="S553" i="1"/>
  <c r="R553" i="1"/>
  <c r="Q553" i="1"/>
  <c r="O553" i="1"/>
  <c r="P553" i="1" s="1"/>
  <c r="V553" i="1" s="1"/>
  <c r="N553" i="1"/>
  <c r="L553" i="1"/>
  <c r="K553" i="1"/>
  <c r="M553" i="1" s="1"/>
  <c r="I553" i="1"/>
  <c r="J553" i="1" s="1"/>
  <c r="T553" i="1" s="1"/>
  <c r="H553" i="1"/>
  <c r="S552" i="1"/>
  <c r="R552" i="1"/>
  <c r="Q552" i="1"/>
  <c r="O552" i="1"/>
  <c r="P552" i="1" s="1"/>
  <c r="V552" i="1" s="1"/>
  <c r="N552" i="1"/>
  <c r="L552" i="1"/>
  <c r="K552" i="1"/>
  <c r="M552" i="1" s="1"/>
  <c r="I552" i="1"/>
  <c r="J552" i="1" s="1"/>
  <c r="T552" i="1" s="1"/>
  <c r="H552" i="1"/>
  <c r="S551" i="1"/>
  <c r="R551" i="1"/>
  <c r="Q551" i="1"/>
  <c r="O551" i="1"/>
  <c r="P551" i="1" s="1"/>
  <c r="N551" i="1"/>
  <c r="L551" i="1"/>
  <c r="K551" i="1"/>
  <c r="M551" i="1" s="1"/>
  <c r="I551" i="1"/>
  <c r="J551" i="1" s="1"/>
  <c r="T551" i="1" s="1"/>
  <c r="H551" i="1"/>
  <c r="S550" i="1"/>
  <c r="R550" i="1"/>
  <c r="Q550" i="1"/>
  <c r="O550" i="1"/>
  <c r="P550" i="1" s="1"/>
  <c r="N550" i="1"/>
  <c r="L550" i="1"/>
  <c r="K550" i="1"/>
  <c r="M550" i="1" s="1"/>
  <c r="I550" i="1"/>
  <c r="J550" i="1" s="1"/>
  <c r="T550" i="1" s="1"/>
  <c r="H550" i="1"/>
  <c r="S549" i="1"/>
  <c r="R549" i="1"/>
  <c r="Q549" i="1"/>
  <c r="O549" i="1"/>
  <c r="P549" i="1" s="1"/>
  <c r="V549" i="1" s="1"/>
  <c r="N549" i="1"/>
  <c r="L549" i="1"/>
  <c r="K549" i="1"/>
  <c r="M549" i="1" s="1"/>
  <c r="I549" i="1"/>
  <c r="J549" i="1" s="1"/>
  <c r="T549" i="1" s="1"/>
  <c r="H549" i="1"/>
  <c r="S548" i="1"/>
  <c r="R548" i="1"/>
  <c r="Q548" i="1"/>
  <c r="O548" i="1"/>
  <c r="P548" i="1" s="1"/>
  <c r="V548" i="1" s="1"/>
  <c r="N548" i="1"/>
  <c r="L548" i="1"/>
  <c r="K548" i="1"/>
  <c r="M548" i="1" s="1"/>
  <c r="I548" i="1"/>
  <c r="J548" i="1" s="1"/>
  <c r="T548" i="1" s="1"/>
  <c r="H548" i="1"/>
  <c r="S547" i="1"/>
  <c r="R547" i="1"/>
  <c r="Q547" i="1"/>
  <c r="O547" i="1"/>
  <c r="P547" i="1" s="1"/>
  <c r="N547" i="1"/>
  <c r="L547" i="1"/>
  <c r="K547" i="1"/>
  <c r="M547" i="1" s="1"/>
  <c r="I547" i="1"/>
  <c r="J547" i="1" s="1"/>
  <c r="T547" i="1" s="1"/>
  <c r="H547" i="1"/>
  <c r="S546" i="1"/>
  <c r="R546" i="1"/>
  <c r="Q546" i="1"/>
  <c r="O546" i="1"/>
  <c r="P546" i="1" s="1"/>
  <c r="N546" i="1"/>
  <c r="L546" i="1"/>
  <c r="K546" i="1"/>
  <c r="M546" i="1" s="1"/>
  <c r="I546" i="1"/>
  <c r="J546" i="1" s="1"/>
  <c r="T546" i="1" s="1"/>
  <c r="H546" i="1"/>
  <c r="S545" i="1"/>
  <c r="R545" i="1"/>
  <c r="Q545" i="1"/>
  <c r="O545" i="1"/>
  <c r="P545" i="1" s="1"/>
  <c r="V545" i="1" s="1"/>
  <c r="N545" i="1"/>
  <c r="L545" i="1"/>
  <c r="K545" i="1"/>
  <c r="M545" i="1" s="1"/>
  <c r="I545" i="1"/>
  <c r="J545" i="1" s="1"/>
  <c r="T545" i="1" s="1"/>
  <c r="H545" i="1"/>
  <c r="S544" i="1"/>
  <c r="R544" i="1"/>
  <c r="Q544" i="1"/>
  <c r="O544" i="1"/>
  <c r="P544" i="1" s="1"/>
  <c r="V544" i="1" s="1"/>
  <c r="N544" i="1"/>
  <c r="L544" i="1"/>
  <c r="K544" i="1"/>
  <c r="M544" i="1" s="1"/>
  <c r="I544" i="1"/>
  <c r="J544" i="1" s="1"/>
  <c r="T544" i="1" s="1"/>
  <c r="H544" i="1"/>
  <c r="S543" i="1"/>
  <c r="R543" i="1"/>
  <c r="Q543" i="1"/>
  <c r="O543" i="1"/>
  <c r="P543" i="1" s="1"/>
  <c r="N543" i="1"/>
  <c r="L543" i="1"/>
  <c r="K543" i="1"/>
  <c r="M543" i="1" s="1"/>
  <c r="I543" i="1"/>
  <c r="J543" i="1" s="1"/>
  <c r="T543" i="1" s="1"/>
  <c r="H543" i="1"/>
  <c r="S542" i="1"/>
  <c r="R542" i="1"/>
  <c r="Q542" i="1"/>
  <c r="O542" i="1"/>
  <c r="P542" i="1" s="1"/>
  <c r="N542" i="1"/>
  <c r="L542" i="1"/>
  <c r="K542" i="1"/>
  <c r="M542" i="1" s="1"/>
  <c r="I542" i="1"/>
  <c r="J542" i="1" s="1"/>
  <c r="T542" i="1" s="1"/>
  <c r="H542" i="1"/>
  <c r="S541" i="1"/>
  <c r="R541" i="1"/>
  <c r="Q541" i="1"/>
  <c r="O541" i="1"/>
  <c r="P541" i="1" s="1"/>
  <c r="V541" i="1" s="1"/>
  <c r="N541" i="1"/>
  <c r="L541" i="1"/>
  <c r="K541" i="1"/>
  <c r="M541" i="1" s="1"/>
  <c r="I541" i="1"/>
  <c r="J541" i="1" s="1"/>
  <c r="T541" i="1" s="1"/>
  <c r="H541" i="1"/>
  <c r="S540" i="1"/>
  <c r="R540" i="1"/>
  <c r="Q540" i="1"/>
  <c r="O540" i="1"/>
  <c r="P540" i="1" s="1"/>
  <c r="V540" i="1" s="1"/>
  <c r="N540" i="1"/>
  <c r="L540" i="1"/>
  <c r="K540" i="1"/>
  <c r="M540" i="1" s="1"/>
  <c r="I540" i="1"/>
  <c r="J540" i="1" s="1"/>
  <c r="T540" i="1" s="1"/>
  <c r="H540" i="1"/>
  <c r="S539" i="1"/>
  <c r="R539" i="1"/>
  <c r="Q539" i="1"/>
  <c r="O539" i="1"/>
  <c r="P539" i="1" s="1"/>
  <c r="N539" i="1"/>
  <c r="L539" i="1"/>
  <c r="K539" i="1"/>
  <c r="M539" i="1" s="1"/>
  <c r="I539" i="1"/>
  <c r="J539" i="1" s="1"/>
  <c r="T539" i="1" s="1"/>
  <c r="H539" i="1"/>
  <c r="S538" i="1"/>
  <c r="R538" i="1"/>
  <c r="Q538" i="1"/>
  <c r="O538" i="1"/>
  <c r="P538" i="1" s="1"/>
  <c r="N538" i="1"/>
  <c r="L538" i="1"/>
  <c r="K538" i="1"/>
  <c r="M538" i="1" s="1"/>
  <c r="I538" i="1"/>
  <c r="J538" i="1" s="1"/>
  <c r="T538" i="1" s="1"/>
  <c r="H538" i="1"/>
  <c r="S537" i="1"/>
  <c r="R537" i="1"/>
  <c r="Q537" i="1"/>
  <c r="O537" i="1"/>
  <c r="P537" i="1" s="1"/>
  <c r="V537" i="1" s="1"/>
  <c r="N537" i="1"/>
  <c r="L537" i="1"/>
  <c r="K537" i="1"/>
  <c r="M537" i="1" s="1"/>
  <c r="I537" i="1"/>
  <c r="J537" i="1" s="1"/>
  <c r="T537" i="1" s="1"/>
  <c r="H537" i="1"/>
  <c r="S536" i="1"/>
  <c r="R536" i="1"/>
  <c r="Q536" i="1"/>
  <c r="O536" i="1"/>
  <c r="P536" i="1" s="1"/>
  <c r="V536" i="1" s="1"/>
  <c r="N536" i="1"/>
  <c r="L536" i="1"/>
  <c r="K536" i="1"/>
  <c r="M536" i="1" s="1"/>
  <c r="I536" i="1"/>
  <c r="J536" i="1" s="1"/>
  <c r="T536" i="1" s="1"/>
  <c r="H536" i="1"/>
  <c r="S535" i="1"/>
  <c r="R535" i="1"/>
  <c r="Q535" i="1"/>
  <c r="O535" i="1"/>
  <c r="P535" i="1" s="1"/>
  <c r="N535" i="1"/>
  <c r="L535" i="1"/>
  <c r="K535" i="1"/>
  <c r="M535" i="1" s="1"/>
  <c r="I535" i="1"/>
  <c r="J535" i="1" s="1"/>
  <c r="T535" i="1" s="1"/>
  <c r="H535" i="1"/>
  <c r="S534" i="1"/>
  <c r="R534" i="1"/>
  <c r="Q534" i="1"/>
  <c r="O534" i="1"/>
  <c r="P534" i="1" s="1"/>
  <c r="N534" i="1"/>
  <c r="L534" i="1"/>
  <c r="K534" i="1"/>
  <c r="M534" i="1" s="1"/>
  <c r="I534" i="1"/>
  <c r="J534" i="1" s="1"/>
  <c r="T534" i="1" s="1"/>
  <c r="H534" i="1"/>
  <c r="S533" i="1"/>
  <c r="W533" i="1" s="1"/>
  <c r="R533" i="1"/>
  <c r="Q533" i="1"/>
  <c r="O533" i="1"/>
  <c r="P533" i="1" s="1"/>
  <c r="N533" i="1"/>
  <c r="M533" i="1"/>
  <c r="U533" i="1" s="1"/>
  <c r="L533" i="1"/>
  <c r="K533" i="1"/>
  <c r="I533" i="1"/>
  <c r="J533" i="1" s="1"/>
  <c r="T533" i="1" s="1"/>
  <c r="H533" i="1"/>
  <c r="S532" i="1"/>
  <c r="W532" i="1" s="1"/>
  <c r="R532" i="1"/>
  <c r="Q532" i="1"/>
  <c r="O532" i="1"/>
  <c r="P532" i="1" s="1"/>
  <c r="N532" i="1"/>
  <c r="L532" i="1"/>
  <c r="K532" i="1"/>
  <c r="M532" i="1" s="1"/>
  <c r="U532" i="1" s="1"/>
  <c r="I532" i="1"/>
  <c r="J532" i="1" s="1"/>
  <c r="T532" i="1" s="1"/>
  <c r="H532" i="1"/>
  <c r="S531" i="1"/>
  <c r="W531" i="1" s="1"/>
  <c r="R531" i="1"/>
  <c r="Q531" i="1"/>
  <c r="O531" i="1"/>
  <c r="P531" i="1" s="1"/>
  <c r="N531" i="1"/>
  <c r="M531" i="1"/>
  <c r="U531" i="1" s="1"/>
  <c r="L531" i="1"/>
  <c r="K531" i="1"/>
  <c r="I531" i="1"/>
  <c r="J531" i="1" s="1"/>
  <c r="T531" i="1" s="1"/>
  <c r="H531" i="1"/>
  <c r="S530" i="1"/>
  <c r="R530" i="1"/>
  <c r="Q530" i="1"/>
  <c r="O530" i="1"/>
  <c r="P530" i="1" s="1"/>
  <c r="N530" i="1"/>
  <c r="L530" i="1"/>
  <c r="K530" i="1"/>
  <c r="M530" i="1" s="1"/>
  <c r="U530" i="1" s="1"/>
  <c r="I530" i="1"/>
  <c r="J530" i="1" s="1"/>
  <c r="T530" i="1" s="1"/>
  <c r="H530" i="1"/>
  <c r="S529" i="1"/>
  <c r="W529" i="1" s="1"/>
  <c r="R529" i="1"/>
  <c r="Q529" i="1"/>
  <c r="O529" i="1"/>
  <c r="P529" i="1" s="1"/>
  <c r="N529" i="1"/>
  <c r="M529" i="1"/>
  <c r="U529" i="1" s="1"/>
  <c r="L529" i="1"/>
  <c r="K529" i="1"/>
  <c r="I529" i="1"/>
  <c r="J529" i="1" s="1"/>
  <c r="T529" i="1" s="1"/>
  <c r="H529" i="1"/>
  <c r="S528" i="1"/>
  <c r="W528" i="1" s="1"/>
  <c r="R528" i="1"/>
  <c r="Q528" i="1"/>
  <c r="O528" i="1"/>
  <c r="P528" i="1" s="1"/>
  <c r="N528" i="1"/>
  <c r="L528" i="1"/>
  <c r="K528" i="1"/>
  <c r="M528" i="1" s="1"/>
  <c r="U528" i="1" s="1"/>
  <c r="I528" i="1"/>
  <c r="J528" i="1" s="1"/>
  <c r="T528" i="1" s="1"/>
  <c r="H528" i="1"/>
  <c r="T527" i="1"/>
  <c r="W527" i="1" s="1"/>
  <c r="S527" i="1"/>
  <c r="R527" i="1"/>
  <c r="Q527" i="1"/>
  <c r="O527" i="1"/>
  <c r="P527" i="1" s="1"/>
  <c r="V527" i="1" s="1"/>
  <c r="N527" i="1"/>
  <c r="L527" i="1"/>
  <c r="K527" i="1"/>
  <c r="M527" i="1" s="1"/>
  <c r="U527" i="1" s="1"/>
  <c r="I527" i="1"/>
  <c r="J527" i="1" s="1"/>
  <c r="H527" i="1"/>
  <c r="S526" i="1"/>
  <c r="R526" i="1"/>
  <c r="Q526" i="1"/>
  <c r="O526" i="1"/>
  <c r="P526" i="1" s="1"/>
  <c r="N526" i="1"/>
  <c r="L526" i="1"/>
  <c r="M526" i="1" s="1"/>
  <c r="K526" i="1"/>
  <c r="I526" i="1"/>
  <c r="J526" i="1" s="1"/>
  <c r="T526" i="1" s="1"/>
  <c r="U526" i="1" s="1"/>
  <c r="H526" i="1"/>
  <c r="W525" i="1"/>
  <c r="T525" i="1"/>
  <c r="S525" i="1"/>
  <c r="R525" i="1"/>
  <c r="Q525" i="1"/>
  <c r="O525" i="1"/>
  <c r="P525" i="1" s="1"/>
  <c r="N525" i="1"/>
  <c r="M525" i="1"/>
  <c r="U525" i="1" s="1"/>
  <c r="L525" i="1"/>
  <c r="K525" i="1"/>
  <c r="I525" i="1"/>
  <c r="J525" i="1" s="1"/>
  <c r="H525" i="1"/>
  <c r="S524" i="1"/>
  <c r="R524" i="1"/>
  <c r="Q524" i="1"/>
  <c r="O524" i="1"/>
  <c r="P524" i="1" s="1"/>
  <c r="N524" i="1"/>
  <c r="L524" i="1"/>
  <c r="M524" i="1" s="1"/>
  <c r="K524" i="1"/>
  <c r="I524" i="1"/>
  <c r="J524" i="1" s="1"/>
  <c r="T524" i="1" s="1"/>
  <c r="H524" i="1"/>
  <c r="T523" i="1"/>
  <c r="W523" i="1" s="1"/>
  <c r="S523" i="1"/>
  <c r="R523" i="1"/>
  <c r="Q523" i="1"/>
  <c r="O523" i="1"/>
  <c r="P523" i="1" s="1"/>
  <c r="N523" i="1"/>
  <c r="L523" i="1"/>
  <c r="K523" i="1"/>
  <c r="M523" i="1" s="1"/>
  <c r="I523" i="1"/>
  <c r="J523" i="1" s="1"/>
  <c r="H523" i="1"/>
  <c r="S522" i="1"/>
  <c r="R522" i="1"/>
  <c r="Q522" i="1"/>
  <c r="O522" i="1"/>
  <c r="P522" i="1" s="1"/>
  <c r="N522" i="1"/>
  <c r="L522" i="1"/>
  <c r="M522" i="1" s="1"/>
  <c r="K522" i="1"/>
  <c r="I522" i="1"/>
  <c r="J522" i="1" s="1"/>
  <c r="T522" i="1" s="1"/>
  <c r="H522" i="1"/>
  <c r="W521" i="1"/>
  <c r="T521" i="1"/>
  <c r="S521" i="1"/>
  <c r="R521" i="1"/>
  <c r="Q521" i="1"/>
  <c r="O521" i="1"/>
  <c r="P521" i="1" s="1"/>
  <c r="V521" i="1" s="1"/>
  <c r="N521" i="1"/>
  <c r="M521" i="1"/>
  <c r="U521" i="1" s="1"/>
  <c r="L521" i="1"/>
  <c r="K521" i="1"/>
  <c r="I521" i="1"/>
  <c r="J521" i="1" s="1"/>
  <c r="H521" i="1"/>
  <c r="S520" i="1"/>
  <c r="R520" i="1"/>
  <c r="Q520" i="1"/>
  <c r="O520" i="1"/>
  <c r="P520" i="1" s="1"/>
  <c r="N520" i="1"/>
  <c r="L520" i="1"/>
  <c r="M520" i="1" s="1"/>
  <c r="K520" i="1"/>
  <c r="I520" i="1"/>
  <c r="J520" i="1" s="1"/>
  <c r="T520" i="1" s="1"/>
  <c r="H520" i="1"/>
  <c r="T519" i="1"/>
  <c r="W519" i="1" s="1"/>
  <c r="S519" i="1"/>
  <c r="R519" i="1"/>
  <c r="Q519" i="1"/>
  <c r="O519" i="1"/>
  <c r="P519" i="1" s="1"/>
  <c r="V519" i="1" s="1"/>
  <c r="N519" i="1"/>
  <c r="L519" i="1"/>
  <c r="K519" i="1"/>
  <c r="M519" i="1" s="1"/>
  <c r="U519" i="1" s="1"/>
  <c r="I519" i="1"/>
  <c r="J519" i="1" s="1"/>
  <c r="H519" i="1"/>
  <c r="S518" i="1"/>
  <c r="R518" i="1"/>
  <c r="Q518" i="1"/>
  <c r="O518" i="1"/>
  <c r="P518" i="1" s="1"/>
  <c r="N518" i="1"/>
  <c r="L518" i="1"/>
  <c r="M518" i="1" s="1"/>
  <c r="U518" i="1" s="1"/>
  <c r="K518" i="1"/>
  <c r="I518" i="1"/>
  <c r="J518" i="1" s="1"/>
  <c r="T518" i="1" s="1"/>
  <c r="H518" i="1"/>
  <c r="W517" i="1"/>
  <c r="T517" i="1"/>
  <c r="S517" i="1"/>
  <c r="R517" i="1"/>
  <c r="Q517" i="1"/>
  <c r="O517" i="1"/>
  <c r="P517" i="1" s="1"/>
  <c r="N517" i="1"/>
  <c r="M517" i="1"/>
  <c r="U517" i="1" s="1"/>
  <c r="L517" i="1"/>
  <c r="K517" i="1"/>
  <c r="I517" i="1"/>
  <c r="J517" i="1" s="1"/>
  <c r="H517" i="1"/>
  <c r="S516" i="1"/>
  <c r="W516" i="1" s="1"/>
  <c r="R516" i="1"/>
  <c r="Q516" i="1"/>
  <c r="O516" i="1"/>
  <c r="P516" i="1" s="1"/>
  <c r="N516" i="1"/>
  <c r="L516" i="1"/>
  <c r="M516" i="1" s="1"/>
  <c r="K516" i="1"/>
  <c r="I516" i="1"/>
  <c r="J516" i="1" s="1"/>
  <c r="T516" i="1" s="1"/>
  <c r="H516" i="1"/>
  <c r="T515" i="1"/>
  <c r="W515" i="1" s="1"/>
  <c r="S515" i="1"/>
  <c r="R515" i="1"/>
  <c r="Q515" i="1"/>
  <c r="O515" i="1"/>
  <c r="P515" i="1" s="1"/>
  <c r="N515" i="1"/>
  <c r="L515" i="1"/>
  <c r="K515" i="1"/>
  <c r="M515" i="1" s="1"/>
  <c r="U515" i="1" s="1"/>
  <c r="I515" i="1"/>
  <c r="J515" i="1" s="1"/>
  <c r="H515" i="1"/>
  <c r="S514" i="1"/>
  <c r="R514" i="1"/>
  <c r="Q514" i="1"/>
  <c r="O514" i="1"/>
  <c r="P514" i="1" s="1"/>
  <c r="N514" i="1"/>
  <c r="L514" i="1"/>
  <c r="M514" i="1" s="1"/>
  <c r="U514" i="1" s="1"/>
  <c r="K514" i="1"/>
  <c r="I514" i="1"/>
  <c r="J514" i="1" s="1"/>
  <c r="T514" i="1" s="1"/>
  <c r="H514" i="1"/>
  <c r="W513" i="1"/>
  <c r="T513" i="1"/>
  <c r="S513" i="1"/>
  <c r="R513" i="1"/>
  <c r="Q513" i="1"/>
  <c r="O513" i="1"/>
  <c r="P513" i="1" s="1"/>
  <c r="V513" i="1" s="1"/>
  <c r="N513" i="1"/>
  <c r="M513" i="1"/>
  <c r="U513" i="1" s="1"/>
  <c r="L513" i="1"/>
  <c r="K513" i="1"/>
  <c r="I513" i="1"/>
  <c r="J513" i="1" s="1"/>
  <c r="H513" i="1"/>
  <c r="S512" i="1"/>
  <c r="W512" i="1" s="1"/>
  <c r="R512" i="1"/>
  <c r="Q512" i="1"/>
  <c r="O512" i="1"/>
  <c r="P512" i="1" s="1"/>
  <c r="N512" i="1"/>
  <c r="L512" i="1"/>
  <c r="M512" i="1" s="1"/>
  <c r="K512" i="1"/>
  <c r="I512" i="1"/>
  <c r="J512" i="1" s="1"/>
  <c r="T512" i="1" s="1"/>
  <c r="H512" i="1"/>
  <c r="T511" i="1"/>
  <c r="W511" i="1" s="1"/>
  <c r="S511" i="1"/>
  <c r="R511" i="1"/>
  <c r="Q511" i="1"/>
  <c r="O511" i="1"/>
  <c r="P511" i="1" s="1"/>
  <c r="V511" i="1" s="1"/>
  <c r="N511" i="1"/>
  <c r="L511" i="1"/>
  <c r="K511" i="1"/>
  <c r="M511" i="1" s="1"/>
  <c r="U511" i="1" s="1"/>
  <c r="I511" i="1"/>
  <c r="J511" i="1" s="1"/>
  <c r="H511" i="1"/>
  <c r="S510" i="1"/>
  <c r="R510" i="1"/>
  <c r="Q510" i="1"/>
  <c r="O510" i="1"/>
  <c r="P510" i="1" s="1"/>
  <c r="N510" i="1"/>
  <c r="L510" i="1"/>
  <c r="M510" i="1" s="1"/>
  <c r="U510" i="1" s="1"/>
  <c r="K510" i="1"/>
  <c r="I510" i="1"/>
  <c r="J510" i="1" s="1"/>
  <c r="T510" i="1" s="1"/>
  <c r="H510" i="1"/>
  <c r="W509" i="1"/>
  <c r="T509" i="1"/>
  <c r="S509" i="1"/>
  <c r="R509" i="1"/>
  <c r="Q509" i="1"/>
  <c r="O509" i="1"/>
  <c r="P509" i="1" s="1"/>
  <c r="N509" i="1"/>
  <c r="M509" i="1"/>
  <c r="U509" i="1" s="1"/>
  <c r="L509" i="1"/>
  <c r="K509" i="1"/>
  <c r="I509" i="1"/>
  <c r="J509" i="1" s="1"/>
  <c r="H509" i="1"/>
  <c r="G508" i="1"/>
  <c r="F508" i="1"/>
  <c r="E508" i="1"/>
  <c r="R507" i="1"/>
  <c r="S507" i="1" s="1"/>
  <c r="Q507" i="1"/>
  <c r="P507" i="1"/>
  <c r="O507" i="1"/>
  <c r="N507" i="1"/>
  <c r="L507" i="1"/>
  <c r="M507" i="1" s="1"/>
  <c r="K507" i="1"/>
  <c r="I507" i="1"/>
  <c r="H507" i="1"/>
  <c r="J507" i="1" s="1"/>
  <c r="W506" i="1"/>
  <c r="R506" i="1"/>
  <c r="S506" i="1" s="1"/>
  <c r="Q506" i="1"/>
  <c r="P506" i="1"/>
  <c r="V506" i="1" s="1"/>
  <c r="O506" i="1"/>
  <c r="N506" i="1"/>
  <c r="L506" i="1"/>
  <c r="M506" i="1" s="1"/>
  <c r="U506" i="1" s="1"/>
  <c r="K506" i="1"/>
  <c r="J506" i="1"/>
  <c r="T506" i="1" s="1"/>
  <c r="I506" i="1"/>
  <c r="H506" i="1"/>
  <c r="R505" i="1"/>
  <c r="S505" i="1" s="1"/>
  <c r="Q505" i="1"/>
  <c r="P505" i="1"/>
  <c r="O505" i="1"/>
  <c r="N505" i="1"/>
  <c r="L505" i="1"/>
  <c r="M505" i="1" s="1"/>
  <c r="K505" i="1"/>
  <c r="I505" i="1"/>
  <c r="H505" i="1"/>
  <c r="J505" i="1" s="1"/>
  <c r="W504" i="1"/>
  <c r="R504" i="1"/>
  <c r="S504" i="1" s="1"/>
  <c r="Q504" i="1"/>
  <c r="P504" i="1"/>
  <c r="V504" i="1" s="1"/>
  <c r="O504" i="1"/>
  <c r="N504" i="1"/>
  <c r="L504" i="1"/>
  <c r="M504" i="1" s="1"/>
  <c r="U504" i="1" s="1"/>
  <c r="K504" i="1"/>
  <c r="J504" i="1"/>
  <c r="T504" i="1" s="1"/>
  <c r="I504" i="1"/>
  <c r="H504" i="1"/>
  <c r="R503" i="1"/>
  <c r="S503" i="1" s="1"/>
  <c r="Q503" i="1"/>
  <c r="P503" i="1"/>
  <c r="O503" i="1"/>
  <c r="N503" i="1"/>
  <c r="L503" i="1"/>
  <c r="M503" i="1" s="1"/>
  <c r="K503" i="1"/>
  <c r="I503" i="1"/>
  <c r="H503" i="1"/>
  <c r="J503" i="1" s="1"/>
  <c r="W502" i="1"/>
  <c r="R502" i="1"/>
  <c r="S502" i="1" s="1"/>
  <c r="Q502" i="1"/>
  <c r="P502" i="1"/>
  <c r="V502" i="1" s="1"/>
  <c r="O502" i="1"/>
  <c r="N502" i="1"/>
  <c r="L502" i="1"/>
  <c r="M502" i="1" s="1"/>
  <c r="U502" i="1" s="1"/>
  <c r="K502" i="1"/>
  <c r="J502" i="1"/>
  <c r="T502" i="1" s="1"/>
  <c r="I502" i="1"/>
  <c r="H502" i="1"/>
  <c r="R501" i="1"/>
  <c r="S501" i="1" s="1"/>
  <c r="Q501" i="1"/>
  <c r="P501" i="1"/>
  <c r="O501" i="1"/>
  <c r="N501" i="1"/>
  <c r="L501" i="1"/>
  <c r="M501" i="1" s="1"/>
  <c r="K501" i="1"/>
  <c r="I501" i="1"/>
  <c r="H501" i="1"/>
  <c r="J501" i="1" s="1"/>
  <c r="W500" i="1"/>
  <c r="R500" i="1"/>
  <c r="S500" i="1" s="1"/>
  <c r="Q500" i="1"/>
  <c r="P500" i="1"/>
  <c r="V500" i="1" s="1"/>
  <c r="O500" i="1"/>
  <c r="N500" i="1"/>
  <c r="L500" i="1"/>
  <c r="M500" i="1" s="1"/>
  <c r="U500" i="1" s="1"/>
  <c r="K500" i="1"/>
  <c r="J500" i="1"/>
  <c r="T500" i="1" s="1"/>
  <c r="I500" i="1"/>
  <c r="H500" i="1"/>
  <c r="R499" i="1"/>
  <c r="S499" i="1" s="1"/>
  <c r="Q499" i="1"/>
  <c r="P499" i="1"/>
  <c r="O499" i="1"/>
  <c r="N499" i="1"/>
  <c r="L499" i="1"/>
  <c r="M499" i="1" s="1"/>
  <c r="K499" i="1"/>
  <c r="I499" i="1"/>
  <c r="H499" i="1"/>
  <c r="J499" i="1" s="1"/>
  <c r="W498" i="1"/>
  <c r="R498" i="1"/>
  <c r="S498" i="1" s="1"/>
  <c r="Q498" i="1"/>
  <c r="P498" i="1"/>
  <c r="V498" i="1" s="1"/>
  <c r="O498" i="1"/>
  <c r="N498" i="1"/>
  <c r="L498" i="1"/>
  <c r="M498" i="1" s="1"/>
  <c r="U498" i="1" s="1"/>
  <c r="K498" i="1"/>
  <c r="J498" i="1"/>
  <c r="T498" i="1" s="1"/>
  <c r="I498" i="1"/>
  <c r="H498" i="1"/>
  <c r="R497" i="1"/>
  <c r="S497" i="1" s="1"/>
  <c r="Q497" i="1"/>
  <c r="P497" i="1"/>
  <c r="O497" i="1"/>
  <c r="N497" i="1"/>
  <c r="L497" i="1"/>
  <c r="M497" i="1" s="1"/>
  <c r="K497" i="1"/>
  <c r="I497" i="1"/>
  <c r="H497" i="1"/>
  <c r="J497" i="1" s="1"/>
  <c r="W496" i="1"/>
  <c r="R496" i="1"/>
  <c r="S496" i="1" s="1"/>
  <c r="Q496" i="1"/>
  <c r="P496" i="1"/>
  <c r="V496" i="1" s="1"/>
  <c r="O496" i="1"/>
  <c r="N496" i="1"/>
  <c r="L496" i="1"/>
  <c r="M496" i="1" s="1"/>
  <c r="U496" i="1" s="1"/>
  <c r="K496" i="1"/>
  <c r="J496" i="1"/>
  <c r="T496" i="1" s="1"/>
  <c r="I496" i="1"/>
  <c r="H496" i="1"/>
  <c r="R495" i="1"/>
  <c r="S495" i="1" s="1"/>
  <c r="Q495" i="1"/>
  <c r="P495" i="1"/>
  <c r="O495" i="1"/>
  <c r="N495" i="1"/>
  <c r="L495" i="1"/>
  <c r="M495" i="1" s="1"/>
  <c r="K495" i="1"/>
  <c r="I495" i="1"/>
  <c r="H495" i="1"/>
  <c r="J495" i="1" s="1"/>
  <c r="R494" i="1"/>
  <c r="S494" i="1" s="1"/>
  <c r="Q494" i="1"/>
  <c r="O494" i="1"/>
  <c r="P494" i="1" s="1"/>
  <c r="V494" i="1" s="1"/>
  <c r="N494" i="1"/>
  <c r="L494" i="1"/>
  <c r="M494" i="1" s="1"/>
  <c r="U494" i="1" s="1"/>
  <c r="K494" i="1"/>
  <c r="I494" i="1"/>
  <c r="H494" i="1"/>
  <c r="J494" i="1" s="1"/>
  <c r="T494" i="1" s="1"/>
  <c r="R493" i="1"/>
  <c r="S493" i="1" s="1"/>
  <c r="W493" i="1" s="1"/>
  <c r="Q493" i="1"/>
  <c r="O493" i="1"/>
  <c r="N493" i="1"/>
  <c r="P493" i="1" s="1"/>
  <c r="V493" i="1" s="1"/>
  <c r="L493" i="1"/>
  <c r="M493" i="1" s="1"/>
  <c r="K493" i="1"/>
  <c r="J493" i="1"/>
  <c r="T493" i="1" s="1"/>
  <c r="I493" i="1"/>
  <c r="H493" i="1"/>
  <c r="R492" i="1"/>
  <c r="S492" i="1" s="1"/>
  <c r="Q492" i="1"/>
  <c r="O492" i="1"/>
  <c r="P492" i="1" s="1"/>
  <c r="N492" i="1"/>
  <c r="L492" i="1"/>
  <c r="M492" i="1" s="1"/>
  <c r="K492" i="1"/>
  <c r="J492" i="1"/>
  <c r="I492" i="1"/>
  <c r="H492" i="1"/>
  <c r="R491" i="1"/>
  <c r="S491" i="1" s="1"/>
  <c r="Q491" i="1"/>
  <c r="P491" i="1"/>
  <c r="O491" i="1"/>
  <c r="N491" i="1"/>
  <c r="L491" i="1"/>
  <c r="M491" i="1" s="1"/>
  <c r="K491" i="1"/>
  <c r="J491" i="1"/>
  <c r="T491" i="1" s="1"/>
  <c r="V491" i="1" s="1"/>
  <c r="I491" i="1"/>
  <c r="H491" i="1"/>
  <c r="R490" i="1"/>
  <c r="S490" i="1" s="1"/>
  <c r="Q490" i="1"/>
  <c r="O490" i="1"/>
  <c r="P490" i="1" s="1"/>
  <c r="N490" i="1"/>
  <c r="L490" i="1"/>
  <c r="M490" i="1" s="1"/>
  <c r="K490" i="1"/>
  <c r="I490" i="1"/>
  <c r="H490" i="1"/>
  <c r="J490" i="1" s="1"/>
  <c r="R489" i="1"/>
  <c r="S489" i="1" s="1"/>
  <c r="Q489" i="1"/>
  <c r="O489" i="1"/>
  <c r="N489" i="1"/>
  <c r="P489" i="1" s="1"/>
  <c r="V489" i="1" s="1"/>
  <c r="L489" i="1"/>
  <c r="M489" i="1" s="1"/>
  <c r="K489" i="1"/>
  <c r="J489" i="1"/>
  <c r="T489" i="1" s="1"/>
  <c r="I489" i="1"/>
  <c r="H489" i="1"/>
  <c r="R488" i="1"/>
  <c r="S488" i="1" s="1"/>
  <c r="Q488" i="1"/>
  <c r="O488" i="1"/>
  <c r="P488" i="1" s="1"/>
  <c r="N488" i="1"/>
  <c r="L488" i="1"/>
  <c r="M488" i="1" s="1"/>
  <c r="K488" i="1"/>
  <c r="J488" i="1"/>
  <c r="T488" i="1" s="1"/>
  <c r="I488" i="1"/>
  <c r="H488" i="1"/>
  <c r="S487" i="1"/>
  <c r="R487" i="1"/>
  <c r="Q487" i="1"/>
  <c r="O487" i="1"/>
  <c r="P487" i="1" s="1"/>
  <c r="N487" i="1"/>
  <c r="L487" i="1"/>
  <c r="M487" i="1" s="1"/>
  <c r="K487" i="1"/>
  <c r="I487" i="1"/>
  <c r="H487" i="1"/>
  <c r="J487" i="1" s="1"/>
  <c r="T487" i="1" s="1"/>
  <c r="S486" i="1"/>
  <c r="R486" i="1"/>
  <c r="Q486" i="1"/>
  <c r="O486" i="1"/>
  <c r="P486" i="1" s="1"/>
  <c r="N486" i="1"/>
  <c r="L486" i="1"/>
  <c r="M486" i="1" s="1"/>
  <c r="K486" i="1"/>
  <c r="J486" i="1"/>
  <c r="T486" i="1" s="1"/>
  <c r="I486" i="1"/>
  <c r="H486" i="1"/>
  <c r="V485" i="1"/>
  <c r="S485" i="1"/>
  <c r="R485" i="1"/>
  <c r="Q485" i="1"/>
  <c r="O485" i="1"/>
  <c r="P485" i="1" s="1"/>
  <c r="N485" i="1"/>
  <c r="L485" i="1"/>
  <c r="M485" i="1" s="1"/>
  <c r="K485" i="1"/>
  <c r="I485" i="1"/>
  <c r="H485" i="1"/>
  <c r="J485" i="1" s="1"/>
  <c r="T485" i="1" s="1"/>
  <c r="S484" i="1"/>
  <c r="R484" i="1"/>
  <c r="Q484" i="1"/>
  <c r="O484" i="1"/>
  <c r="P484" i="1" s="1"/>
  <c r="V484" i="1" s="1"/>
  <c r="N484" i="1"/>
  <c r="L484" i="1"/>
  <c r="M484" i="1" s="1"/>
  <c r="K484" i="1"/>
  <c r="J484" i="1"/>
  <c r="T484" i="1" s="1"/>
  <c r="I484" i="1"/>
  <c r="H484" i="1"/>
  <c r="S483" i="1"/>
  <c r="R483" i="1"/>
  <c r="Q483" i="1"/>
  <c r="O483" i="1"/>
  <c r="P483" i="1" s="1"/>
  <c r="V483" i="1" s="1"/>
  <c r="N483" i="1"/>
  <c r="L483" i="1"/>
  <c r="M483" i="1" s="1"/>
  <c r="K483" i="1"/>
  <c r="I483" i="1"/>
  <c r="H483" i="1"/>
  <c r="J483" i="1" s="1"/>
  <c r="T483" i="1" s="1"/>
  <c r="S482" i="1"/>
  <c r="W482" i="1" s="1"/>
  <c r="R482" i="1"/>
  <c r="Q482" i="1"/>
  <c r="O482" i="1"/>
  <c r="P482" i="1" s="1"/>
  <c r="V482" i="1" s="1"/>
  <c r="N482" i="1"/>
  <c r="L482" i="1"/>
  <c r="M482" i="1" s="1"/>
  <c r="K482" i="1"/>
  <c r="J482" i="1"/>
  <c r="T482" i="1" s="1"/>
  <c r="I482" i="1"/>
  <c r="H482" i="1"/>
  <c r="S481" i="1"/>
  <c r="R481" i="1"/>
  <c r="Q481" i="1"/>
  <c r="O481" i="1"/>
  <c r="P481" i="1" s="1"/>
  <c r="N481" i="1"/>
  <c r="L481" i="1"/>
  <c r="M481" i="1" s="1"/>
  <c r="U481" i="1" s="1"/>
  <c r="K481" i="1"/>
  <c r="I481" i="1"/>
  <c r="H481" i="1"/>
  <c r="J481" i="1" s="1"/>
  <c r="T481" i="1" s="1"/>
  <c r="S480" i="1"/>
  <c r="R480" i="1"/>
  <c r="Q480" i="1"/>
  <c r="O480" i="1"/>
  <c r="P480" i="1" s="1"/>
  <c r="N480" i="1"/>
  <c r="L480" i="1"/>
  <c r="M480" i="1" s="1"/>
  <c r="K480" i="1"/>
  <c r="J480" i="1"/>
  <c r="T480" i="1" s="1"/>
  <c r="I480" i="1"/>
  <c r="H480" i="1"/>
  <c r="R479" i="1"/>
  <c r="Q479" i="1"/>
  <c r="S479" i="1" s="1"/>
  <c r="O479" i="1"/>
  <c r="P479" i="1" s="1"/>
  <c r="V479" i="1" s="1"/>
  <c r="N479" i="1"/>
  <c r="L479" i="1"/>
  <c r="M479" i="1" s="1"/>
  <c r="K479" i="1"/>
  <c r="I479" i="1"/>
  <c r="H479" i="1"/>
  <c r="J479" i="1" s="1"/>
  <c r="T479" i="1" s="1"/>
  <c r="S478" i="1"/>
  <c r="R478" i="1"/>
  <c r="Q478" i="1"/>
  <c r="O478" i="1"/>
  <c r="P478" i="1" s="1"/>
  <c r="N478" i="1"/>
  <c r="L478" i="1"/>
  <c r="M478" i="1" s="1"/>
  <c r="K478" i="1"/>
  <c r="J478" i="1"/>
  <c r="T478" i="1" s="1"/>
  <c r="I478" i="1"/>
  <c r="H478" i="1"/>
  <c r="R477" i="1"/>
  <c r="Q477" i="1"/>
  <c r="S477" i="1" s="1"/>
  <c r="O477" i="1"/>
  <c r="P477" i="1" s="1"/>
  <c r="N477" i="1"/>
  <c r="L477" i="1"/>
  <c r="M477" i="1" s="1"/>
  <c r="K477" i="1"/>
  <c r="I477" i="1"/>
  <c r="H477" i="1"/>
  <c r="J477" i="1" s="1"/>
  <c r="T477" i="1" s="1"/>
  <c r="S476" i="1"/>
  <c r="R476" i="1"/>
  <c r="Q476" i="1"/>
  <c r="O476" i="1"/>
  <c r="P476" i="1" s="1"/>
  <c r="N476" i="1"/>
  <c r="L476" i="1"/>
  <c r="M476" i="1" s="1"/>
  <c r="K476" i="1"/>
  <c r="J476" i="1"/>
  <c r="T476" i="1" s="1"/>
  <c r="I476" i="1"/>
  <c r="H476" i="1"/>
  <c r="R475" i="1"/>
  <c r="Q475" i="1"/>
  <c r="S475" i="1" s="1"/>
  <c r="O475" i="1"/>
  <c r="P475" i="1" s="1"/>
  <c r="N475" i="1"/>
  <c r="L475" i="1"/>
  <c r="M475" i="1" s="1"/>
  <c r="K475" i="1"/>
  <c r="I475" i="1"/>
  <c r="H475" i="1"/>
  <c r="J475" i="1" s="1"/>
  <c r="T475" i="1" s="1"/>
  <c r="S474" i="1"/>
  <c r="W474" i="1" s="1"/>
  <c r="R474" i="1"/>
  <c r="Q474" i="1"/>
  <c r="O474" i="1"/>
  <c r="P474" i="1" s="1"/>
  <c r="N474" i="1"/>
  <c r="L474" i="1"/>
  <c r="M474" i="1" s="1"/>
  <c r="K474" i="1"/>
  <c r="J474" i="1"/>
  <c r="T474" i="1" s="1"/>
  <c r="I474" i="1"/>
  <c r="H474" i="1"/>
  <c r="R473" i="1"/>
  <c r="Q473" i="1"/>
  <c r="S473" i="1" s="1"/>
  <c r="O473" i="1"/>
  <c r="P473" i="1" s="1"/>
  <c r="V473" i="1" s="1"/>
  <c r="N473" i="1"/>
  <c r="L473" i="1"/>
  <c r="M473" i="1" s="1"/>
  <c r="U473" i="1" s="1"/>
  <c r="K473" i="1"/>
  <c r="I473" i="1"/>
  <c r="H473" i="1"/>
  <c r="J473" i="1" s="1"/>
  <c r="T473" i="1" s="1"/>
  <c r="S472" i="1"/>
  <c r="R472" i="1"/>
  <c r="Q472" i="1"/>
  <c r="O472" i="1"/>
  <c r="P472" i="1" s="1"/>
  <c r="N472" i="1"/>
  <c r="L472" i="1"/>
  <c r="M472" i="1" s="1"/>
  <c r="K472" i="1"/>
  <c r="J472" i="1"/>
  <c r="T472" i="1" s="1"/>
  <c r="I472" i="1"/>
  <c r="H472" i="1"/>
  <c r="R471" i="1"/>
  <c r="Q471" i="1"/>
  <c r="S471" i="1" s="1"/>
  <c r="W471" i="1" s="1"/>
  <c r="O471" i="1"/>
  <c r="P471" i="1" s="1"/>
  <c r="V471" i="1" s="1"/>
  <c r="N471" i="1"/>
  <c r="L471" i="1"/>
  <c r="M471" i="1" s="1"/>
  <c r="U471" i="1" s="1"/>
  <c r="K471" i="1"/>
  <c r="I471" i="1"/>
  <c r="H471" i="1"/>
  <c r="J471" i="1" s="1"/>
  <c r="T471" i="1" s="1"/>
  <c r="T470" i="1"/>
  <c r="R470" i="1"/>
  <c r="S470" i="1" s="1"/>
  <c r="Q470" i="1"/>
  <c r="P470" i="1"/>
  <c r="O470" i="1"/>
  <c r="N470" i="1"/>
  <c r="L470" i="1"/>
  <c r="M470" i="1" s="1"/>
  <c r="K470" i="1"/>
  <c r="I470" i="1"/>
  <c r="H470" i="1"/>
  <c r="J470" i="1" s="1"/>
  <c r="R469" i="1"/>
  <c r="S469" i="1" s="1"/>
  <c r="Q469" i="1"/>
  <c r="P469" i="1"/>
  <c r="O469" i="1"/>
  <c r="N469" i="1"/>
  <c r="L469" i="1"/>
  <c r="M469" i="1" s="1"/>
  <c r="K469" i="1"/>
  <c r="I469" i="1"/>
  <c r="H469" i="1"/>
  <c r="J469" i="1" s="1"/>
  <c r="T469" i="1" s="1"/>
  <c r="T468" i="1"/>
  <c r="R468" i="1"/>
  <c r="S468" i="1" s="1"/>
  <c r="Q468" i="1"/>
  <c r="P468" i="1"/>
  <c r="O468" i="1"/>
  <c r="N468" i="1"/>
  <c r="L468" i="1"/>
  <c r="M468" i="1" s="1"/>
  <c r="U468" i="1" s="1"/>
  <c r="K468" i="1"/>
  <c r="I468" i="1"/>
  <c r="H468" i="1"/>
  <c r="J468" i="1" s="1"/>
  <c r="R467" i="1"/>
  <c r="S467" i="1" s="1"/>
  <c r="Q467" i="1"/>
  <c r="P467" i="1"/>
  <c r="O467" i="1"/>
  <c r="N467" i="1"/>
  <c r="L467" i="1"/>
  <c r="M467" i="1" s="1"/>
  <c r="K467" i="1"/>
  <c r="I467" i="1"/>
  <c r="H467" i="1"/>
  <c r="J467" i="1" s="1"/>
  <c r="T467" i="1" s="1"/>
  <c r="T466" i="1"/>
  <c r="R466" i="1"/>
  <c r="S466" i="1" s="1"/>
  <c r="Q466" i="1"/>
  <c r="P466" i="1"/>
  <c r="O466" i="1"/>
  <c r="N466" i="1"/>
  <c r="L466" i="1"/>
  <c r="M466" i="1" s="1"/>
  <c r="K466" i="1"/>
  <c r="I466" i="1"/>
  <c r="H466" i="1"/>
  <c r="J466" i="1" s="1"/>
  <c r="R465" i="1"/>
  <c r="S465" i="1" s="1"/>
  <c r="Q465" i="1"/>
  <c r="P465" i="1"/>
  <c r="O465" i="1"/>
  <c r="N465" i="1"/>
  <c r="L465" i="1"/>
  <c r="M465" i="1" s="1"/>
  <c r="U465" i="1" s="1"/>
  <c r="K465" i="1"/>
  <c r="I465" i="1"/>
  <c r="H465" i="1"/>
  <c r="J465" i="1" s="1"/>
  <c r="T465" i="1" s="1"/>
  <c r="T464" i="1"/>
  <c r="R464" i="1"/>
  <c r="S464" i="1" s="1"/>
  <c r="Q464" i="1"/>
  <c r="P464" i="1"/>
  <c r="O464" i="1"/>
  <c r="N464" i="1"/>
  <c r="L464" i="1"/>
  <c r="M464" i="1" s="1"/>
  <c r="U464" i="1" s="1"/>
  <c r="K464" i="1"/>
  <c r="I464" i="1"/>
  <c r="H464" i="1"/>
  <c r="J464" i="1" s="1"/>
  <c r="R463" i="1"/>
  <c r="S463" i="1" s="1"/>
  <c r="Q463" i="1"/>
  <c r="P463" i="1"/>
  <c r="O463" i="1"/>
  <c r="N463" i="1"/>
  <c r="L463" i="1"/>
  <c r="M463" i="1" s="1"/>
  <c r="K463" i="1"/>
  <c r="I463" i="1"/>
  <c r="H463" i="1"/>
  <c r="J463" i="1" s="1"/>
  <c r="T463" i="1" s="1"/>
  <c r="T462" i="1"/>
  <c r="R462" i="1"/>
  <c r="S462" i="1" s="1"/>
  <c r="Q462" i="1"/>
  <c r="P462" i="1"/>
  <c r="O462" i="1"/>
  <c r="N462" i="1"/>
  <c r="L462" i="1"/>
  <c r="M462" i="1" s="1"/>
  <c r="K462" i="1"/>
  <c r="I462" i="1"/>
  <c r="H462" i="1"/>
  <c r="J462" i="1" s="1"/>
  <c r="R461" i="1"/>
  <c r="S461" i="1" s="1"/>
  <c r="Q461" i="1"/>
  <c r="P461" i="1"/>
  <c r="O461" i="1"/>
  <c r="N461" i="1"/>
  <c r="L461" i="1"/>
  <c r="M461" i="1" s="1"/>
  <c r="U461" i="1" s="1"/>
  <c r="K461" i="1"/>
  <c r="I461" i="1"/>
  <c r="H461" i="1"/>
  <c r="J461" i="1" s="1"/>
  <c r="T461" i="1" s="1"/>
  <c r="T460" i="1"/>
  <c r="R460" i="1"/>
  <c r="S460" i="1" s="1"/>
  <c r="Q460" i="1"/>
  <c r="P460" i="1"/>
  <c r="O460" i="1"/>
  <c r="N460" i="1"/>
  <c r="L460" i="1"/>
  <c r="M460" i="1" s="1"/>
  <c r="U460" i="1" s="1"/>
  <c r="K460" i="1"/>
  <c r="I460" i="1"/>
  <c r="H460" i="1"/>
  <c r="J460" i="1" s="1"/>
  <c r="R459" i="1"/>
  <c r="S459" i="1" s="1"/>
  <c r="Q459" i="1"/>
  <c r="P459" i="1"/>
  <c r="O459" i="1"/>
  <c r="N459" i="1"/>
  <c r="L459" i="1"/>
  <c r="M459" i="1" s="1"/>
  <c r="K459" i="1"/>
  <c r="I459" i="1"/>
  <c r="H459" i="1"/>
  <c r="J459" i="1" s="1"/>
  <c r="T459" i="1" s="1"/>
  <c r="T458" i="1"/>
  <c r="R458" i="1"/>
  <c r="S458" i="1" s="1"/>
  <c r="Q458" i="1"/>
  <c r="P458" i="1"/>
  <c r="O458" i="1"/>
  <c r="N458" i="1"/>
  <c r="L458" i="1"/>
  <c r="M458" i="1" s="1"/>
  <c r="K458" i="1"/>
  <c r="I458" i="1"/>
  <c r="H458" i="1"/>
  <c r="J458" i="1" s="1"/>
  <c r="R457" i="1"/>
  <c r="S457" i="1" s="1"/>
  <c r="Q457" i="1"/>
  <c r="P457" i="1"/>
  <c r="O457" i="1"/>
  <c r="N457" i="1"/>
  <c r="L457" i="1"/>
  <c r="M457" i="1" s="1"/>
  <c r="U457" i="1" s="1"/>
  <c r="K457" i="1"/>
  <c r="I457" i="1"/>
  <c r="H457" i="1"/>
  <c r="J457" i="1" s="1"/>
  <c r="T457" i="1" s="1"/>
  <c r="T456" i="1"/>
  <c r="R456" i="1"/>
  <c r="S456" i="1" s="1"/>
  <c r="Q456" i="1"/>
  <c r="P456" i="1"/>
  <c r="O456" i="1"/>
  <c r="N456" i="1"/>
  <c r="L456" i="1"/>
  <c r="M456" i="1" s="1"/>
  <c r="U456" i="1" s="1"/>
  <c r="K456" i="1"/>
  <c r="I456" i="1"/>
  <c r="H456" i="1"/>
  <c r="J456" i="1" s="1"/>
  <c r="R455" i="1"/>
  <c r="S455" i="1" s="1"/>
  <c r="Q455" i="1"/>
  <c r="P455" i="1"/>
  <c r="O455" i="1"/>
  <c r="N455" i="1"/>
  <c r="L455" i="1"/>
  <c r="M455" i="1" s="1"/>
  <c r="K455" i="1"/>
  <c r="I455" i="1"/>
  <c r="H455" i="1"/>
  <c r="J455" i="1" s="1"/>
  <c r="T455" i="1" s="1"/>
  <c r="T454" i="1"/>
  <c r="R454" i="1"/>
  <c r="S454" i="1" s="1"/>
  <c r="Q454" i="1"/>
  <c r="P454" i="1"/>
  <c r="O454" i="1"/>
  <c r="N454" i="1"/>
  <c r="L454" i="1"/>
  <c r="M454" i="1" s="1"/>
  <c r="K454" i="1"/>
  <c r="I454" i="1"/>
  <c r="H454" i="1"/>
  <c r="J454" i="1" s="1"/>
  <c r="R453" i="1"/>
  <c r="S453" i="1" s="1"/>
  <c r="Q453" i="1"/>
  <c r="P453" i="1"/>
  <c r="O453" i="1"/>
  <c r="N453" i="1"/>
  <c r="L453" i="1"/>
  <c r="M453" i="1" s="1"/>
  <c r="K453" i="1"/>
  <c r="I453" i="1"/>
  <c r="H453" i="1"/>
  <c r="J453" i="1" s="1"/>
  <c r="T453" i="1" s="1"/>
  <c r="T452" i="1"/>
  <c r="R452" i="1"/>
  <c r="S452" i="1" s="1"/>
  <c r="Q452" i="1"/>
  <c r="P452" i="1"/>
  <c r="O452" i="1"/>
  <c r="N452" i="1"/>
  <c r="L452" i="1"/>
  <c r="M452" i="1" s="1"/>
  <c r="U452" i="1" s="1"/>
  <c r="K452" i="1"/>
  <c r="I452" i="1"/>
  <c r="H452" i="1"/>
  <c r="J452" i="1" s="1"/>
  <c r="R451" i="1"/>
  <c r="S451" i="1" s="1"/>
  <c r="Q451" i="1"/>
  <c r="P451" i="1"/>
  <c r="O451" i="1"/>
  <c r="N451" i="1"/>
  <c r="L451" i="1"/>
  <c r="M451" i="1" s="1"/>
  <c r="K451" i="1"/>
  <c r="I451" i="1"/>
  <c r="H451" i="1"/>
  <c r="J451" i="1" s="1"/>
  <c r="T451" i="1" s="1"/>
  <c r="T450" i="1"/>
  <c r="R450" i="1"/>
  <c r="S450" i="1" s="1"/>
  <c r="Q450" i="1"/>
  <c r="P450" i="1"/>
  <c r="O450" i="1"/>
  <c r="N450" i="1"/>
  <c r="L450" i="1"/>
  <c r="M450" i="1" s="1"/>
  <c r="K450" i="1"/>
  <c r="I450" i="1"/>
  <c r="H450" i="1"/>
  <c r="J450" i="1" s="1"/>
  <c r="R449" i="1"/>
  <c r="S449" i="1" s="1"/>
  <c r="Q449" i="1"/>
  <c r="P449" i="1"/>
  <c r="O449" i="1"/>
  <c r="N449" i="1"/>
  <c r="L449" i="1"/>
  <c r="M449" i="1" s="1"/>
  <c r="U449" i="1" s="1"/>
  <c r="K449" i="1"/>
  <c r="I449" i="1"/>
  <c r="H449" i="1"/>
  <c r="J449" i="1" s="1"/>
  <c r="T449" i="1" s="1"/>
  <c r="T448" i="1"/>
  <c r="R448" i="1"/>
  <c r="S448" i="1" s="1"/>
  <c r="Q448" i="1"/>
  <c r="P448" i="1"/>
  <c r="O448" i="1"/>
  <c r="N448" i="1"/>
  <c r="L448" i="1"/>
  <c r="M448" i="1" s="1"/>
  <c r="U448" i="1" s="1"/>
  <c r="K448" i="1"/>
  <c r="I448" i="1"/>
  <c r="H448" i="1"/>
  <c r="J448" i="1" s="1"/>
  <c r="R447" i="1"/>
  <c r="S447" i="1" s="1"/>
  <c r="Q447" i="1"/>
  <c r="P447" i="1"/>
  <c r="O447" i="1"/>
  <c r="N447" i="1"/>
  <c r="L447" i="1"/>
  <c r="M447" i="1" s="1"/>
  <c r="K447" i="1"/>
  <c r="I447" i="1"/>
  <c r="H447" i="1"/>
  <c r="J447" i="1" s="1"/>
  <c r="T447" i="1" s="1"/>
  <c r="T446" i="1"/>
  <c r="R446" i="1"/>
  <c r="S446" i="1" s="1"/>
  <c r="Q446" i="1"/>
  <c r="P446" i="1"/>
  <c r="O446" i="1"/>
  <c r="N446" i="1"/>
  <c r="L446" i="1"/>
  <c r="M446" i="1" s="1"/>
  <c r="K446" i="1"/>
  <c r="I446" i="1"/>
  <c r="H446" i="1"/>
  <c r="J446" i="1" s="1"/>
  <c r="R445" i="1"/>
  <c r="S445" i="1" s="1"/>
  <c r="Q445" i="1"/>
  <c r="P445" i="1"/>
  <c r="O445" i="1"/>
  <c r="N445" i="1"/>
  <c r="L445" i="1"/>
  <c r="M445" i="1" s="1"/>
  <c r="U445" i="1" s="1"/>
  <c r="K445" i="1"/>
  <c r="I445" i="1"/>
  <c r="H445" i="1"/>
  <c r="J445" i="1" s="1"/>
  <c r="T445" i="1" s="1"/>
  <c r="T444" i="1"/>
  <c r="R444" i="1"/>
  <c r="S444" i="1" s="1"/>
  <c r="Q444" i="1"/>
  <c r="P444" i="1"/>
  <c r="O444" i="1"/>
  <c r="N444" i="1"/>
  <c r="L444" i="1"/>
  <c r="M444" i="1" s="1"/>
  <c r="U444" i="1" s="1"/>
  <c r="K444" i="1"/>
  <c r="I444" i="1"/>
  <c r="H444" i="1"/>
  <c r="J444" i="1" s="1"/>
  <c r="R443" i="1"/>
  <c r="S443" i="1" s="1"/>
  <c r="Q443" i="1"/>
  <c r="P443" i="1"/>
  <c r="O443" i="1"/>
  <c r="N443" i="1"/>
  <c r="L443" i="1"/>
  <c r="M443" i="1" s="1"/>
  <c r="K443" i="1"/>
  <c r="I443" i="1"/>
  <c r="H443" i="1"/>
  <c r="J443" i="1" s="1"/>
  <c r="T443" i="1" s="1"/>
  <c r="T442" i="1"/>
  <c r="R442" i="1"/>
  <c r="S442" i="1" s="1"/>
  <c r="Q442" i="1"/>
  <c r="P442" i="1"/>
  <c r="O442" i="1"/>
  <c r="N442" i="1"/>
  <c r="L442" i="1"/>
  <c r="M442" i="1" s="1"/>
  <c r="K442" i="1"/>
  <c r="I442" i="1"/>
  <c r="H442" i="1"/>
  <c r="J442" i="1" s="1"/>
  <c r="R441" i="1"/>
  <c r="S441" i="1" s="1"/>
  <c r="Q441" i="1"/>
  <c r="P441" i="1"/>
  <c r="O441" i="1"/>
  <c r="N441" i="1"/>
  <c r="L441" i="1"/>
  <c r="M441" i="1" s="1"/>
  <c r="U441" i="1" s="1"/>
  <c r="K441" i="1"/>
  <c r="I441" i="1"/>
  <c r="H441" i="1"/>
  <c r="J441" i="1" s="1"/>
  <c r="T441" i="1" s="1"/>
  <c r="T440" i="1"/>
  <c r="R440" i="1"/>
  <c r="S440" i="1" s="1"/>
  <c r="Q440" i="1"/>
  <c r="P440" i="1"/>
  <c r="O440" i="1"/>
  <c r="N440" i="1"/>
  <c r="L440" i="1"/>
  <c r="M440" i="1" s="1"/>
  <c r="U440" i="1" s="1"/>
  <c r="K440" i="1"/>
  <c r="I440" i="1"/>
  <c r="H440" i="1"/>
  <c r="J440" i="1" s="1"/>
  <c r="R439" i="1"/>
  <c r="S439" i="1" s="1"/>
  <c r="Q439" i="1"/>
  <c r="P439" i="1"/>
  <c r="O439" i="1"/>
  <c r="N439" i="1"/>
  <c r="L439" i="1"/>
  <c r="M439" i="1" s="1"/>
  <c r="K439" i="1"/>
  <c r="I439" i="1"/>
  <c r="H439" i="1"/>
  <c r="J439" i="1" s="1"/>
  <c r="T439" i="1" s="1"/>
  <c r="T438" i="1"/>
  <c r="R438" i="1"/>
  <c r="S438" i="1" s="1"/>
  <c r="Q438" i="1"/>
  <c r="P438" i="1"/>
  <c r="O438" i="1"/>
  <c r="N438" i="1"/>
  <c r="L438" i="1"/>
  <c r="M438" i="1" s="1"/>
  <c r="K438" i="1"/>
  <c r="I438" i="1"/>
  <c r="H438" i="1"/>
  <c r="J438" i="1" s="1"/>
  <c r="R437" i="1"/>
  <c r="S437" i="1" s="1"/>
  <c r="Q437" i="1"/>
  <c r="P437" i="1"/>
  <c r="O437" i="1"/>
  <c r="N437" i="1"/>
  <c r="L437" i="1"/>
  <c r="M437" i="1" s="1"/>
  <c r="K437" i="1"/>
  <c r="I437" i="1"/>
  <c r="H437" i="1"/>
  <c r="J437" i="1" s="1"/>
  <c r="T437" i="1" s="1"/>
  <c r="T436" i="1"/>
  <c r="R436" i="1"/>
  <c r="S436" i="1" s="1"/>
  <c r="Q436" i="1"/>
  <c r="P436" i="1"/>
  <c r="O436" i="1"/>
  <c r="N436" i="1"/>
  <c r="L436" i="1"/>
  <c r="M436" i="1" s="1"/>
  <c r="U436" i="1" s="1"/>
  <c r="K436" i="1"/>
  <c r="I436" i="1"/>
  <c r="H436" i="1"/>
  <c r="J436" i="1" s="1"/>
  <c r="R435" i="1"/>
  <c r="S435" i="1" s="1"/>
  <c r="Q435" i="1"/>
  <c r="P435" i="1"/>
  <c r="O435" i="1"/>
  <c r="N435" i="1"/>
  <c r="L435" i="1"/>
  <c r="M435" i="1" s="1"/>
  <c r="K435" i="1"/>
  <c r="I435" i="1"/>
  <c r="H435" i="1"/>
  <c r="J435" i="1" s="1"/>
  <c r="T435" i="1" s="1"/>
  <c r="R434" i="1"/>
  <c r="S434" i="1" s="1"/>
  <c r="Q434" i="1"/>
  <c r="P434" i="1"/>
  <c r="O434" i="1"/>
  <c r="N434" i="1"/>
  <c r="L434" i="1"/>
  <c r="M434" i="1" s="1"/>
  <c r="K434" i="1"/>
  <c r="J434" i="1"/>
  <c r="T434" i="1" s="1"/>
  <c r="I434" i="1"/>
  <c r="H434" i="1"/>
  <c r="R433" i="1"/>
  <c r="S433" i="1" s="1"/>
  <c r="Q433" i="1"/>
  <c r="P433" i="1"/>
  <c r="O433" i="1"/>
  <c r="N433" i="1"/>
  <c r="L433" i="1"/>
  <c r="M433" i="1" s="1"/>
  <c r="K433" i="1"/>
  <c r="J433" i="1"/>
  <c r="T433" i="1" s="1"/>
  <c r="I433" i="1"/>
  <c r="H433" i="1"/>
  <c r="R432" i="1"/>
  <c r="S432" i="1" s="1"/>
  <c r="Q432" i="1"/>
  <c r="P432" i="1"/>
  <c r="O432" i="1"/>
  <c r="N432" i="1"/>
  <c r="L432" i="1"/>
  <c r="M432" i="1" s="1"/>
  <c r="K432" i="1"/>
  <c r="I432" i="1"/>
  <c r="H432" i="1"/>
  <c r="J432" i="1" s="1"/>
  <c r="T432" i="1" s="1"/>
  <c r="R431" i="1"/>
  <c r="S431" i="1" s="1"/>
  <c r="Q431" i="1"/>
  <c r="P431" i="1"/>
  <c r="O431" i="1"/>
  <c r="N431" i="1"/>
  <c r="L431" i="1"/>
  <c r="M431" i="1" s="1"/>
  <c r="K431" i="1"/>
  <c r="I431" i="1"/>
  <c r="H431" i="1"/>
  <c r="J431" i="1" s="1"/>
  <c r="T431" i="1" s="1"/>
  <c r="R430" i="1"/>
  <c r="S430" i="1" s="1"/>
  <c r="Q430" i="1"/>
  <c r="P430" i="1"/>
  <c r="O430" i="1"/>
  <c r="N430" i="1"/>
  <c r="L430" i="1"/>
  <c r="M430" i="1" s="1"/>
  <c r="K430" i="1"/>
  <c r="J430" i="1"/>
  <c r="T430" i="1" s="1"/>
  <c r="I430" i="1"/>
  <c r="H430" i="1"/>
  <c r="R429" i="1"/>
  <c r="S429" i="1" s="1"/>
  <c r="Q429" i="1"/>
  <c r="P429" i="1"/>
  <c r="O429" i="1"/>
  <c r="N429" i="1"/>
  <c r="L429" i="1"/>
  <c r="M429" i="1" s="1"/>
  <c r="K429" i="1"/>
  <c r="I429" i="1"/>
  <c r="H429" i="1"/>
  <c r="J429" i="1" s="1"/>
  <c r="T429" i="1" s="1"/>
  <c r="R428" i="1"/>
  <c r="S428" i="1" s="1"/>
  <c r="Q428" i="1"/>
  <c r="P428" i="1"/>
  <c r="O428" i="1"/>
  <c r="N428" i="1"/>
  <c r="L428" i="1"/>
  <c r="M428" i="1" s="1"/>
  <c r="U428" i="1" s="1"/>
  <c r="K428" i="1"/>
  <c r="J428" i="1"/>
  <c r="T428" i="1" s="1"/>
  <c r="I428" i="1"/>
  <c r="H428" i="1"/>
  <c r="R427" i="1"/>
  <c r="S427" i="1" s="1"/>
  <c r="Q427" i="1"/>
  <c r="P427" i="1"/>
  <c r="O427" i="1"/>
  <c r="N427" i="1"/>
  <c r="L427" i="1"/>
  <c r="M427" i="1" s="1"/>
  <c r="K427" i="1"/>
  <c r="J427" i="1"/>
  <c r="T427" i="1" s="1"/>
  <c r="I427" i="1"/>
  <c r="H427" i="1"/>
  <c r="R426" i="1"/>
  <c r="S426" i="1" s="1"/>
  <c r="Q426" i="1"/>
  <c r="P426" i="1"/>
  <c r="O426" i="1"/>
  <c r="N426" i="1"/>
  <c r="L426" i="1"/>
  <c r="M426" i="1" s="1"/>
  <c r="K426" i="1"/>
  <c r="J426" i="1"/>
  <c r="T426" i="1" s="1"/>
  <c r="I426" i="1"/>
  <c r="H426" i="1"/>
  <c r="R425" i="1"/>
  <c r="S425" i="1" s="1"/>
  <c r="Q425" i="1"/>
  <c r="P425" i="1"/>
  <c r="O425" i="1"/>
  <c r="N425" i="1"/>
  <c r="L425" i="1"/>
  <c r="M425" i="1" s="1"/>
  <c r="K425" i="1"/>
  <c r="J425" i="1"/>
  <c r="T425" i="1" s="1"/>
  <c r="I425" i="1"/>
  <c r="H425" i="1"/>
  <c r="R424" i="1"/>
  <c r="S424" i="1" s="1"/>
  <c r="Q424" i="1"/>
  <c r="P424" i="1"/>
  <c r="O424" i="1"/>
  <c r="N424" i="1"/>
  <c r="L424" i="1"/>
  <c r="M424" i="1" s="1"/>
  <c r="K424" i="1"/>
  <c r="I424" i="1"/>
  <c r="H424" i="1"/>
  <c r="J424" i="1" s="1"/>
  <c r="T424" i="1" s="1"/>
  <c r="R423" i="1"/>
  <c r="S423" i="1" s="1"/>
  <c r="Q423" i="1"/>
  <c r="P423" i="1"/>
  <c r="O423" i="1"/>
  <c r="N423" i="1"/>
  <c r="L423" i="1"/>
  <c r="M423" i="1" s="1"/>
  <c r="K423" i="1"/>
  <c r="I423" i="1"/>
  <c r="H423" i="1"/>
  <c r="J423" i="1" s="1"/>
  <c r="T423" i="1" s="1"/>
  <c r="R422" i="1"/>
  <c r="S422" i="1" s="1"/>
  <c r="Q422" i="1"/>
  <c r="P422" i="1"/>
  <c r="O422" i="1"/>
  <c r="N422" i="1"/>
  <c r="L422" i="1"/>
  <c r="M422" i="1" s="1"/>
  <c r="K422" i="1"/>
  <c r="J422" i="1"/>
  <c r="T422" i="1" s="1"/>
  <c r="I422" i="1"/>
  <c r="H422" i="1"/>
  <c r="R421" i="1"/>
  <c r="S421" i="1" s="1"/>
  <c r="Q421" i="1"/>
  <c r="P421" i="1"/>
  <c r="O421" i="1"/>
  <c r="N421" i="1"/>
  <c r="L421" i="1"/>
  <c r="M421" i="1" s="1"/>
  <c r="K421" i="1"/>
  <c r="I421" i="1"/>
  <c r="H421" i="1"/>
  <c r="J421" i="1" s="1"/>
  <c r="T421" i="1" s="1"/>
  <c r="R420" i="1"/>
  <c r="S420" i="1" s="1"/>
  <c r="Q420" i="1"/>
  <c r="P420" i="1"/>
  <c r="O420" i="1"/>
  <c r="N420" i="1"/>
  <c r="L420" i="1"/>
  <c r="M420" i="1" s="1"/>
  <c r="K420" i="1"/>
  <c r="J420" i="1"/>
  <c r="T420" i="1" s="1"/>
  <c r="I420" i="1"/>
  <c r="H420" i="1"/>
  <c r="R419" i="1"/>
  <c r="S419" i="1" s="1"/>
  <c r="Q419" i="1"/>
  <c r="P419" i="1"/>
  <c r="O419" i="1"/>
  <c r="N419" i="1"/>
  <c r="L419" i="1"/>
  <c r="M419" i="1" s="1"/>
  <c r="K419" i="1"/>
  <c r="J419" i="1"/>
  <c r="T419" i="1" s="1"/>
  <c r="I419" i="1"/>
  <c r="H419" i="1"/>
  <c r="R418" i="1"/>
  <c r="S418" i="1" s="1"/>
  <c r="Q418" i="1"/>
  <c r="P418" i="1"/>
  <c r="O418" i="1"/>
  <c r="N418" i="1"/>
  <c r="L418" i="1"/>
  <c r="M418" i="1" s="1"/>
  <c r="K418" i="1"/>
  <c r="J418" i="1"/>
  <c r="T418" i="1" s="1"/>
  <c r="I418" i="1"/>
  <c r="H418" i="1"/>
  <c r="R417" i="1"/>
  <c r="S417" i="1" s="1"/>
  <c r="Q417" i="1"/>
  <c r="P417" i="1"/>
  <c r="O417" i="1"/>
  <c r="N417" i="1"/>
  <c r="L417" i="1"/>
  <c r="M417" i="1" s="1"/>
  <c r="K417" i="1"/>
  <c r="J417" i="1"/>
  <c r="T417" i="1" s="1"/>
  <c r="I417" i="1"/>
  <c r="H417" i="1"/>
  <c r="R416" i="1"/>
  <c r="S416" i="1" s="1"/>
  <c r="Q416" i="1"/>
  <c r="P416" i="1"/>
  <c r="O416" i="1"/>
  <c r="N416" i="1"/>
  <c r="L416" i="1"/>
  <c r="M416" i="1" s="1"/>
  <c r="K416" i="1"/>
  <c r="I416" i="1"/>
  <c r="H416" i="1"/>
  <c r="J416" i="1" s="1"/>
  <c r="T416" i="1" s="1"/>
  <c r="R415" i="1"/>
  <c r="S415" i="1" s="1"/>
  <c r="Q415" i="1"/>
  <c r="P415" i="1"/>
  <c r="O415" i="1"/>
  <c r="N415" i="1"/>
  <c r="L415" i="1"/>
  <c r="M415" i="1" s="1"/>
  <c r="K415" i="1"/>
  <c r="I415" i="1"/>
  <c r="H415" i="1"/>
  <c r="J415" i="1" s="1"/>
  <c r="T415" i="1" s="1"/>
  <c r="R414" i="1"/>
  <c r="S414" i="1" s="1"/>
  <c r="Q414" i="1"/>
  <c r="P414" i="1"/>
  <c r="O414" i="1"/>
  <c r="N414" i="1"/>
  <c r="L414" i="1"/>
  <c r="M414" i="1" s="1"/>
  <c r="K414" i="1"/>
  <c r="J414" i="1"/>
  <c r="T414" i="1" s="1"/>
  <c r="I414" i="1"/>
  <c r="H414" i="1"/>
  <c r="R413" i="1"/>
  <c r="S413" i="1" s="1"/>
  <c r="Q413" i="1"/>
  <c r="P413" i="1"/>
  <c r="O413" i="1"/>
  <c r="N413" i="1"/>
  <c r="L413" i="1"/>
  <c r="M413" i="1" s="1"/>
  <c r="K413" i="1"/>
  <c r="I413" i="1"/>
  <c r="H413" i="1"/>
  <c r="J413" i="1" s="1"/>
  <c r="T413" i="1" s="1"/>
  <c r="R412" i="1"/>
  <c r="S412" i="1" s="1"/>
  <c r="Q412" i="1"/>
  <c r="P412" i="1"/>
  <c r="O412" i="1"/>
  <c r="N412" i="1"/>
  <c r="L412" i="1"/>
  <c r="M412" i="1" s="1"/>
  <c r="U412" i="1" s="1"/>
  <c r="K412" i="1"/>
  <c r="J412" i="1"/>
  <c r="T412" i="1" s="1"/>
  <c r="I412" i="1"/>
  <c r="H412" i="1"/>
  <c r="R411" i="1"/>
  <c r="S411" i="1" s="1"/>
  <c r="Q411" i="1"/>
  <c r="P411" i="1"/>
  <c r="O411" i="1"/>
  <c r="N411" i="1"/>
  <c r="L411" i="1"/>
  <c r="M411" i="1" s="1"/>
  <c r="K411" i="1"/>
  <c r="J411" i="1"/>
  <c r="T411" i="1" s="1"/>
  <c r="I411" i="1"/>
  <c r="H411" i="1"/>
  <c r="R410" i="1"/>
  <c r="S410" i="1" s="1"/>
  <c r="Q410" i="1"/>
  <c r="P410" i="1"/>
  <c r="O410" i="1"/>
  <c r="N410" i="1"/>
  <c r="L410" i="1"/>
  <c r="M410" i="1" s="1"/>
  <c r="K410" i="1"/>
  <c r="J410" i="1"/>
  <c r="T410" i="1" s="1"/>
  <c r="I410" i="1"/>
  <c r="H410" i="1"/>
  <c r="R409" i="1"/>
  <c r="S409" i="1" s="1"/>
  <c r="Q409" i="1"/>
  <c r="P409" i="1"/>
  <c r="O409" i="1"/>
  <c r="N409" i="1"/>
  <c r="L409" i="1"/>
  <c r="M409" i="1" s="1"/>
  <c r="K409" i="1"/>
  <c r="J409" i="1"/>
  <c r="T409" i="1" s="1"/>
  <c r="I409" i="1"/>
  <c r="H409" i="1"/>
  <c r="R408" i="1"/>
  <c r="S408" i="1" s="1"/>
  <c r="Q408" i="1"/>
  <c r="P408" i="1"/>
  <c r="O408" i="1"/>
  <c r="N408" i="1"/>
  <c r="L408" i="1"/>
  <c r="M408" i="1" s="1"/>
  <c r="K408" i="1"/>
  <c r="I408" i="1"/>
  <c r="H408" i="1"/>
  <c r="J408" i="1" s="1"/>
  <c r="T408" i="1" s="1"/>
  <c r="R407" i="1"/>
  <c r="S407" i="1" s="1"/>
  <c r="Q407" i="1"/>
  <c r="P407" i="1"/>
  <c r="O407" i="1"/>
  <c r="N407" i="1"/>
  <c r="L407" i="1"/>
  <c r="M407" i="1" s="1"/>
  <c r="K407" i="1"/>
  <c r="I407" i="1"/>
  <c r="H407" i="1"/>
  <c r="J407" i="1" s="1"/>
  <c r="T407" i="1" s="1"/>
  <c r="R406" i="1"/>
  <c r="S406" i="1" s="1"/>
  <c r="Q406" i="1"/>
  <c r="P406" i="1"/>
  <c r="O406" i="1"/>
  <c r="N406" i="1"/>
  <c r="L406" i="1"/>
  <c r="M406" i="1" s="1"/>
  <c r="K406" i="1"/>
  <c r="J406" i="1"/>
  <c r="T406" i="1" s="1"/>
  <c r="I406" i="1"/>
  <c r="H406" i="1"/>
  <c r="R405" i="1"/>
  <c r="S405" i="1" s="1"/>
  <c r="Q405" i="1"/>
  <c r="P405" i="1"/>
  <c r="O405" i="1"/>
  <c r="N405" i="1"/>
  <c r="L405" i="1"/>
  <c r="M405" i="1" s="1"/>
  <c r="K405" i="1"/>
  <c r="I405" i="1"/>
  <c r="H405" i="1"/>
  <c r="J405" i="1" s="1"/>
  <c r="T405" i="1" s="1"/>
  <c r="R404" i="1"/>
  <c r="S404" i="1" s="1"/>
  <c r="Q404" i="1"/>
  <c r="O404" i="1"/>
  <c r="N404" i="1"/>
  <c r="P404" i="1" s="1"/>
  <c r="V404" i="1" s="1"/>
  <c r="L404" i="1"/>
  <c r="M404" i="1" s="1"/>
  <c r="K404" i="1"/>
  <c r="J404" i="1"/>
  <c r="T404" i="1" s="1"/>
  <c r="I404" i="1"/>
  <c r="H404" i="1"/>
  <c r="R403" i="1"/>
  <c r="S403" i="1" s="1"/>
  <c r="W403" i="1" s="1"/>
  <c r="Q403" i="1"/>
  <c r="O403" i="1"/>
  <c r="N403" i="1"/>
  <c r="P403" i="1" s="1"/>
  <c r="L403" i="1"/>
  <c r="M403" i="1" s="1"/>
  <c r="K403" i="1"/>
  <c r="I403" i="1"/>
  <c r="H403" i="1"/>
  <c r="J403" i="1" s="1"/>
  <c r="T403" i="1" s="1"/>
  <c r="R402" i="1"/>
  <c r="S402" i="1" s="1"/>
  <c r="Q402" i="1"/>
  <c r="O402" i="1"/>
  <c r="N402" i="1"/>
  <c r="P402" i="1" s="1"/>
  <c r="L402" i="1"/>
  <c r="M402" i="1" s="1"/>
  <c r="K402" i="1"/>
  <c r="J402" i="1"/>
  <c r="T402" i="1" s="1"/>
  <c r="I402" i="1"/>
  <c r="H402" i="1"/>
  <c r="R401" i="1"/>
  <c r="S401" i="1" s="1"/>
  <c r="Q401" i="1"/>
  <c r="O401" i="1"/>
  <c r="N401" i="1"/>
  <c r="P401" i="1" s="1"/>
  <c r="L401" i="1"/>
  <c r="M401" i="1" s="1"/>
  <c r="K401" i="1"/>
  <c r="I401" i="1"/>
  <c r="H401" i="1"/>
  <c r="J401" i="1" s="1"/>
  <c r="T401" i="1" s="1"/>
  <c r="R400" i="1"/>
  <c r="S400" i="1" s="1"/>
  <c r="Q400" i="1"/>
  <c r="O400" i="1"/>
  <c r="N400" i="1"/>
  <c r="P400" i="1" s="1"/>
  <c r="V400" i="1" s="1"/>
  <c r="L400" i="1"/>
  <c r="M400" i="1" s="1"/>
  <c r="K400" i="1"/>
  <c r="J400" i="1"/>
  <c r="T400" i="1" s="1"/>
  <c r="I400" i="1"/>
  <c r="H400" i="1"/>
  <c r="R399" i="1"/>
  <c r="S399" i="1" s="1"/>
  <c r="W399" i="1" s="1"/>
  <c r="Q399" i="1"/>
  <c r="O399" i="1"/>
  <c r="N399" i="1"/>
  <c r="P399" i="1" s="1"/>
  <c r="V399" i="1" s="1"/>
  <c r="L399" i="1"/>
  <c r="M399" i="1" s="1"/>
  <c r="K399" i="1"/>
  <c r="I399" i="1"/>
  <c r="H399" i="1"/>
  <c r="J399" i="1" s="1"/>
  <c r="T399" i="1" s="1"/>
  <c r="R398" i="1"/>
  <c r="S398" i="1" s="1"/>
  <c r="Q398" i="1"/>
  <c r="O398" i="1"/>
  <c r="N398" i="1"/>
  <c r="P398" i="1" s="1"/>
  <c r="V398" i="1" s="1"/>
  <c r="L398" i="1"/>
  <c r="M398" i="1" s="1"/>
  <c r="K398" i="1"/>
  <c r="J398" i="1"/>
  <c r="T398" i="1" s="1"/>
  <c r="I398" i="1"/>
  <c r="H398" i="1"/>
  <c r="R397" i="1"/>
  <c r="S397" i="1" s="1"/>
  <c r="Q397" i="1"/>
  <c r="O397" i="1"/>
  <c r="N397" i="1"/>
  <c r="P397" i="1" s="1"/>
  <c r="V397" i="1" s="1"/>
  <c r="L397" i="1"/>
  <c r="M397" i="1" s="1"/>
  <c r="K397" i="1"/>
  <c r="I397" i="1"/>
  <c r="H397" i="1"/>
  <c r="J397" i="1" s="1"/>
  <c r="T397" i="1" s="1"/>
  <c r="R396" i="1"/>
  <c r="S396" i="1" s="1"/>
  <c r="Q396" i="1"/>
  <c r="O396" i="1"/>
  <c r="N396" i="1"/>
  <c r="P396" i="1" s="1"/>
  <c r="V396" i="1" s="1"/>
  <c r="L396" i="1"/>
  <c r="M396" i="1" s="1"/>
  <c r="K396" i="1"/>
  <c r="J396" i="1"/>
  <c r="T396" i="1" s="1"/>
  <c r="I396" i="1"/>
  <c r="H396" i="1"/>
  <c r="R395" i="1"/>
  <c r="S395" i="1" s="1"/>
  <c r="Q395" i="1"/>
  <c r="O395" i="1"/>
  <c r="N395" i="1"/>
  <c r="P395" i="1" s="1"/>
  <c r="L395" i="1"/>
  <c r="M395" i="1" s="1"/>
  <c r="K395" i="1"/>
  <c r="I395" i="1"/>
  <c r="J395" i="1" s="1"/>
  <c r="T395" i="1" s="1"/>
  <c r="H395" i="1"/>
  <c r="R394" i="1"/>
  <c r="S394" i="1" s="1"/>
  <c r="Q394" i="1"/>
  <c r="O394" i="1"/>
  <c r="N394" i="1"/>
  <c r="P394" i="1" s="1"/>
  <c r="L394" i="1"/>
  <c r="M394" i="1" s="1"/>
  <c r="K394" i="1"/>
  <c r="I394" i="1"/>
  <c r="J394" i="1" s="1"/>
  <c r="T394" i="1" s="1"/>
  <c r="H394" i="1"/>
  <c r="R393" i="1"/>
  <c r="S393" i="1" s="1"/>
  <c r="Q393" i="1"/>
  <c r="O393" i="1"/>
  <c r="N393" i="1"/>
  <c r="P393" i="1" s="1"/>
  <c r="L393" i="1"/>
  <c r="M393" i="1" s="1"/>
  <c r="K393" i="1"/>
  <c r="I393" i="1"/>
  <c r="J393" i="1" s="1"/>
  <c r="T393" i="1" s="1"/>
  <c r="H393" i="1"/>
  <c r="R392" i="1"/>
  <c r="S392" i="1" s="1"/>
  <c r="Q392" i="1"/>
  <c r="O392" i="1"/>
  <c r="N392" i="1"/>
  <c r="P392" i="1" s="1"/>
  <c r="L392" i="1"/>
  <c r="M392" i="1" s="1"/>
  <c r="K392" i="1"/>
  <c r="I392" i="1"/>
  <c r="J392" i="1" s="1"/>
  <c r="T392" i="1" s="1"/>
  <c r="H392" i="1"/>
  <c r="R391" i="1"/>
  <c r="S391" i="1" s="1"/>
  <c r="Q391" i="1"/>
  <c r="O391" i="1"/>
  <c r="N391" i="1"/>
  <c r="P391" i="1" s="1"/>
  <c r="L391" i="1"/>
  <c r="M391" i="1" s="1"/>
  <c r="K391" i="1"/>
  <c r="I391" i="1"/>
  <c r="J391" i="1" s="1"/>
  <c r="T391" i="1" s="1"/>
  <c r="H391" i="1"/>
  <c r="R390" i="1"/>
  <c r="S390" i="1" s="1"/>
  <c r="Q390" i="1"/>
  <c r="O390" i="1"/>
  <c r="N390" i="1"/>
  <c r="P390" i="1" s="1"/>
  <c r="L390" i="1"/>
  <c r="M390" i="1" s="1"/>
  <c r="K390" i="1"/>
  <c r="I390" i="1"/>
  <c r="J390" i="1" s="1"/>
  <c r="T390" i="1" s="1"/>
  <c r="H390" i="1"/>
  <c r="R389" i="1"/>
  <c r="S389" i="1" s="1"/>
  <c r="Q389" i="1"/>
  <c r="O389" i="1"/>
  <c r="N389" i="1"/>
  <c r="P389" i="1" s="1"/>
  <c r="L389" i="1"/>
  <c r="M389" i="1" s="1"/>
  <c r="K389" i="1"/>
  <c r="I389" i="1"/>
  <c r="J389" i="1" s="1"/>
  <c r="T389" i="1" s="1"/>
  <c r="H389" i="1"/>
  <c r="R388" i="1"/>
  <c r="S388" i="1" s="1"/>
  <c r="Q388" i="1"/>
  <c r="O388" i="1"/>
  <c r="N388" i="1"/>
  <c r="P388" i="1" s="1"/>
  <c r="L388" i="1"/>
  <c r="M388" i="1" s="1"/>
  <c r="K388" i="1"/>
  <c r="I388" i="1"/>
  <c r="J388" i="1" s="1"/>
  <c r="T388" i="1" s="1"/>
  <c r="H388" i="1"/>
  <c r="R387" i="1"/>
  <c r="S387" i="1" s="1"/>
  <c r="Q387" i="1"/>
  <c r="O387" i="1"/>
  <c r="N387" i="1"/>
  <c r="P387" i="1" s="1"/>
  <c r="L387" i="1"/>
  <c r="M387" i="1" s="1"/>
  <c r="K387" i="1"/>
  <c r="I387" i="1"/>
  <c r="J387" i="1" s="1"/>
  <c r="T387" i="1" s="1"/>
  <c r="H387" i="1"/>
  <c r="R386" i="1"/>
  <c r="S386" i="1" s="1"/>
  <c r="Q386" i="1"/>
  <c r="O386" i="1"/>
  <c r="N386" i="1"/>
  <c r="P386" i="1" s="1"/>
  <c r="L386" i="1"/>
  <c r="M386" i="1" s="1"/>
  <c r="K386" i="1"/>
  <c r="I386" i="1"/>
  <c r="J386" i="1" s="1"/>
  <c r="T386" i="1" s="1"/>
  <c r="H386" i="1"/>
  <c r="R385" i="1"/>
  <c r="S385" i="1" s="1"/>
  <c r="Q385" i="1"/>
  <c r="O385" i="1"/>
  <c r="N385" i="1"/>
  <c r="P385" i="1" s="1"/>
  <c r="L385" i="1"/>
  <c r="M385" i="1" s="1"/>
  <c r="K385" i="1"/>
  <c r="I385" i="1"/>
  <c r="J385" i="1" s="1"/>
  <c r="T385" i="1" s="1"/>
  <c r="H385" i="1"/>
  <c r="R384" i="1"/>
  <c r="S384" i="1" s="1"/>
  <c r="Q384" i="1"/>
  <c r="O384" i="1"/>
  <c r="N384" i="1"/>
  <c r="P384" i="1" s="1"/>
  <c r="L384" i="1"/>
  <c r="M384" i="1" s="1"/>
  <c r="K384" i="1"/>
  <c r="I384" i="1"/>
  <c r="J384" i="1" s="1"/>
  <c r="T384" i="1" s="1"/>
  <c r="H384" i="1"/>
  <c r="R383" i="1"/>
  <c r="S383" i="1" s="1"/>
  <c r="Q383" i="1"/>
  <c r="O383" i="1"/>
  <c r="N383" i="1"/>
  <c r="P383" i="1" s="1"/>
  <c r="L383" i="1"/>
  <c r="M383" i="1" s="1"/>
  <c r="K383" i="1"/>
  <c r="I383" i="1"/>
  <c r="J383" i="1" s="1"/>
  <c r="T383" i="1" s="1"/>
  <c r="H383" i="1"/>
  <c r="R382" i="1"/>
  <c r="S382" i="1" s="1"/>
  <c r="Q382" i="1"/>
  <c r="O382" i="1"/>
  <c r="N382" i="1"/>
  <c r="P382" i="1" s="1"/>
  <c r="L382" i="1"/>
  <c r="M382" i="1" s="1"/>
  <c r="K382" i="1"/>
  <c r="I382" i="1"/>
  <c r="J382" i="1" s="1"/>
  <c r="T382" i="1" s="1"/>
  <c r="H382" i="1"/>
  <c r="R381" i="1"/>
  <c r="S381" i="1" s="1"/>
  <c r="Q381" i="1"/>
  <c r="O381" i="1"/>
  <c r="N381" i="1"/>
  <c r="P381" i="1" s="1"/>
  <c r="L381" i="1"/>
  <c r="M381" i="1" s="1"/>
  <c r="K381" i="1"/>
  <c r="I381" i="1"/>
  <c r="J381" i="1" s="1"/>
  <c r="T381" i="1" s="1"/>
  <c r="H381" i="1"/>
  <c r="R380" i="1"/>
  <c r="S380" i="1" s="1"/>
  <c r="Q380" i="1"/>
  <c r="O380" i="1"/>
  <c r="N380" i="1"/>
  <c r="P380" i="1" s="1"/>
  <c r="L380" i="1"/>
  <c r="M380" i="1" s="1"/>
  <c r="K380" i="1"/>
  <c r="I380" i="1"/>
  <c r="J380" i="1" s="1"/>
  <c r="T380" i="1" s="1"/>
  <c r="H380" i="1"/>
  <c r="R379" i="1"/>
  <c r="S379" i="1" s="1"/>
  <c r="Q379" i="1"/>
  <c r="O379" i="1"/>
  <c r="N379" i="1"/>
  <c r="P379" i="1" s="1"/>
  <c r="L379" i="1"/>
  <c r="M379" i="1" s="1"/>
  <c r="K379" i="1"/>
  <c r="I379" i="1"/>
  <c r="J379" i="1" s="1"/>
  <c r="T379" i="1" s="1"/>
  <c r="H379" i="1"/>
  <c r="R378" i="1"/>
  <c r="S378" i="1" s="1"/>
  <c r="Q378" i="1"/>
  <c r="O378" i="1"/>
  <c r="N378" i="1"/>
  <c r="P378" i="1" s="1"/>
  <c r="L378" i="1"/>
  <c r="M378" i="1" s="1"/>
  <c r="K378" i="1"/>
  <c r="I378" i="1"/>
  <c r="J378" i="1" s="1"/>
  <c r="T378" i="1" s="1"/>
  <c r="H378" i="1"/>
  <c r="R377" i="1"/>
  <c r="S377" i="1" s="1"/>
  <c r="Q377" i="1"/>
  <c r="O377" i="1"/>
  <c r="N377" i="1"/>
  <c r="P377" i="1" s="1"/>
  <c r="L377" i="1"/>
  <c r="M377" i="1" s="1"/>
  <c r="K377" i="1"/>
  <c r="I377" i="1"/>
  <c r="J377" i="1" s="1"/>
  <c r="T377" i="1" s="1"/>
  <c r="H377" i="1"/>
  <c r="R376" i="1"/>
  <c r="S376" i="1" s="1"/>
  <c r="Q376" i="1"/>
  <c r="O376" i="1"/>
  <c r="N376" i="1"/>
  <c r="P376" i="1" s="1"/>
  <c r="L376" i="1"/>
  <c r="M376" i="1" s="1"/>
  <c r="K376" i="1"/>
  <c r="I376" i="1"/>
  <c r="J376" i="1" s="1"/>
  <c r="T376" i="1" s="1"/>
  <c r="H376" i="1"/>
  <c r="R375" i="1"/>
  <c r="S375" i="1" s="1"/>
  <c r="Q375" i="1"/>
  <c r="O375" i="1"/>
  <c r="N375" i="1"/>
  <c r="P375" i="1" s="1"/>
  <c r="L375" i="1"/>
  <c r="M375" i="1" s="1"/>
  <c r="K375" i="1"/>
  <c r="I375" i="1"/>
  <c r="J375" i="1" s="1"/>
  <c r="T375" i="1" s="1"/>
  <c r="H375" i="1"/>
  <c r="R374" i="1"/>
  <c r="S374" i="1" s="1"/>
  <c r="Q374" i="1"/>
  <c r="O374" i="1"/>
  <c r="N374" i="1"/>
  <c r="P374" i="1" s="1"/>
  <c r="L374" i="1"/>
  <c r="M374" i="1" s="1"/>
  <c r="K374" i="1"/>
  <c r="I374" i="1"/>
  <c r="J374" i="1" s="1"/>
  <c r="T374" i="1" s="1"/>
  <c r="H374" i="1"/>
  <c r="R373" i="1"/>
  <c r="S373" i="1" s="1"/>
  <c r="Q373" i="1"/>
  <c r="O373" i="1"/>
  <c r="N373" i="1"/>
  <c r="P373" i="1" s="1"/>
  <c r="L373" i="1"/>
  <c r="M373" i="1" s="1"/>
  <c r="K373" i="1"/>
  <c r="I373" i="1"/>
  <c r="J373" i="1" s="1"/>
  <c r="T373" i="1" s="1"/>
  <c r="H373" i="1"/>
  <c r="R372" i="1"/>
  <c r="S372" i="1" s="1"/>
  <c r="Q372" i="1"/>
  <c r="O372" i="1"/>
  <c r="N372" i="1"/>
  <c r="P372" i="1" s="1"/>
  <c r="L372" i="1"/>
  <c r="M372" i="1" s="1"/>
  <c r="K372" i="1"/>
  <c r="I372" i="1"/>
  <c r="J372" i="1" s="1"/>
  <c r="T372" i="1" s="1"/>
  <c r="H372" i="1"/>
  <c r="R371" i="1"/>
  <c r="S371" i="1" s="1"/>
  <c r="Q371" i="1"/>
  <c r="O371" i="1"/>
  <c r="N371" i="1"/>
  <c r="P371" i="1" s="1"/>
  <c r="L371" i="1"/>
  <c r="M371" i="1" s="1"/>
  <c r="K371" i="1"/>
  <c r="I371" i="1"/>
  <c r="J371" i="1" s="1"/>
  <c r="T371" i="1" s="1"/>
  <c r="H371" i="1"/>
  <c r="R370" i="1"/>
  <c r="S370" i="1" s="1"/>
  <c r="Q370" i="1"/>
  <c r="O370" i="1"/>
  <c r="N370" i="1"/>
  <c r="P370" i="1" s="1"/>
  <c r="L370" i="1"/>
  <c r="M370" i="1" s="1"/>
  <c r="K370" i="1"/>
  <c r="I370" i="1"/>
  <c r="J370" i="1" s="1"/>
  <c r="T370" i="1" s="1"/>
  <c r="H370" i="1"/>
  <c r="R369" i="1"/>
  <c r="S369" i="1" s="1"/>
  <c r="Q369" i="1"/>
  <c r="O369" i="1"/>
  <c r="N369" i="1"/>
  <c r="P369" i="1" s="1"/>
  <c r="L369" i="1"/>
  <c r="M369" i="1" s="1"/>
  <c r="K369" i="1"/>
  <c r="I369" i="1"/>
  <c r="J369" i="1" s="1"/>
  <c r="T369" i="1" s="1"/>
  <c r="H369" i="1"/>
  <c r="R368" i="1"/>
  <c r="S368" i="1" s="1"/>
  <c r="Q368" i="1"/>
  <c r="O368" i="1"/>
  <c r="N368" i="1"/>
  <c r="P368" i="1" s="1"/>
  <c r="L368" i="1"/>
  <c r="M368" i="1" s="1"/>
  <c r="K368" i="1"/>
  <c r="I368" i="1"/>
  <c r="J368" i="1" s="1"/>
  <c r="T368" i="1" s="1"/>
  <c r="H368" i="1"/>
  <c r="R367" i="1"/>
  <c r="S367" i="1" s="1"/>
  <c r="Q367" i="1"/>
  <c r="O367" i="1"/>
  <c r="N367" i="1"/>
  <c r="P367" i="1" s="1"/>
  <c r="L367" i="1"/>
  <c r="M367" i="1" s="1"/>
  <c r="K367" i="1"/>
  <c r="I367" i="1"/>
  <c r="J367" i="1" s="1"/>
  <c r="T367" i="1" s="1"/>
  <c r="H367" i="1"/>
  <c r="R366" i="1"/>
  <c r="S366" i="1" s="1"/>
  <c r="Q366" i="1"/>
  <c r="O366" i="1"/>
  <c r="N366" i="1"/>
  <c r="P366" i="1" s="1"/>
  <c r="L366" i="1"/>
  <c r="M366" i="1" s="1"/>
  <c r="K366" i="1"/>
  <c r="I366" i="1"/>
  <c r="J366" i="1" s="1"/>
  <c r="T366" i="1" s="1"/>
  <c r="H366" i="1"/>
  <c r="R365" i="1"/>
  <c r="S365" i="1" s="1"/>
  <c r="Q365" i="1"/>
  <c r="O365" i="1"/>
  <c r="N365" i="1"/>
  <c r="P365" i="1" s="1"/>
  <c r="L365" i="1"/>
  <c r="M365" i="1" s="1"/>
  <c r="K365" i="1"/>
  <c r="I365" i="1"/>
  <c r="J365" i="1" s="1"/>
  <c r="T365" i="1" s="1"/>
  <c r="H365" i="1"/>
  <c r="R364" i="1"/>
  <c r="S364" i="1" s="1"/>
  <c r="Q364" i="1"/>
  <c r="O364" i="1"/>
  <c r="N364" i="1"/>
  <c r="P364" i="1" s="1"/>
  <c r="L364" i="1"/>
  <c r="M364" i="1" s="1"/>
  <c r="K364" i="1"/>
  <c r="I364" i="1"/>
  <c r="J364" i="1" s="1"/>
  <c r="T364" i="1" s="1"/>
  <c r="H364" i="1"/>
  <c r="R363" i="1"/>
  <c r="S363" i="1" s="1"/>
  <c r="Q363" i="1"/>
  <c r="O363" i="1"/>
  <c r="N363" i="1"/>
  <c r="P363" i="1" s="1"/>
  <c r="L363" i="1"/>
  <c r="M363" i="1" s="1"/>
  <c r="K363" i="1"/>
  <c r="I363" i="1"/>
  <c r="J363" i="1" s="1"/>
  <c r="T363" i="1" s="1"/>
  <c r="H363" i="1"/>
  <c r="R362" i="1"/>
  <c r="S362" i="1" s="1"/>
  <c r="Q362" i="1"/>
  <c r="O362" i="1"/>
  <c r="P362" i="1" s="1"/>
  <c r="V362" i="1" s="1"/>
  <c r="N362" i="1"/>
  <c r="L362" i="1"/>
  <c r="M362" i="1" s="1"/>
  <c r="K362" i="1"/>
  <c r="I362" i="1"/>
  <c r="J362" i="1" s="1"/>
  <c r="T362" i="1" s="1"/>
  <c r="H362" i="1"/>
  <c r="T361" i="1"/>
  <c r="R361" i="1"/>
  <c r="S361" i="1" s="1"/>
  <c r="Q361" i="1"/>
  <c r="O361" i="1"/>
  <c r="P361" i="1" s="1"/>
  <c r="V361" i="1" s="1"/>
  <c r="N361" i="1"/>
  <c r="L361" i="1"/>
  <c r="M361" i="1" s="1"/>
  <c r="K361" i="1"/>
  <c r="J361" i="1"/>
  <c r="I361" i="1"/>
  <c r="H361" i="1"/>
  <c r="R360" i="1"/>
  <c r="S360" i="1" s="1"/>
  <c r="Q360" i="1"/>
  <c r="P360" i="1"/>
  <c r="O360" i="1"/>
  <c r="N360" i="1"/>
  <c r="L360" i="1"/>
  <c r="M360" i="1" s="1"/>
  <c r="K360" i="1"/>
  <c r="J360" i="1"/>
  <c r="I360" i="1"/>
  <c r="H360" i="1"/>
  <c r="R359" i="1"/>
  <c r="Q359" i="1"/>
  <c r="P359" i="1"/>
  <c r="O359" i="1"/>
  <c r="N359" i="1"/>
  <c r="L359" i="1"/>
  <c r="M359" i="1" s="1"/>
  <c r="U359" i="1" s="1"/>
  <c r="K359" i="1"/>
  <c r="I359" i="1"/>
  <c r="J359" i="1" s="1"/>
  <c r="T359" i="1" s="1"/>
  <c r="H359" i="1"/>
  <c r="R358" i="1"/>
  <c r="S358" i="1" s="1"/>
  <c r="W358" i="1" s="1"/>
  <c r="Q358" i="1"/>
  <c r="O358" i="1"/>
  <c r="P358" i="1" s="1"/>
  <c r="V358" i="1" s="1"/>
  <c r="N358" i="1"/>
  <c r="L358" i="1"/>
  <c r="M358" i="1" s="1"/>
  <c r="K358" i="1"/>
  <c r="I358" i="1"/>
  <c r="J358" i="1" s="1"/>
  <c r="T358" i="1" s="1"/>
  <c r="H358" i="1"/>
  <c r="R357" i="1"/>
  <c r="S357" i="1" s="1"/>
  <c r="W357" i="1" s="1"/>
  <c r="Q357" i="1"/>
  <c r="O357" i="1"/>
  <c r="P357" i="1" s="1"/>
  <c r="V357" i="1" s="1"/>
  <c r="N357" i="1"/>
  <c r="L357" i="1"/>
  <c r="M357" i="1" s="1"/>
  <c r="K357" i="1"/>
  <c r="J357" i="1"/>
  <c r="T357" i="1" s="1"/>
  <c r="I357" i="1"/>
  <c r="H357" i="1"/>
  <c r="R356" i="1"/>
  <c r="S356" i="1" s="1"/>
  <c r="W356" i="1" s="1"/>
  <c r="Q356" i="1"/>
  <c r="P356" i="1"/>
  <c r="O356" i="1"/>
  <c r="N356" i="1"/>
  <c r="L356" i="1"/>
  <c r="M356" i="1" s="1"/>
  <c r="K356" i="1"/>
  <c r="J356" i="1"/>
  <c r="T356" i="1" s="1"/>
  <c r="V356" i="1" s="1"/>
  <c r="I356" i="1"/>
  <c r="H356" i="1"/>
  <c r="R355" i="1"/>
  <c r="Q355" i="1"/>
  <c r="P355" i="1"/>
  <c r="O355" i="1"/>
  <c r="N355" i="1"/>
  <c r="L355" i="1"/>
  <c r="M355" i="1" s="1"/>
  <c r="K355" i="1"/>
  <c r="I355" i="1"/>
  <c r="H355" i="1"/>
  <c r="J355" i="1" s="1"/>
  <c r="R354" i="1"/>
  <c r="S354" i="1" s="1"/>
  <c r="W354" i="1" s="1"/>
  <c r="Q354" i="1"/>
  <c r="O354" i="1"/>
  <c r="N354" i="1"/>
  <c r="P354" i="1" s="1"/>
  <c r="V354" i="1" s="1"/>
  <c r="L354" i="1"/>
  <c r="M354" i="1" s="1"/>
  <c r="K354" i="1"/>
  <c r="I354" i="1"/>
  <c r="J354" i="1" s="1"/>
  <c r="T354" i="1" s="1"/>
  <c r="H354" i="1"/>
  <c r="R353" i="1"/>
  <c r="S353" i="1" s="1"/>
  <c r="Q353" i="1"/>
  <c r="O353" i="1"/>
  <c r="P353" i="1" s="1"/>
  <c r="N353" i="1"/>
  <c r="L353" i="1"/>
  <c r="M353" i="1" s="1"/>
  <c r="K353" i="1"/>
  <c r="J353" i="1"/>
  <c r="T353" i="1" s="1"/>
  <c r="I353" i="1"/>
  <c r="H353" i="1"/>
  <c r="R352" i="1"/>
  <c r="S352" i="1" s="1"/>
  <c r="Q352" i="1"/>
  <c r="P352" i="1"/>
  <c r="O352" i="1"/>
  <c r="N352" i="1"/>
  <c r="L352" i="1"/>
  <c r="M352" i="1" s="1"/>
  <c r="K352" i="1"/>
  <c r="J352" i="1"/>
  <c r="I352" i="1"/>
  <c r="H352" i="1"/>
  <c r="R351" i="1"/>
  <c r="Q351" i="1"/>
  <c r="P351" i="1"/>
  <c r="V351" i="1" s="1"/>
  <c r="O351" i="1"/>
  <c r="N351" i="1"/>
  <c r="L351" i="1"/>
  <c r="M351" i="1" s="1"/>
  <c r="K351" i="1"/>
  <c r="I351" i="1"/>
  <c r="J351" i="1" s="1"/>
  <c r="T351" i="1" s="1"/>
  <c r="H351" i="1"/>
  <c r="S350" i="1"/>
  <c r="R350" i="1"/>
  <c r="Q350" i="1"/>
  <c r="P350" i="1"/>
  <c r="O350" i="1"/>
  <c r="N350" i="1"/>
  <c r="L350" i="1"/>
  <c r="M350" i="1" s="1"/>
  <c r="K350" i="1"/>
  <c r="I350" i="1"/>
  <c r="J350" i="1" s="1"/>
  <c r="T350" i="1" s="1"/>
  <c r="H350" i="1"/>
  <c r="T349" i="1"/>
  <c r="S349" i="1"/>
  <c r="R349" i="1"/>
  <c r="Q349" i="1"/>
  <c r="P349" i="1"/>
  <c r="V349" i="1" s="1"/>
  <c r="O349" i="1"/>
  <c r="N349" i="1"/>
  <c r="L349" i="1"/>
  <c r="M349" i="1" s="1"/>
  <c r="U349" i="1" s="1"/>
  <c r="K349" i="1"/>
  <c r="I349" i="1"/>
  <c r="J349" i="1" s="1"/>
  <c r="H349" i="1"/>
  <c r="S348" i="1"/>
  <c r="R348" i="1"/>
  <c r="Q348" i="1"/>
  <c r="P348" i="1"/>
  <c r="O348" i="1"/>
  <c r="N348" i="1"/>
  <c r="L348" i="1"/>
  <c r="M348" i="1" s="1"/>
  <c r="K348" i="1"/>
  <c r="I348" i="1"/>
  <c r="J348" i="1" s="1"/>
  <c r="T348" i="1" s="1"/>
  <c r="H348" i="1"/>
  <c r="T347" i="1"/>
  <c r="S347" i="1"/>
  <c r="R347" i="1"/>
  <c r="Q347" i="1"/>
  <c r="P347" i="1"/>
  <c r="O347" i="1"/>
  <c r="N347" i="1"/>
  <c r="L347" i="1"/>
  <c r="M347" i="1" s="1"/>
  <c r="K347" i="1"/>
  <c r="I347" i="1"/>
  <c r="J347" i="1" s="1"/>
  <c r="H347" i="1"/>
  <c r="S346" i="1"/>
  <c r="R346" i="1"/>
  <c r="Q346" i="1"/>
  <c r="P346" i="1"/>
  <c r="O346" i="1"/>
  <c r="N346" i="1"/>
  <c r="L346" i="1"/>
  <c r="M346" i="1" s="1"/>
  <c r="K346" i="1"/>
  <c r="I346" i="1"/>
  <c r="J346" i="1" s="1"/>
  <c r="T346" i="1" s="1"/>
  <c r="H346" i="1"/>
  <c r="T345" i="1"/>
  <c r="S345" i="1"/>
  <c r="R345" i="1"/>
  <c r="Q345" i="1"/>
  <c r="P345" i="1"/>
  <c r="O345" i="1"/>
  <c r="N345" i="1"/>
  <c r="L345" i="1"/>
  <c r="M345" i="1" s="1"/>
  <c r="K345" i="1"/>
  <c r="I345" i="1"/>
  <c r="J345" i="1" s="1"/>
  <c r="H345" i="1"/>
  <c r="T344" i="1"/>
  <c r="S344" i="1"/>
  <c r="R344" i="1"/>
  <c r="Q344" i="1"/>
  <c r="P344" i="1"/>
  <c r="O344" i="1"/>
  <c r="N344" i="1"/>
  <c r="L344" i="1"/>
  <c r="M344" i="1" s="1"/>
  <c r="U344" i="1" s="1"/>
  <c r="K344" i="1"/>
  <c r="I344" i="1"/>
  <c r="J344" i="1" s="1"/>
  <c r="H344" i="1"/>
  <c r="T343" i="1"/>
  <c r="S343" i="1"/>
  <c r="R343" i="1"/>
  <c r="Q343" i="1"/>
  <c r="P343" i="1"/>
  <c r="V343" i="1" s="1"/>
  <c r="O343" i="1"/>
  <c r="N343" i="1"/>
  <c r="L343" i="1"/>
  <c r="M343" i="1" s="1"/>
  <c r="K343" i="1"/>
  <c r="I343" i="1"/>
  <c r="J343" i="1" s="1"/>
  <c r="H343" i="1"/>
  <c r="S342" i="1"/>
  <c r="R342" i="1"/>
  <c r="Q342" i="1"/>
  <c r="P342" i="1"/>
  <c r="O342" i="1"/>
  <c r="N342" i="1"/>
  <c r="L342" i="1"/>
  <c r="M342" i="1" s="1"/>
  <c r="K342" i="1"/>
  <c r="I342" i="1"/>
  <c r="J342" i="1" s="1"/>
  <c r="T342" i="1" s="1"/>
  <c r="H342" i="1"/>
  <c r="T341" i="1"/>
  <c r="S341" i="1"/>
  <c r="R341" i="1"/>
  <c r="Q341" i="1"/>
  <c r="P341" i="1"/>
  <c r="V341" i="1" s="1"/>
  <c r="O341" i="1"/>
  <c r="N341" i="1"/>
  <c r="L341" i="1"/>
  <c r="M341" i="1" s="1"/>
  <c r="U341" i="1" s="1"/>
  <c r="K341" i="1"/>
  <c r="I341" i="1"/>
  <c r="J341" i="1" s="1"/>
  <c r="H341" i="1"/>
  <c r="S340" i="1"/>
  <c r="R340" i="1"/>
  <c r="Q340" i="1"/>
  <c r="P340" i="1"/>
  <c r="O340" i="1"/>
  <c r="N340" i="1"/>
  <c r="L340" i="1"/>
  <c r="M340" i="1" s="1"/>
  <c r="K340" i="1"/>
  <c r="I340" i="1"/>
  <c r="J340" i="1" s="1"/>
  <c r="T340" i="1" s="1"/>
  <c r="H340" i="1"/>
  <c r="T339" i="1"/>
  <c r="S339" i="1"/>
  <c r="R339" i="1"/>
  <c r="Q339" i="1"/>
  <c r="P339" i="1"/>
  <c r="O339" i="1"/>
  <c r="N339" i="1"/>
  <c r="L339" i="1"/>
  <c r="M339" i="1" s="1"/>
  <c r="K339" i="1"/>
  <c r="I339" i="1"/>
  <c r="J339" i="1" s="1"/>
  <c r="H339" i="1"/>
  <c r="S338" i="1"/>
  <c r="R338" i="1"/>
  <c r="Q338" i="1"/>
  <c r="P338" i="1"/>
  <c r="O338" i="1"/>
  <c r="N338" i="1"/>
  <c r="L338" i="1"/>
  <c r="M338" i="1" s="1"/>
  <c r="K338" i="1"/>
  <c r="I338" i="1"/>
  <c r="J338" i="1" s="1"/>
  <c r="T338" i="1" s="1"/>
  <c r="H338" i="1"/>
  <c r="T337" i="1"/>
  <c r="S337" i="1"/>
  <c r="R337" i="1"/>
  <c r="Q337" i="1"/>
  <c r="P337" i="1"/>
  <c r="O337" i="1"/>
  <c r="N337" i="1"/>
  <c r="L337" i="1"/>
  <c r="M337" i="1" s="1"/>
  <c r="K337" i="1"/>
  <c r="I337" i="1"/>
  <c r="J337" i="1" s="1"/>
  <c r="H337" i="1"/>
  <c r="T336" i="1"/>
  <c r="S336" i="1"/>
  <c r="R336" i="1"/>
  <c r="Q336" i="1"/>
  <c r="P336" i="1"/>
  <c r="O336" i="1"/>
  <c r="N336" i="1"/>
  <c r="L336" i="1"/>
  <c r="M336" i="1" s="1"/>
  <c r="U336" i="1" s="1"/>
  <c r="K336" i="1"/>
  <c r="I336" i="1"/>
  <c r="J336" i="1" s="1"/>
  <c r="H336" i="1"/>
  <c r="T335" i="1"/>
  <c r="S335" i="1"/>
  <c r="R335" i="1"/>
  <c r="Q335" i="1"/>
  <c r="P335" i="1"/>
  <c r="V335" i="1" s="1"/>
  <c r="O335" i="1"/>
  <c r="N335" i="1"/>
  <c r="L335" i="1"/>
  <c r="M335" i="1" s="1"/>
  <c r="K335" i="1"/>
  <c r="I335" i="1"/>
  <c r="J335" i="1" s="1"/>
  <c r="H335" i="1"/>
  <c r="S334" i="1"/>
  <c r="R334" i="1"/>
  <c r="Q334" i="1"/>
  <c r="P334" i="1"/>
  <c r="O334" i="1"/>
  <c r="N334" i="1"/>
  <c r="L334" i="1"/>
  <c r="M334" i="1" s="1"/>
  <c r="K334" i="1"/>
  <c r="I334" i="1"/>
  <c r="J334" i="1" s="1"/>
  <c r="T334" i="1" s="1"/>
  <c r="H334" i="1"/>
  <c r="T333" i="1"/>
  <c r="S333" i="1"/>
  <c r="R333" i="1"/>
  <c r="Q333" i="1"/>
  <c r="P333" i="1"/>
  <c r="V333" i="1" s="1"/>
  <c r="O333" i="1"/>
  <c r="N333" i="1"/>
  <c r="L333" i="1"/>
  <c r="M333" i="1" s="1"/>
  <c r="U333" i="1" s="1"/>
  <c r="K333" i="1"/>
  <c r="I333" i="1"/>
  <c r="J333" i="1" s="1"/>
  <c r="H333" i="1"/>
  <c r="S332" i="1"/>
  <c r="R332" i="1"/>
  <c r="Q332" i="1"/>
  <c r="P332" i="1"/>
  <c r="O332" i="1"/>
  <c r="N332" i="1"/>
  <c r="L332" i="1"/>
  <c r="M332" i="1" s="1"/>
  <c r="K332" i="1"/>
  <c r="I332" i="1"/>
  <c r="J332" i="1" s="1"/>
  <c r="T332" i="1" s="1"/>
  <c r="H332" i="1"/>
  <c r="T331" i="1"/>
  <c r="S331" i="1"/>
  <c r="R331" i="1"/>
  <c r="Q331" i="1"/>
  <c r="P331" i="1"/>
  <c r="O331" i="1"/>
  <c r="N331" i="1"/>
  <c r="L331" i="1"/>
  <c r="M331" i="1" s="1"/>
  <c r="K331" i="1"/>
  <c r="I331" i="1"/>
  <c r="J331" i="1" s="1"/>
  <c r="H331" i="1"/>
  <c r="S330" i="1"/>
  <c r="R330" i="1"/>
  <c r="Q330" i="1"/>
  <c r="P330" i="1"/>
  <c r="O330" i="1"/>
  <c r="N330" i="1"/>
  <c r="L330" i="1"/>
  <c r="M330" i="1" s="1"/>
  <c r="K330" i="1"/>
  <c r="I330" i="1"/>
  <c r="J330" i="1" s="1"/>
  <c r="T330" i="1" s="1"/>
  <c r="H330" i="1"/>
  <c r="T329" i="1"/>
  <c r="S329" i="1"/>
  <c r="R329" i="1"/>
  <c r="Q329" i="1"/>
  <c r="P329" i="1"/>
  <c r="O329" i="1"/>
  <c r="N329" i="1"/>
  <c r="L329" i="1"/>
  <c r="M329" i="1" s="1"/>
  <c r="K329" i="1"/>
  <c r="I329" i="1"/>
  <c r="J329" i="1" s="1"/>
  <c r="H329" i="1"/>
  <c r="T328" i="1"/>
  <c r="S328" i="1"/>
  <c r="R328" i="1"/>
  <c r="Q328" i="1"/>
  <c r="P328" i="1"/>
  <c r="O328" i="1"/>
  <c r="N328" i="1"/>
  <c r="L328" i="1"/>
  <c r="M328" i="1" s="1"/>
  <c r="U328" i="1" s="1"/>
  <c r="K328" i="1"/>
  <c r="I328" i="1"/>
  <c r="J328" i="1" s="1"/>
  <c r="H328" i="1"/>
  <c r="T327" i="1"/>
  <c r="S327" i="1"/>
  <c r="R327" i="1"/>
  <c r="Q327" i="1"/>
  <c r="P327" i="1"/>
  <c r="V327" i="1" s="1"/>
  <c r="O327" i="1"/>
  <c r="N327" i="1"/>
  <c r="L327" i="1"/>
  <c r="M327" i="1" s="1"/>
  <c r="K327" i="1"/>
  <c r="I327" i="1"/>
  <c r="J327" i="1" s="1"/>
  <c r="H327" i="1"/>
  <c r="S326" i="1"/>
  <c r="R326" i="1"/>
  <c r="Q326" i="1"/>
  <c r="P326" i="1"/>
  <c r="O326" i="1"/>
  <c r="N326" i="1"/>
  <c r="L326" i="1"/>
  <c r="M326" i="1" s="1"/>
  <c r="K326" i="1"/>
  <c r="I326" i="1"/>
  <c r="J326" i="1" s="1"/>
  <c r="T326" i="1" s="1"/>
  <c r="H326" i="1"/>
  <c r="T325" i="1"/>
  <c r="S325" i="1"/>
  <c r="R325" i="1"/>
  <c r="Q325" i="1"/>
  <c r="P325" i="1"/>
  <c r="V325" i="1" s="1"/>
  <c r="O325" i="1"/>
  <c r="N325" i="1"/>
  <c r="L325" i="1"/>
  <c r="M325" i="1" s="1"/>
  <c r="U325" i="1" s="1"/>
  <c r="K325" i="1"/>
  <c r="I325" i="1"/>
  <c r="J325" i="1" s="1"/>
  <c r="H325" i="1"/>
  <c r="S324" i="1"/>
  <c r="R324" i="1"/>
  <c r="Q324" i="1"/>
  <c r="P324" i="1"/>
  <c r="O324" i="1"/>
  <c r="N324" i="1"/>
  <c r="L324" i="1"/>
  <c r="M324" i="1" s="1"/>
  <c r="K324" i="1"/>
  <c r="I324" i="1"/>
  <c r="J324" i="1" s="1"/>
  <c r="T324" i="1" s="1"/>
  <c r="H324" i="1"/>
  <c r="T323" i="1"/>
  <c r="S323" i="1"/>
  <c r="R323" i="1"/>
  <c r="Q323" i="1"/>
  <c r="P323" i="1"/>
  <c r="O323" i="1"/>
  <c r="N323" i="1"/>
  <c r="L323" i="1"/>
  <c r="M323" i="1" s="1"/>
  <c r="K323" i="1"/>
  <c r="I323" i="1"/>
  <c r="J323" i="1" s="1"/>
  <c r="H323" i="1"/>
  <c r="S322" i="1"/>
  <c r="R322" i="1"/>
  <c r="Q322" i="1"/>
  <c r="P322" i="1"/>
  <c r="O322" i="1"/>
  <c r="N322" i="1"/>
  <c r="L322" i="1"/>
  <c r="M322" i="1" s="1"/>
  <c r="K322" i="1"/>
  <c r="I322" i="1"/>
  <c r="J322" i="1" s="1"/>
  <c r="T322" i="1" s="1"/>
  <c r="H322" i="1"/>
  <c r="T321" i="1"/>
  <c r="S321" i="1"/>
  <c r="R321" i="1"/>
  <c r="Q321" i="1"/>
  <c r="P321" i="1"/>
  <c r="O321" i="1"/>
  <c r="N321" i="1"/>
  <c r="L321" i="1"/>
  <c r="M321" i="1" s="1"/>
  <c r="K321" i="1"/>
  <c r="I321" i="1"/>
  <c r="J321" i="1" s="1"/>
  <c r="H321" i="1"/>
  <c r="T320" i="1"/>
  <c r="S320" i="1"/>
  <c r="R320" i="1"/>
  <c r="Q320" i="1"/>
  <c r="P320" i="1"/>
  <c r="O320" i="1"/>
  <c r="N320" i="1"/>
  <c r="L320" i="1"/>
  <c r="M320" i="1" s="1"/>
  <c r="U320" i="1" s="1"/>
  <c r="K320" i="1"/>
  <c r="I320" i="1"/>
  <c r="J320" i="1" s="1"/>
  <c r="H320" i="1"/>
  <c r="T319" i="1"/>
  <c r="S319" i="1"/>
  <c r="R319" i="1"/>
  <c r="Q319" i="1"/>
  <c r="P319" i="1"/>
  <c r="V319" i="1" s="1"/>
  <c r="O319" i="1"/>
  <c r="N319" i="1"/>
  <c r="L319" i="1"/>
  <c r="M319" i="1" s="1"/>
  <c r="K319" i="1"/>
  <c r="I319" i="1"/>
  <c r="J319" i="1" s="1"/>
  <c r="H319" i="1"/>
  <c r="S318" i="1"/>
  <c r="R318" i="1"/>
  <c r="Q318" i="1"/>
  <c r="P318" i="1"/>
  <c r="O318" i="1"/>
  <c r="N318" i="1"/>
  <c r="L318" i="1"/>
  <c r="M318" i="1" s="1"/>
  <c r="K318" i="1"/>
  <c r="I318" i="1"/>
  <c r="J318" i="1" s="1"/>
  <c r="T318" i="1" s="1"/>
  <c r="H318" i="1"/>
  <c r="T317" i="1"/>
  <c r="S317" i="1"/>
  <c r="R317" i="1"/>
  <c r="Q317" i="1"/>
  <c r="P317" i="1"/>
  <c r="V317" i="1" s="1"/>
  <c r="O317" i="1"/>
  <c r="N317" i="1"/>
  <c r="L317" i="1"/>
  <c r="M317" i="1" s="1"/>
  <c r="U317" i="1" s="1"/>
  <c r="K317" i="1"/>
  <c r="I317" i="1"/>
  <c r="J317" i="1" s="1"/>
  <c r="H317" i="1"/>
  <c r="S316" i="1"/>
  <c r="R316" i="1"/>
  <c r="Q316" i="1"/>
  <c r="P316" i="1"/>
  <c r="O316" i="1"/>
  <c r="N316" i="1"/>
  <c r="L316" i="1"/>
  <c r="M316" i="1" s="1"/>
  <c r="K316" i="1"/>
  <c r="I316" i="1"/>
  <c r="J316" i="1" s="1"/>
  <c r="T316" i="1" s="1"/>
  <c r="H316" i="1"/>
  <c r="T315" i="1"/>
  <c r="S315" i="1"/>
  <c r="R315" i="1"/>
  <c r="Q315" i="1"/>
  <c r="P315" i="1"/>
  <c r="O315" i="1"/>
  <c r="N315" i="1"/>
  <c r="L315" i="1"/>
  <c r="M315" i="1" s="1"/>
  <c r="K315" i="1"/>
  <c r="I315" i="1"/>
  <c r="J315" i="1" s="1"/>
  <c r="H315" i="1"/>
  <c r="S314" i="1"/>
  <c r="R314" i="1"/>
  <c r="Q314" i="1"/>
  <c r="P314" i="1"/>
  <c r="O314" i="1"/>
  <c r="N314" i="1"/>
  <c r="L314" i="1"/>
  <c r="M314" i="1" s="1"/>
  <c r="K314" i="1"/>
  <c r="I314" i="1"/>
  <c r="J314" i="1" s="1"/>
  <c r="T314" i="1" s="1"/>
  <c r="H314" i="1"/>
  <c r="T313" i="1"/>
  <c r="S313" i="1"/>
  <c r="R313" i="1"/>
  <c r="Q313" i="1"/>
  <c r="P313" i="1"/>
  <c r="O313" i="1"/>
  <c r="N313" i="1"/>
  <c r="L313" i="1"/>
  <c r="M313" i="1" s="1"/>
  <c r="K313" i="1"/>
  <c r="I313" i="1"/>
  <c r="J313" i="1" s="1"/>
  <c r="H313" i="1"/>
  <c r="T312" i="1"/>
  <c r="S312" i="1"/>
  <c r="R312" i="1"/>
  <c r="Q312" i="1"/>
  <c r="P312" i="1"/>
  <c r="O312" i="1"/>
  <c r="N312" i="1"/>
  <c r="L312" i="1"/>
  <c r="M312" i="1" s="1"/>
  <c r="U312" i="1" s="1"/>
  <c r="K312" i="1"/>
  <c r="I312" i="1"/>
  <c r="J312" i="1" s="1"/>
  <c r="H312" i="1"/>
  <c r="T311" i="1"/>
  <c r="S311" i="1"/>
  <c r="R311" i="1"/>
  <c r="Q311" i="1"/>
  <c r="P311" i="1"/>
  <c r="V311" i="1" s="1"/>
  <c r="O311" i="1"/>
  <c r="N311" i="1"/>
  <c r="L311" i="1"/>
  <c r="M311" i="1" s="1"/>
  <c r="K311" i="1"/>
  <c r="I311" i="1"/>
  <c r="J311" i="1" s="1"/>
  <c r="H311" i="1"/>
  <c r="S310" i="1"/>
  <c r="R310" i="1"/>
  <c r="Q310" i="1"/>
  <c r="P310" i="1"/>
  <c r="O310" i="1"/>
  <c r="N310" i="1"/>
  <c r="L310" i="1"/>
  <c r="M310" i="1" s="1"/>
  <c r="K310" i="1"/>
  <c r="I310" i="1"/>
  <c r="J310" i="1" s="1"/>
  <c r="T310" i="1" s="1"/>
  <c r="H310" i="1"/>
  <c r="T309" i="1"/>
  <c r="S309" i="1"/>
  <c r="R309" i="1"/>
  <c r="Q309" i="1"/>
  <c r="P309" i="1"/>
  <c r="V309" i="1" s="1"/>
  <c r="O309" i="1"/>
  <c r="N309" i="1"/>
  <c r="L309" i="1"/>
  <c r="M309" i="1" s="1"/>
  <c r="U309" i="1" s="1"/>
  <c r="K309" i="1"/>
  <c r="I309" i="1"/>
  <c r="J309" i="1" s="1"/>
  <c r="H309" i="1"/>
  <c r="S308" i="1"/>
  <c r="R308" i="1"/>
  <c r="Q308" i="1"/>
  <c r="P308" i="1"/>
  <c r="O308" i="1"/>
  <c r="N308" i="1"/>
  <c r="L308" i="1"/>
  <c r="M308" i="1" s="1"/>
  <c r="K308" i="1"/>
  <c r="I308" i="1"/>
  <c r="J308" i="1" s="1"/>
  <c r="T308" i="1" s="1"/>
  <c r="H308" i="1"/>
  <c r="T307" i="1"/>
  <c r="S307" i="1"/>
  <c r="R307" i="1"/>
  <c r="Q307" i="1"/>
  <c r="P307" i="1"/>
  <c r="O307" i="1"/>
  <c r="N307" i="1"/>
  <c r="L307" i="1"/>
  <c r="M307" i="1" s="1"/>
  <c r="K307" i="1"/>
  <c r="I307" i="1"/>
  <c r="J307" i="1" s="1"/>
  <c r="H307" i="1"/>
  <c r="S306" i="1"/>
  <c r="R306" i="1"/>
  <c r="Q306" i="1"/>
  <c r="P306" i="1"/>
  <c r="O306" i="1"/>
  <c r="N306" i="1"/>
  <c r="L306" i="1"/>
  <c r="M306" i="1" s="1"/>
  <c r="K306" i="1"/>
  <c r="I306" i="1"/>
  <c r="J306" i="1" s="1"/>
  <c r="T306" i="1" s="1"/>
  <c r="H306" i="1"/>
  <c r="T305" i="1"/>
  <c r="S305" i="1"/>
  <c r="R305" i="1"/>
  <c r="Q305" i="1"/>
  <c r="P305" i="1"/>
  <c r="O305" i="1"/>
  <c r="N305" i="1"/>
  <c r="L305" i="1"/>
  <c r="M305" i="1" s="1"/>
  <c r="K305" i="1"/>
  <c r="I305" i="1"/>
  <c r="J305" i="1" s="1"/>
  <c r="H305" i="1"/>
  <c r="T304" i="1"/>
  <c r="S304" i="1"/>
  <c r="R304" i="1"/>
  <c r="Q304" i="1"/>
  <c r="P304" i="1"/>
  <c r="O304" i="1"/>
  <c r="N304" i="1"/>
  <c r="L304" i="1"/>
  <c r="M304" i="1" s="1"/>
  <c r="U304" i="1" s="1"/>
  <c r="K304" i="1"/>
  <c r="I304" i="1"/>
  <c r="J304" i="1" s="1"/>
  <c r="H304" i="1"/>
  <c r="T303" i="1"/>
  <c r="S303" i="1"/>
  <c r="R303" i="1"/>
  <c r="Q303" i="1"/>
  <c r="P303" i="1"/>
  <c r="V303" i="1" s="1"/>
  <c r="O303" i="1"/>
  <c r="N303" i="1"/>
  <c r="L303" i="1"/>
  <c r="M303" i="1" s="1"/>
  <c r="K303" i="1"/>
  <c r="I303" i="1"/>
  <c r="J303" i="1" s="1"/>
  <c r="H303" i="1"/>
  <c r="S302" i="1"/>
  <c r="R302" i="1"/>
  <c r="Q302" i="1"/>
  <c r="P302" i="1"/>
  <c r="O302" i="1"/>
  <c r="N302" i="1"/>
  <c r="L302" i="1"/>
  <c r="M302" i="1" s="1"/>
  <c r="K302" i="1"/>
  <c r="I302" i="1"/>
  <c r="J302" i="1" s="1"/>
  <c r="T302" i="1" s="1"/>
  <c r="H302" i="1"/>
  <c r="T301" i="1"/>
  <c r="S301" i="1"/>
  <c r="R301" i="1"/>
  <c r="Q301" i="1"/>
  <c r="P301" i="1"/>
  <c r="V301" i="1" s="1"/>
  <c r="O301" i="1"/>
  <c r="N301" i="1"/>
  <c r="L301" i="1"/>
  <c r="M301" i="1" s="1"/>
  <c r="U301" i="1" s="1"/>
  <c r="K301" i="1"/>
  <c r="I301" i="1"/>
  <c r="J301" i="1" s="1"/>
  <c r="H301" i="1"/>
  <c r="S300" i="1"/>
  <c r="R300" i="1"/>
  <c r="Q300" i="1"/>
  <c r="P300" i="1"/>
  <c r="O300" i="1"/>
  <c r="N300" i="1"/>
  <c r="L300" i="1"/>
  <c r="M300" i="1" s="1"/>
  <c r="K300" i="1"/>
  <c r="I300" i="1"/>
  <c r="J300" i="1" s="1"/>
  <c r="T300" i="1" s="1"/>
  <c r="H300" i="1"/>
  <c r="T299" i="1"/>
  <c r="S299" i="1"/>
  <c r="R299" i="1"/>
  <c r="Q299" i="1"/>
  <c r="P299" i="1"/>
  <c r="O299" i="1"/>
  <c r="N299" i="1"/>
  <c r="L299" i="1"/>
  <c r="M299" i="1" s="1"/>
  <c r="K299" i="1"/>
  <c r="I299" i="1"/>
  <c r="J299" i="1" s="1"/>
  <c r="H299" i="1"/>
  <c r="S297" i="1"/>
  <c r="R297" i="1"/>
  <c r="Q297" i="1"/>
  <c r="P297" i="1"/>
  <c r="O297" i="1"/>
  <c r="N297" i="1"/>
  <c r="L297" i="1"/>
  <c r="M297" i="1" s="1"/>
  <c r="K297" i="1"/>
  <c r="I297" i="1"/>
  <c r="J297" i="1" s="1"/>
  <c r="T297" i="1" s="1"/>
  <c r="H297" i="1"/>
  <c r="T296" i="1"/>
  <c r="S296" i="1"/>
  <c r="R296" i="1"/>
  <c r="Q296" i="1"/>
  <c r="P296" i="1"/>
  <c r="O296" i="1"/>
  <c r="N296" i="1"/>
  <c r="L296" i="1"/>
  <c r="M296" i="1" s="1"/>
  <c r="K296" i="1"/>
  <c r="I296" i="1"/>
  <c r="J296" i="1" s="1"/>
  <c r="H296" i="1"/>
  <c r="T295" i="1"/>
  <c r="S295" i="1"/>
  <c r="R295" i="1"/>
  <c r="Q295" i="1"/>
  <c r="P295" i="1"/>
  <c r="O295" i="1"/>
  <c r="N295" i="1"/>
  <c r="L295" i="1"/>
  <c r="M295" i="1" s="1"/>
  <c r="U295" i="1" s="1"/>
  <c r="K295" i="1"/>
  <c r="I295" i="1"/>
  <c r="J295" i="1" s="1"/>
  <c r="H295" i="1"/>
  <c r="T294" i="1"/>
  <c r="S294" i="1"/>
  <c r="R294" i="1"/>
  <c r="Q294" i="1"/>
  <c r="P294" i="1"/>
  <c r="V294" i="1" s="1"/>
  <c r="O294" i="1"/>
  <c r="N294" i="1"/>
  <c r="L294" i="1"/>
  <c r="M294" i="1" s="1"/>
  <c r="K294" i="1"/>
  <c r="I294" i="1"/>
  <c r="J294" i="1" s="1"/>
  <c r="H294" i="1"/>
  <c r="S293" i="1"/>
  <c r="R293" i="1"/>
  <c r="Q293" i="1"/>
  <c r="P293" i="1"/>
  <c r="O293" i="1"/>
  <c r="N293" i="1"/>
  <c r="L293" i="1"/>
  <c r="M293" i="1" s="1"/>
  <c r="K293" i="1"/>
  <c r="I293" i="1"/>
  <c r="J293" i="1" s="1"/>
  <c r="T293" i="1" s="1"/>
  <c r="H293" i="1"/>
  <c r="T292" i="1"/>
  <c r="S292" i="1"/>
  <c r="R292" i="1"/>
  <c r="Q292" i="1"/>
  <c r="P292" i="1"/>
  <c r="V292" i="1" s="1"/>
  <c r="O292" i="1"/>
  <c r="N292" i="1"/>
  <c r="L292" i="1"/>
  <c r="M292" i="1" s="1"/>
  <c r="U292" i="1" s="1"/>
  <c r="K292" i="1"/>
  <c r="I292" i="1"/>
  <c r="J292" i="1" s="1"/>
  <c r="H292" i="1"/>
  <c r="S291" i="1"/>
  <c r="R291" i="1"/>
  <c r="Q291" i="1"/>
  <c r="P291" i="1"/>
  <c r="O291" i="1"/>
  <c r="N291" i="1"/>
  <c r="L291" i="1"/>
  <c r="M291" i="1" s="1"/>
  <c r="K291" i="1"/>
  <c r="I291" i="1"/>
  <c r="J291" i="1" s="1"/>
  <c r="T291" i="1" s="1"/>
  <c r="H291" i="1"/>
  <c r="T290" i="1"/>
  <c r="S290" i="1"/>
  <c r="R290" i="1"/>
  <c r="Q290" i="1"/>
  <c r="P290" i="1"/>
  <c r="O290" i="1"/>
  <c r="N290" i="1"/>
  <c r="L290" i="1"/>
  <c r="M290" i="1" s="1"/>
  <c r="K290" i="1"/>
  <c r="I290" i="1"/>
  <c r="J290" i="1" s="1"/>
  <c r="H290" i="1"/>
  <c r="S289" i="1"/>
  <c r="R289" i="1"/>
  <c r="Q289" i="1"/>
  <c r="P289" i="1"/>
  <c r="O289" i="1"/>
  <c r="N289" i="1"/>
  <c r="L289" i="1"/>
  <c r="M289" i="1" s="1"/>
  <c r="K289" i="1"/>
  <c r="I289" i="1"/>
  <c r="J289" i="1" s="1"/>
  <c r="T289" i="1" s="1"/>
  <c r="H289" i="1"/>
  <c r="T288" i="1"/>
  <c r="S288" i="1"/>
  <c r="R288" i="1"/>
  <c r="Q288" i="1"/>
  <c r="P288" i="1"/>
  <c r="O288" i="1"/>
  <c r="N288" i="1"/>
  <c r="L288" i="1"/>
  <c r="M288" i="1" s="1"/>
  <c r="K288" i="1"/>
  <c r="I288" i="1"/>
  <c r="J288" i="1" s="1"/>
  <c r="H288" i="1"/>
  <c r="T287" i="1"/>
  <c r="S287" i="1"/>
  <c r="R287" i="1"/>
  <c r="Q287" i="1"/>
  <c r="P287" i="1"/>
  <c r="O287" i="1"/>
  <c r="N287" i="1"/>
  <c r="L287" i="1"/>
  <c r="M287" i="1" s="1"/>
  <c r="U287" i="1" s="1"/>
  <c r="K287" i="1"/>
  <c r="I287" i="1"/>
  <c r="J287" i="1" s="1"/>
  <c r="H287" i="1"/>
  <c r="T286" i="1"/>
  <c r="S286" i="1"/>
  <c r="R286" i="1"/>
  <c r="Q286" i="1"/>
  <c r="P286" i="1"/>
  <c r="V286" i="1" s="1"/>
  <c r="O286" i="1"/>
  <c r="N286" i="1"/>
  <c r="L286" i="1"/>
  <c r="M286" i="1" s="1"/>
  <c r="K286" i="1"/>
  <c r="I286" i="1"/>
  <c r="J286" i="1" s="1"/>
  <c r="H286" i="1"/>
  <c r="S285" i="1"/>
  <c r="R285" i="1"/>
  <c r="Q285" i="1"/>
  <c r="P285" i="1"/>
  <c r="O285" i="1"/>
  <c r="N285" i="1"/>
  <c r="L285" i="1"/>
  <c r="M285" i="1" s="1"/>
  <c r="K285" i="1"/>
  <c r="I285" i="1"/>
  <c r="J285" i="1" s="1"/>
  <c r="T285" i="1" s="1"/>
  <c r="H285" i="1"/>
  <c r="T284" i="1"/>
  <c r="S284" i="1"/>
  <c r="R284" i="1"/>
  <c r="Q284" i="1"/>
  <c r="P284" i="1"/>
  <c r="V284" i="1" s="1"/>
  <c r="O284" i="1"/>
  <c r="N284" i="1"/>
  <c r="L284" i="1"/>
  <c r="M284" i="1" s="1"/>
  <c r="U284" i="1" s="1"/>
  <c r="K284" i="1"/>
  <c r="I284" i="1"/>
  <c r="J284" i="1" s="1"/>
  <c r="H284" i="1"/>
  <c r="S283" i="1"/>
  <c r="R283" i="1"/>
  <c r="Q283" i="1"/>
  <c r="P283" i="1"/>
  <c r="O283" i="1"/>
  <c r="N283" i="1"/>
  <c r="L283" i="1"/>
  <c r="M283" i="1" s="1"/>
  <c r="K283" i="1"/>
  <c r="I283" i="1"/>
  <c r="J283" i="1" s="1"/>
  <c r="T283" i="1" s="1"/>
  <c r="H283" i="1"/>
  <c r="T282" i="1"/>
  <c r="S282" i="1"/>
  <c r="R282" i="1"/>
  <c r="Q282" i="1"/>
  <c r="P282" i="1"/>
  <c r="O282" i="1"/>
  <c r="N282" i="1"/>
  <c r="L282" i="1"/>
  <c r="M282" i="1" s="1"/>
  <c r="K282" i="1"/>
  <c r="I282" i="1"/>
  <c r="J282" i="1" s="1"/>
  <c r="H282" i="1"/>
  <c r="S281" i="1"/>
  <c r="R281" i="1"/>
  <c r="Q281" i="1"/>
  <c r="P281" i="1"/>
  <c r="O281" i="1"/>
  <c r="N281" i="1"/>
  <c r="L281" i="1"/>
  <c r="M281" i="1" s="1"/>
  <c r="K281" i="1"/>
  <c r="I281" i="1"/>
  <c r="J281" i="1" s="1"/>
  <c r="T281" i="1" s="1"/>
  <c r="H281" i="1"/>
  <c r="T280" i="1"/>
  <c r="S280" i="1"/>
  <c r="R280" i="1"/>
  <c r="Q280" i="1"/>
  <c r="P280" i="1"/>
  <c r="O280" i="1"/>
  <c r="N280" i="1"/>
  <c r="L280" i="1"/>
  <c r="M280" i="1" s="1"/>
  <c r="K280" i="1"/>
  <c r="I280" i="1"/>
  <c r="J280" i="1" s="1"/>
  <c r="H280" i="1"/>
  <c r="T279" i="1"/>
  <c r="S279" i="1"/>
  <c r="R279" i="1"/>
  <c r="Q279" i="1"/>
  <c r="P279" i="1"/>
  <c r="O279" i="1"/>
  <c r="N279" i="1"/>
  <c r="L279" i="1"/>
  <c r="M279" i="1" s="1"/>
  <c r="U279" i="1" s="1"/>
  <c r="K279" i="1"/>
  <c r="I279" i="1"/>
  <c r="J279" i="1" s="1"/>
  <c r="H279" i="1"/>
  <c r="T278" i="1"/>
  <c r="S278" i="1"/>
  <c r="R278" i="1"/>
  <c r="Q278" i="1"/>
  <c r="P278" i="1"/>
  <c r="V278" i="1" s="1"/>
  <c r="O278" i="1"/>
  <c r="N278" i="1"/>
  <c r="L278" i="1"/>
  <c r="M278" i="1" s="1"/>
  <c r="K278" i="1"/>
  <c r="I278" i="1"/>
  <c r="J278" i="1" s="1"/>
  <c r="H278" i="1"/>
  <c r="S277" i="1"/>
  <c r="R277" i="1"/>
  <c r="Q277" i="1"/>
  <c r="P277" i="1"/>
  <c r="O277" i="1"/>
  <c r="N277" i="1"/>
  <c r="L277" i="1"/>
  <c r="M277" i="1" s="1"/>
  <c r="K277" i="1"/>
  <c r="I277" i="1"/>
  <c r="J277" i="1" s="1"/>
  <c r="T277" i="1" s="1"/>
  <c r="H277" i="1"/>
  <c r="T276" i="1"/>
  <c r="S276" i="1"/>
  <c r="R276" i="1"/>
  <c r="Q276" i="1"/>
  <c r="P276" i="1"/>
  <c r="V276" i="1" s="1"/>
  <c r="O276" i="1"/>
  <c r="N276" i="1"/>
  <c r="L276" i="1"/>
  <c r="M276" i="1" s="1"/>
  <c r="U276" i="1" s="1"/>
  <c r="K276" i="1"/>
  <c r="I276" i="1"/>
  <c r="J276" i="1" s="1"/>
  <c r="H276" i="1"/>
  <c r="S275" i="1"/>
  <c r="R275" i="1"/>
  <c r="Q275" i="1"/>
  <c r="P275" i="1"/>
  <c r="O275" i="1"/>
  <c r="N275" i="1"/>
  <c r="L275" i="1"/>
  <c r="M275" i="1" s="1"/>
  <c r="K275" i="1"/>
  <c r="I275" i="1"/>
  <c r="J275" i="1" s="1"/>
  <c r="T275" i="1" s="1"/>
  <c r="H275" i="1"/>
  <c r="T274" i="1"/>
  <c r="S274" i="1"/>
  <c r="R274" i="1"/>
  <c r="Q274" i="1"/>
  <c r="P274" i="1"/>
  <c r="O274" i="1"/>
  <c r="N274" i="1"/>
  <c r="L274" i="1"/>
  <c r="M274" i="1" s="1"/>
  <c r="K274" i="1"/>
  <c r="I274" i="1"/>
  <c r="J274" i="1" s="1"/>
  <c r="H274" i="1"/>
  <c r="S273" i="1"/>
  <c r="R273" i="1"/>
  <c r="Q273" i="1"/>
  <c r="P273" i="1"/>
  <c r="O273" i="1"/>
  <c r="N273" i="1"/>
  <c r="L273" i="1"/>
  <c r="M273" i="1" s="1"/>
  <c r="K273" i="1"/>
  <c r="I273" i="1"/>
  <c r="J273" i="1" s="1"/>
  <c r="T273" i="1" s="1"/>
  <c r="H273" i="1"/>
  <c r="T272" i="1"/>
  <c r="S272" i="1"/>
  <c r="R272" i="1"/>
  <c r="Q272" i="1"/>
  <c r="P272" i="1"/>
  <c r="O272" i="1"/>
  <c r="N272" i="1"/>
  <c r="L272" i="1"/>
  <c r="M272" i="1" s="1"/>
  <c r="K272" i="1"/>
  <c r="I272" i="1"/>
  <c r="J272" i="1" s="1"/>
  <c r="H272" i="1"/>
  <c r="T271" i="1"/>
  <c r="S271" i="1"/>
  <c r="R271" i="1"/>
  <c r="Q271" i="1"/>
  <c r="P271" i="1"/>
  <c r="O271" i="1"/>
  <c r="N271" i="1"/>
  <c r="L271" i="1"/>
  <c r="M271" i="1" s="1"/>
  <c r="U271" i="1" s="1"/>
  <c r="K271" i="1"/>
  <c r="I271" i="1"/>
  <c r="J271" i="1" s="1"/>
  <c r="H271" i="1"/>
  <c r="T270" i="1"/>
  <c r="S270" i="1"/>
  <c r="R270" i="1"/>
  <c r="Q270" i="1"/>
  <c r="P270" i="1"/>
  <c r="V270" i="1" s="1"/>
  <c r="O270" i="1"/>
  <c r="N270" i="1"/>
  <c r="L270" i="1"/>
  <c r="M270" i="1" s="1"/>
  <c r="K270" i="1"/>
  <c r="I270" i="1"/>
  <c r="J270" i="1" s="1"/>
  <c r="H270" i="1"/>
  <c r="S269" i="1"/>
  <c r="R269" i="1"/>
  <c r="Q269" i="1"/>
  <c r="P269" i="1"/>
  <c r="O269" i="1"/>
  <c r="N269" i="1"/>
  <c r="L269" i="1"/>
  <c r="M269" i="1" s="1"/>
  <c r="K269" i="1"/>
  <c r="I269" i="1"/>
  <c r="J269" i="1" s="1"/>
  <c r="T269" i="1" s="1"/>
  <c r="H269" i="1"/>
  <c r="T268" i="1"/>
  <c r="S268" i="1"/>
  <c r="R268" i="1"/>
  <c r="Q268" i="1"/>
  <c r="P268" i="1"/>
  <c r="V268" i="1" s="1"/>
  <c r="O268" i="1"/>
  <c r="N268" i="1"/>
  <c r="L268" i="1"/>
  <c r="M268" i="1" s="1"/>
  <c r="U268" i="1" s="1"/>
  <c r="K268" i="1"/>
  <c r="I268" i="1"/>
  <c r="J268" i="1" s="1"/>
  <c r="H268" i="1"/>
  <c r="S267" i="1"/>
  <c r="R267" i="1"/>
  <c r="Q267" i="1"/>
  <c r="P267" i="1"/>
  <c r="O267" i="1"/>
  <c r="N267" i="1"/>
  <c r="L267" i="1"/>
  <c r="M267" i="1" s="1"/>
  <c r="K267" i="1"/>
  <c r="I267" i="1"/>
  <c r="J267" i="1" s="1"/>
  <c r="T267" i="1" s="1"/>
  <c r="H267" i="1"/>
  <c r="T266" i="1"/>
  <c r="S266" i="1"/>
  <c r="R266" i="1"/>
  <c r="Q266" i="1"/>
  <c r="P266" i="1"/>
  <c r="O266" i="1"/>
  <c r="N266" i="1"/>
  <c r="L266" i="1"/>
  <c r="M266" i="1" s="1"/>
  <c r="K266" i="1"/>
  <c r="I266" i="1"/>
  <c r="J266" i="1" s="1"/>
  <c r="H266" i="1"/>
  <c r="S265" i="1"/>
  <c r="R265" i="1"/>
  <c r="Q265" i="1"/>
  <c r="P265" i="1"/>
  <c r="O265" i="1"/>
  <c r="N265" i="1"/>
  <c r="L265" i="1"/>
  <c r="M265" i="1" s="1"/>
  <c r="K265" i="1"/>
  <c r="I265" i="1"/>
  <c r="J265" i="1" s="1"/>
  <c r="T265" i="1" s="1"/>
  <c r="H265" i="1"/>
  <c r="T264" i="1"/>
  <c r="S264" i="1"/>
  <c r="R264" i="1"/>
  <c r="Q264" i="1"/>
  <c r="P264" i="1"/>
  <c r="O264" i="1"/>
  <c r="N264" i="1"/>
  <c r="L264" i="1"/>
  <c r="M264" i="1" s="1"/>
  <c r="K264" i="1"/>
  <c r="I264" i="1"/>
  <c r="J264" i="1" s="1"/>
  <c r="H264" i="1"/>
  <c r="T263" i="1"/>
  <c r="S263" i="1"/>
  <c r="R263" i="1"/>
  <c r="Q263" i="1"/>
  <c r="P263" i="1"/>
  <c r="O263" i="1"/>
  <c r="N263" i="1"/>
  <c r="L263" i="1"/>
  <c r="M263" i="1" s="1"/>
  <c r="U263" i="1" s="1"/>
  <c r="K263" i="1"/>
  <c r="I263" i="1"/>
  <c r="J263" i="1" s="1"/>
  <c r="H263" i="1"/>
  <c r="T262" i="1"/>
  <c r="S262" i="1"/>
  <c r="R262" i="1"/>
  <c r="Q262" i="1"/>
  <c r="P262" i="1"/>
  <c r="V262" i="1" s="1"/>
  <c r="O262" i="1"/>
  <c r="N262" i="1"/>
  <c r="L262" i="1"/>
  <c r="M262" i="1" s="1"/>
  <c r="K262" i="1"/>
  <c r="I262" i="1"/>
  <c r="J262" i="1" s="1"/>
  <c r="H262" i="1"/>
  <c r="S261" i="1"/>
  <c r="R261" i="1"/>
  <c r="Q261" i="1"/>
  <c r="P261" i="1"/>
  <c r="O261" i="1"/>
  <c r="N261" i="1"/>
  <c r="L261" i="1"/>
  <c r="M261" i="1" s="1"/>
  <c r="K261" i="1"/>
  <c r="I261" i="1"/>
  <c r="J261" i="1" s="1"/>
  <c r="T261" i="1" s="1"/>
  <c r="H261" i="1"/>
  <c r="T260" i="1"/>
  <c r="S260" i="1"/>
  <c r="R260" i="1"/>
  <c r="Q260" i="1"/>
  <c r="P260" i="1"/>
  <c r="V260" i="1" s="1"/>
  <c r="O260" i="1"/>
  <c r="N260" i="1"/>
  <c r="L260" i="1"/>
  <c r="M260" i="1" s="1"/>
  <c r="U260" i="1" s="1"/>
  <c r="K260" i="1"/>
  <c r="I260" i="1"/>
  <c r="J260" i="1" s="1"/>
  <c r="H260" i="1"/>
  <c r="S259" i="1"/>
  <c r="R259" i="1"/>
  <c r="Q259" i="1"/>
  <c r="P259" i="1"/>
  <c r="O259" i="1"/>
  <c r="N259" i="1"/>
  <c r="L259" i="1"/>
  <c r="M259" i="1" s="1"/>
  <c r="K259" i="1"/>
  <c r="I259" i="1"/>
  <c r="J259" i="1" s="1"/>
  <c r="T259" i="1" s="1"/>
  <c r="H259" i="1"/>
  <c r="T258" i="1"/>
  <c r="S258" i="1"/>
  <c r="R258" i="1"/>
  <c r="Q258" i="1"/>
  <c r="P258" i="1"/>
  <c r="O258" i="1"/>
  <c r="N258" i="1"/>
  <c r="L258" i="1"/>
  <c r="M258" i="1" s="1"/>
  <c r="K258" i="1"/>
  <c r="I258" i="1"/>
  <c r="J258" i="1" s="1"/>
  <c r="H258" i="1"/>
  <c r="S257" i="1"/>
  <c r="R257" i="1"/>
  <c r="Q257" i="1"/>
  <c r="P257" i="1"/>
  <c r="O257" i="1"/>
  <c r="N257" i="1"/>
  <c r="L257" i="1"/>
  <c r="M257" i="1" s="1"/>
  <c r="K257" i="1"/>
  <c r="I257" i="1"/>
  <c r="J257" i="1" s="1"/>
  <c r="T257" i="1" s="1"/>
  <c r="H257" i="1"/>
  <c r="T256" i="1"/>
  <c r="S256" i="1"/>
  <c r="R256" i="1"/>
  <c r="Q256" i="1"/>
  <c r="P256" i="1"/>
  <c r="O256" i="1"/>
  <c r="N256" i="1"/>
  <c r="L256" i="1"/>
  <c r="M256" i="1" s="1"/>
  <c r="K256" i="1"/>
  <c r="I256" i="1"/>
  <c r="J256" i="1" s="1"/>
  <c r="H256" i="1"/>
  <c r="T255" i="1"/>
  <c r="S255" i="1"/>
  <c r="R255" i="1"/>
  <c r="Q255" i="1"/>
  <c r="P255" i="1"/>
  <c r="O255" i="1"/>
  <c r="N255" i="1"/>
  <c r="L255" i="1"/>
  <c r="M255" i="1" s="1"/>
  <c r="U255" i="1" s="1"/>
  <c r="K255" i="1"/>
  <c r="I255" i="1"/>
  <c r="J255" i="1" s="1"/>
  <c r="H255" i="1"/>
  <c r="T254" i="1"/>
  <c r="S254" i="1"/>
  <c r="R254" i="1"/>
  <c r="Q254" i="1"/>
  <c r="P254" i="1"/>
  <c r="V254" i="1" s="1"/>
  <c r="O254" i="1"/>
  <c r="N254" i="1"/>
  <c r="L254" i="1"/>
  <c r="M254" i="1" s="1"/>
  <c r="K254" i="1"/>
  <c r="I254" i="1"/>
  <c r="J254" i="1" s="1"/>
  <c r="H254" i="1"/>
  <c r="S253" i="1"/>
  <c r="R253" i="1"/>
  <c r="Q253" i="1"/>
  <c r="P253" i="1"/>
  <c r="O253" i="1"/>
  <c r="N253" i="1"/>
  <c r="L253" i="1"/>
  <c r="M253" i="1" s="1"/>
  <c r="K253" i="1"/>
  <c r="I253" i="1"/>
  <c r="J253" i="1" s="1"/>
  <c r="T253" i="1" s="1"/>
  <c r="H253" i="1"/>
  <c r="T252" i="1"/>
  <c r="S252" i="1"/>
  <c r="R252" i="1"/>
  <c r="Q252" i="1"/>
  <c r="P252" i="1"/>
  <c r="V252" i="1" s="1"/>
  <c r="O252" i="1"/>
  <c r="N252" i="1"/>
  <c r="L252" i="1"/>
  <c r="M252" i="1" s="1"/>
  <c r="U252" i="1" s="1"/>
  <c r="K252" i="1"/>
  <c r="I252" i="1"/>
  <c r="J252" i="1" s="1"/>
  <c r="H252" i="1"/>
  <c r="S251" i="1"/>
  <c r="R251" i="1"/>
  <c r="Q251" i="1"/>
  <c r="P251" i="1"/>
  <c r="O251" i="1"/>
  <c r="N251" i="1"/>
  <c r="L251" i="1"/>
  <c r="M251" i="1" s="1"/>
  <c r="K251" i="1"/>
  <c r="I251" i="1"/>
  <c r="J251" i="1" s="1"/>
  <c r="T251" i="1" s="1"/>
  <c r="H251" i="1"/>
  <c r="T250" i="1"/>
  <c r="S250" i="1"/>
  <c r="R250" i="1"/>
  <c r="Q250" i="1"/>
  <c r="P250" i="1"/>
  <c r="O250" i="1"/>
  <c r="N250" i="1"/>
  <c r="L250" i="1"/>
  <c r="M250" i="1" s="1"/>
  <c r="K250" i="1"/>
  <c r="I250" i="1"/>
  <c r="J250" i="1" s="1"/>
  <c r="H250" i="1"/>
  <c r="S249" i="1"/>
  <c r="R249" i="1"/>
  <c r="Q249" i="1"/>
  <c r="P249" i="1"/>
  <c r="O249" i="1"/>
  <c r="N249" i="1"/>
  <c r="L249" i="1"/>
  <c r="M249" i="1" s="1"/>
  <c r="K249" i="1"/>
  <c r="I249" i="1"/>
  <c r="J249" i="1" s="1"/>
  <c r="T249" i="1" s="1"/>
  <c r="H249" i="1"/>
  <c r="T248" i="1"/>
  <c r="S248" i="1"/>
  <c r="R248" i="1"/>
  <c r="Q248" i="1"/>
  <c r="P248" i="1"/>
  <c r="O248" i="1"/>
  <c r="N248" i="1"/>
  <c r="L248" i="1"/>
  <c r="M248" i="1" s="1"/>
  <c r="K248" i="1"/>
  <c r="I248" i="1"/>
  <c r="J248" i="1" s="1"/>
  <c r="H248" i="1"/>
  <c r="T247" i="1"/>
  <c r="S247" i="1"/>
  <c r="R247" i="1"/>
  <c r="Q247" i="1"/>
  <c r="P247" i="1"/>
  <c r="O247" i="1"/>
  <c r="N247" i="1"/>
  <c r="L247" i="1"/>
  <c r="M247" i="1" s="1"/>
  <c r="U247" i="1" s="1"/>
  <c r="K247" i="1"/>
  <c r="I247" i="1"/>
  <c r="J247" i="1" s="1"/>
  <c r="H247" i="1"/>
  <c r="T246" i="1"/>
  <c r="S246" i="1"/>
  <c r="R246" i="1"/>
  <c r="Q246" i="1"/>
  <c r="P246" i="1"/>
  <c r="V246" i="1" s="1"/>
  <c r="O246" i="1"/>
  <c r="N246" i="1"/>
  <c r="L246" i="1"/>
  <c r="M246" i="1" s="1"/>
  <c r="K246" i="1"/>
  <c r="I246" i="1"/>
  <c r="J246" i="1" s="1"/>
  <c r="H246" i="1"/>
  <c r="S245" i="1"/>
  <c r="R245" i="1"/>
  <c r="Q245" i="1"/>
  <c r="P245" i="1"/>
  <c r="O245" i="1"/>
  <c r="N245" i="1"/>
  <c r="L245" i="1"/>
  <c r="M245" i="1" s="1"/>
  <c r="K245" i="1"/>
  <c r="I245" i="1"/>
  <c r="J245" i="1" s="1"/>
  <c r="T245" i="1" s="1"/>
  <c r="H245" i="1"/>
  <c r="T244" i="1"/>
  <c r="S244" i="1"/>
  <c r="R244" i="1"/>
  <c r="Q244" i="1"/>
  <c r="P244" i="1"/>
  <c r="V244" i="1" s="1"/>
  <c r="O244" i="1"/>
  <c r="N244" i="1"/>
  <c r="L244" i="1"/>
  <c r="M244" i="1" s="1"/>
  <c r="U244" i="1" s="1"/>
  <c r="K244" i="1"/>
  <c r="I244" i="1"/>
  <c r="J244" i="1" s="1"/>
  <c r="H244" i="1"/>
  <c r="S243" i="1"/>
  <c r="R243" i="1"/>
  <c r="Q243" i="1"/>
  <c r="P243" i="1"/>
  <c r="O243" i="1"/>
  <c r="N243" i="1"/>
  <c r="L243" i="1"/>
  <c r="M243" i="1" s="1"/>
  <c r="K243" i="1"/>
  <c r="I243" i="1"/>
  <c r="J243" i="1" s="1"/>
  <c r="T243" i="1" s="1"/>
  <c r="H243" i="1"/>
  <c r="T242" i="1"/>
  <c r="S242" i="1"/>
  <c r="R242" i="1"/>
  <c r="Q242" i="1"/>
  <c r="P242" i="1"/>
  <c r="O242" i="1"/>
  <c r="N242" i="1"/>
  <c r="L242" i="1"/>
  <c r="M242" i="1" s="1"/>
  <c r="K242" i="1"/>
  <c r="I242" i="1"/>
  <c r="J242" i="1" s="1"/>
  <c r="H242" i="1"/>
  <c r="S241" i="1"/>
  <c r="R241" i="1"/>
  <c r="Q241" i="1"/>
  <c r="P241" i="1"/>
  <c r="O241" i="1"/>
  <c r="N241" i="1"/>
  <c r="L241" i="1"/>
  <c r="M241" i="1" s="1"/>
  <c r="K241" i="1"/>
  <c r="I241" i="1"/>
  <c r="J241" i="1" s="1"/>
  <c r="T241" i="1" s="1"/>
  <c r="H241" i="1"/>
  <c r="T240" i="1"/>
  <c r="S240" i="1"/>
  <c r="R240" i="1"/>
  <c r="Q240" i="1"/>
  <c r="P240" i="1"/>
  <c r="O240" i="1"/>
  <c r="N240" i="1"/>
  <c r="L240" i="1"/>
  <c r="M240" i="1" s="1"/>
  <c r="K240" i="1"/>
  <c r="I240" i="1"/>
  <c r="J240" i="1" s="1"/>
  <c r="H240" i="1"/>
  <c r="T239" i="1"/>
  <c r="S239" i="1"/>
  <c r="R239" i="1"/>
  <c r="Q239" i="1"/>
  <c r="P239" i="1"/>
  <c r="O239" i="1"/>
  <c r="N239" i="1"/>
  <c r="L239" i="1"/>
  <c r="M239" i="1" s="1"/>
  <c r="U239" i="1" s="1"/>
  <c r="K239" i="1"/>
  <c r="I239" i="1"/>
  <c r="J239" i="1" s="1"/>
  <c r="H239" i="1"/>
  <c r="T238" i="1"/>
  <c r="S238" i="1"/>
  <c r="R238" i="1"/>
  <c r="Q238" i="1"/>
  <c r="P238" i="1"/>
  <c r="V238" i="1" s="1"/>
  <c r="O238" i="1"/>
  <c r="N238" i="1"/>
  <c r="L238" i="1"/>
  <c r="M238" i="1" s="1"/>
  <c r="K238" i="1"/>
  <c r="I238" i="1"/>
  <c r="J238" i="1" s="1"/>
  <c r="H238" i="1"/>
  <c r="S237" i="1"/>
  <c r="R237" i="1"/>
  <c r="Q237" i="1"/>
  <c r="P237" i="1"/>
  <c r="O237" i="1"/>
  <c r="N237" i="1"/>
  <c r="L237" i="1"/>
  <c r="M237" i="1" s="1"/>
  <c r="K237" i="1"/>
  <c r="I237" i="1"/>
  <c r="H237" i="1"/>
  <c r="J237" i="1" s="1"/>
  <c r="T237" i="1" s="1"/>
  <c r="S236" i="1"/>
  <c r="R236" i="1"/>
  <c r="Q236" i="1"/>
  <c r="P236" i="1"/>
  <c r="O236" i="1"/>
  <c r="N236" i="1"/>
  <c r="L236" i="1"/>
  <c r="M236" i="1" s="1"/>
  <c r="K236" i="1"/>
  <c r="I236" i="1"/>
  <c r="H236" i="1"/>
  <c r="J236" i="1" s="1"/>
  <c r="T236" i="1" s="1"/>
  <c r="S235" i="1"/>
  <c r="R235" i="1"/>
  <c r="Q235" i="1"/>
  <c r="P235" i="1"/>
  <c r="O235" i="1"/>
  <c r="N235" i="1"/>
  <c r="L235" i="1"/>
  <c r="M235" i="1" s="1"/>
  <c r="K235" i="1"/>
  <c r="I235" i="1"/>
  <c r="J235" i="1" s="1"/>
  <c r="T235" i="1" s="1"/>
  <c r="H235" i="1"/>
  <c r="T234" i="1"/>
  <c r="S234" i="1"/>
  <c r="R234" i="1"/>
  <c r="Q234" i="1"/>
  <c r="P234" i="1"/>
  <c r="O234" i="1"/>
  <c r="N234" i="1"/>
  <c r="L234" i="1"/>
  <c r="M234" i="1" s="1"/>
  <c r="K234" i="1"/>
  <c r="I234" i="1"/>
  <c r="J234" i="1" s="1"/>
  <c r="H234" i="1"/>
  <c r="S233" i="1"/>
  <c r="R233" i="1"/>
  <c r="Q233" i="1"/>
  <c r="P233" i="1"/>
  <c r="O233" i="1"/>
  <c r="N233" i="1"/>
  <c r="L233" i="1"/>
  <c r="M233" i="1" s="1"/>
  <c r="K233" i="1"/>
  <c r="I233" i="1"/>
  <c r="J233" i="1" s="1"/>
  <c r="T233" i="1" s="1"/>
  <c r="H233" i="1"/>
  <c r="T232" i="1"/>
  <c r="S232" i="1"/>
  <c r="R232" i="1"/>
  <c r="Q232" i="1"/>
  <c r="P232" i="1"/>
  <c r="O232" i="1"/>
  <c r="N232" i="1"/>
  <c r="L232" i="1"/>
  <c r="M232" i="1" s="1"/>
  <c r="K232" i="1"/>
  <c r="I232" i="1"/>
  <c r="J232" i="1" s="1"/>
  <c r="H232" i="1"/>
  <c r="T231" i="1"/>
  <c r="S231" i="1"/>
  <c r="R231" i="1"/>
  <c r="Q231" i="1"/>
  <c r="P231" i="1"/>
  <c r="O231" i="1"/>
  <c r="N231" i="1"/>
  <c r="L231" i="1"/>
  <c r="M231" i="1" s="1"/>
  <c r="U231" i="1" s="1"/>
  <c r="K231" i="1"/>
  <c r="I231" i="1"/>
  <c r="J231" i="1" s="1"/>
  <c r="H231" i="1"/>
  <c r="T230" i="1"/>
  <c r="S230" i="1"/>
  <c r="R230" i="1"/>
  <c r="Q230" i="1"/>
  <c r="P230" i="1"/>
  <c r="V230" i="1" s="1"/>
  <c r="O230" i="1"/>
  <c r="N230" i="1"/>
  <c r="L230" i="1"/>
  <c r="M230" i="1" s="1"/>
  <c r="K230" i="1"/>
  <c r="I230" i="1"/>
  <c r="J230" i="1" s="1"/>
  <c r="H230" i="1"/>
  <c r="S229" i="1"/>
  <c r="R229" i="1"/>
  <c r="Q229" i="1"/>
  <c r="P229" i="1"/>
  <c r="O229" i="1"/>
  <c r="N229" i="1"/>
  <c r="L229" i="1"/>
  <c r="M229" i="1" s="1"/>
  <c r="K229" i="1"/>
  <c r="I229" i="1"/>
  <c r="J229" i="1" s="1"/>
  <c r="T229" i="1" s="1"/>
  <c r="H229" i="1"/>
  <c r="T228" i="1"/>
  <c r="S228" i="1"/>
  <c r="R228" i="1"/>
  <c r="Q228" i="1"/>
  <c r="P228" i="1"/>
  <c r="V228" i="1" s="1"/>
  <c r="O228" i="1"/>
  <c r="N228" i="1"/>
  <c r="L228" i="1"/>
  <c r="M228" i="1" s="1"/>
  <c r="U228" i="1" s="1"/>
  <c r="K228" i="1"/>
  <c r="I228" i="1"/>
  <c r="J228" i="1" s="1"/>
  <c r="H228" i="1"/>
  <c r="S227" i="1"/>
  <c r="R227" i="1"/>
  <c r="Q227" i="1"/>
  <c r="P227" i="1"/>
  <c r="O227" i="1"/>
  <c r="N227" i="1"/>
  <c r="L227" i="1"/>
  <c r="M227" i="1" s="1"/>
  <c r="K227" i="1"/>
  <c r="I227" i="1"/>
  <c r="J227" i="1" s="1"/>
  <c r="T227" i="1" s="1"/>
  <c r="H227" i="1"/>
  <c r="T226" i="1"/>
  <c r="S226" i="1"/>
  <c r="R226" i="1"/>
  <c r="Q226" i="1"/>
  <c r="P226" i="1"/>
  <c r="O226" i="1"/>
  <c r="N226" i="1"/>
  <c r="L226" i="1"/>
  <c r="M226" i="1" s="1"/>
  <c r="K226" i="1"/>
  <c r="I226" i="1"/>
  <c r="J226" i="1" s="1"/>
  <c r="H226" i="1"/>
  <c r="S225" i="1"/>
  <c r="R225" i="1"/>
  <c r="Q225" i="1"/>
  <c r="P225" i="1"/>
  <c r="O225" i="1"/>
  <c r="N225" i="1"/>
  <c r="L225" i="1"/>
  <c r="M225" i="1" s="1"/>
  <c r="K225" i="1"/>
  <c r="I225" i="1"/>
  <c r="J225" i="1" s="1"/>
  <c r="T225" i="1" s="1"/>
  <c r="H225" i="1"/>
  <c r="T224" i="1"/>
  <c r="S224" i="1"/>
  <c r="R224" i="1"/>
  <c r="Q224" i="1"/>
  <c r="P224" i="1"/>
  <c r="O224" i="1"/>
  <c r="N224" i="1"/>
  <c r="L224" i="1"/>
  <c r="M224" i="1" s="1"/>
  <c r="K224" i="1"/>
  <c r="I224" i="1"/>
  <c r="J224" i="1" s="1"/>
  <c r="H224" i="1"/>
  <c r="T223" i="1"/>
  <c r="S223" i="1"/>
  <c r="R223" i="1"/>
  <c r="Q223" i="1"/>
  <c r="P223" i="1"/>
  <c r="O223" i="1"/>
  <c r="N223" i="1"/>
  <c r="L223" i="1"/>
  <c r="M223" i="1" s="1"/>
  <c r="U223" i="1" s="1"/>
  <c r="K223" i="1"/>
  <c r="I223" i="1"/>
  <c r="J223" i="1" s="1"/>
  <c r="H223" i="1"/>
  <c r="T222" i="1"/>
  <c r="S222" i="1"/>
  <c r="R222" i="1"/>
  <c r="Q222" i="1"/>
  <c r="P222" i="1"/>
  <c r="V222" i="1" s="1"/>
  <c r="O222" i="1"/>
  <c r="N222" i="1"/>
  <c r="L222" i="1"/>
  <c r="M222" i="1" s="1"/>
  <c r="K222" i="1"/>
  <c r="I222" i="1"/>
  <c r="J222" i="1" s="1"/>
  <c r="H222" i="1"/>
  <c r="S221" i="1"/>
  <c r="R221" i="1"/>
  <c r="Q221" i="1"/>
  <c r="P221" i="1"/>
  <c r="O221" i="1"/>
  <c r="N221" i="1"/>
  <c r="L221" i="1"/>
  <c r="M221" i="1" s="1"/>
  <c r="K221" i="1"/>
  <c r="I221" i="1"/>
  <c r="J221" i="1" s="1"/>
  <c r="T221" i="1" s="1"/>
  <c r="H221" i="1"/>
  <c r="T220" i="1"/>
  <c r="S220" i="1"/>
  <c r="R220" i="1"/>
  <c r="Q220" i="1"/>
  <c r="P220" i="1"/>
  <c r="V220" i="1" s="1"/>
  <c r="O220" i="1"/>
  <c r="N220" i="1"/>
  <c r="L220" i="1"/>
  <c r="M220" i="1" s="1"/>
  <c r="U220" i="1" s="1"/>
  <c r="K220" i="1"/>
  <c r="I220" i="1"/>
  <c r="J220" i="1" s="1"/>
  <c r="H220" i="1"/>
  <c r="S219" i="1"/>
  <c r="R219" i="1"/>
  <c r="Q219" i="1"/>
  <c r="P219" i="1"/>
  <c r="O219" i="1"/>
  <c r="N219" i="1"/>
  <c r="L219" i="1"/>
  <c r="M219" i="1" s="1"/>
  <c r="K219" i="1"/>
  <c r="I219" i="1"/>
  <c r="J219" i="1" s="1"/>
  <c r="T219" i="1" s="1"/>
  <c r="H219" i="1"/>
  <c r="T218" i="1"/>
  <c r="S218" i="1"/>
  <c r="R218" i="1"/>
  <c r="Q218" i="1"/>
  <c r="P218" i="1"/>
  <c r="O218" i="1"/>
  <c r="N218" i="1"/>
  <c r="L218" i="1"/>
  <c r="M218" i="1" s="1"/>
  <c r="K218" i="1"/>
  <c r="I218" i="1"/>
  <c r="J218" i="1" s="1"/>
  <c r="H218" i="1"/>
  <c r="S217" i="1"/>
  <c r="R217" i="1"/>
  <c r="Q217" i="1"/>
  <c r="P217" i="1"/>
  <c r="O217" i="1"/>
  <c r="N217" i="1"/>
  <c r="L217" i="1"/>
  <c r="M217" i="1" s="1"/>
  <c r="K217" i="1"/>
  <c r="I217" i="1"/>
  <c r="J217" i="1" s="1"/>
  <c r="T217" i="1" s="1"/>
  <c r="H217" i="1"/>
  <c r="T216" i="1"/>
  <c r="S216" i="1"/>
  <c r="R216" i="1"/>
  <c r="Q216" i="1"/>
  <c r="P216" i="1"/>
  <c r="O216" i="1"/>
  <c r="N216" i="1"/>
  <c r="L216" i="1"/>
  <c r="M216" i="1" s="1"/>
  <c r="K216" i="1"/>
  <c r="I216" i="1"/>
  <c r="J216" i="1" s="1"/>
  <c r="H216" i="1"/>
  <c r="T215" i="1"/>
  <c r="S215" i="1"/>
  <c r="R215" i="1"/>
  <c r="Q215" i="1"/>
  <c r="P215" i="1"/>
  <c r="O215" i="1"/>
  <c r="N215" i="1"/>
  <c r="L215" i="1"/>
  <c r="M215" i="1" s="1"/>
  <c r="U215" i="1" s="1"/>
  <c r="K215" i="1"/>
  <c r="I215" i="1"/>
  <c r="J215" i="1" s="1"/>
  <c r="H215" i="1"/>
  <c r="T214" i="1"/>
  <c r="S214" i="1"/>
  <c r="R214" i="1"/>
  <c r="Q214" i="1"/>
  <c r="P214" i="1"/>
  <c r="V214" i="1" s="1"/>
  <c r="O214" i="1"/>
  <c r="N214" i="1"/>
  <c r="L214" i="1"/>
  <c r="M214" i="1" s="1"/>
  <c r="K214" i="1"/>
  <c r="I214" i="1"/>
  <c r="J214" i="1" s="1"/>
  <c r="H214" i="1"/>
  <c r="S213" i="1"/>
  <c r="R213" i="1"/>
  <c r="Q213" i="1"/>
  <c r="P213" i="1"/>
  <c r="O213" i="1"/>
  <c r="N213" i="1"/>
  <c r="L213" i="1"/>
  <c r="M213" i="1" s="1"/>
  <c r="K213" i="1"/>
  <c r="I213" i="1"/>
  <c r="J213" i="1" s="1"/>
  <c r="T213" i="1" s="1"/>
  <c r="H213" i="1"/>
  <c r="T212" i="1"/>
  <c r="S212" i="1"/>
  <c r="R212" i="1"/>
  <c r="Q212" i="1"/>
  <c r="P212" i="1"/>
  <c r="V212" i="1" s="1"/>
  <c r="O212" i="1"/>
  <c r="N212" i="1"/>
  <c r="L212" i="1"/>
  <c r="M212" i="1" s="1"/>
  <c r="U212" i="1" s="1"/>
  <c r="K212" i="1"/>
  <c r="I212" i="1"/>
  <c r="J212" i="1" s="1"/>
  <c r="H212" i="1"/>
  <c r="S211" i="1"/>
  <c r="R211" i="1"/>
  <c r="Q211" i="1"/>
  <c r="P211" i="1"/>
  <c r="O211" i="1"/>
  <c r="N211" i="1"/>
  <c r="L211" i="1"/>
  <c r="M211" i="1" s="1"/>
  <c r="K211" i="1"/>
  <c r="I211" i="1"/>
  <c r="J211" i="1" s="1"/>
  <c r="T211" i="1" s="1"/>
  <c r="H211" i="1"/>
  <c r="T210" i="1"/>
  <c r="S210" i="1"/>
  <c r="R210" i="1"/>
  <c r="Q210" i="1"/>
  <c r="P210" i="1"/>
  <c r="O210" i="1"/>
  <c r="N210" i="1"/>
  <c r="L210" i="1"/>
  <c r="M210" i="1" s="1"/>
  <c r="K210" i="1"/>
  <c r="I210" i="1"/>
  <c r="J210" i="1" s="1"/>
  <c r="H210" i="1"/>
  <c r="S209" i="1"/>
  <c r="R209" i="1"/>
  <c r="Q209" i="1"/>
  <c r="P209" i="1"/>
  <c r="O209" i="1"/>
  <c r="N209" i="1"/>
  <c r="L209" i="1"/>
  <c r="M209" i="1" s="1"/>
  <c r="K209" i="1"/>
  <c r="I209" i="1"/>
  <c r="J209" i="1" s="1"/>
  <c r="T209" i="1" s="1"/>
  <c r="H209" i="1"/>
  <c r="T208" i="1"/>
  <c r="S208" i="1"/>
  <c r="R208" i="1"/>
  <c r="Q208" i="1"/>
  <c r="P208" i="1"/>
  <c r="O208" i="1"/>
  <c r="N208" i="1"/>
  <c r="L208" i="1"/>
  <c r="M208" i="1" s="1"/>
  <c r="K208" i="1"/>
  <c r="I208" i="1"/>
  <c r="J208" i="1" s="1"/>
  <c r="H208" i="1"/>
  <c r="T207" i="1"/>
  <c r="S207" i="1"/>
  <c r="R207" i="1"/>
  <c r="Q207" i="1"/>
  <c r="P207" i="1"/>
  <c r="O207" i="1"/>
  <c r="N207" i="1"/>
  <c r="L207" i="1"/>
  <c r="M207" i="1" s="1"/>
  <c r="U207" i="1" s="1"/>
  <c r="K207" i="1"/>
  <c r="I207" i="1"/>
  <c r="J207" i="1" s="1"/>
  <c r="H207" i="1"/>
  <c r="T206" i="1"/>
  <c r="S206" i="1"/>
  <c r="R206" i="1"/>
  <c r="Q206" i="1"/>
  <c r="P206" i="1"/>
  <c r="V206" i="1" s="1"/>
  <c r="O206" i="1"/>
  <c r="N206" i="1"/>
  <c r="L206" i="1"/>
  <c r="M206" i="1" s="1"/>
  <c r="K206" i="1"/>
  <c r="I206" i="1"/>
  <c r="J206" i="1" s="1"/>
  <c r="H206" i="1"/>
  <c r="S205" i="1"/>
  <c r="R205" i="1"/>
  <c r="Q205" i="1"/>
  <c r="P205" i="1"/>
  <c r="O205" i="1"/>
  <c r="N205" i="1"/>
  <c r="L205" i="1"/>
  <c r="M205" i="1" s="1"/>
  <c r="K205" i="1"/>
  <c r="I205" i="1"/>
  <c r="J205" i="1" s="1"/>
  <c r="T205" i="1" s="1"/>
  <c r="H205" i="1"/>
  <c r="T204" i="1"/>
  <c r="S204" i="1"/>
  <c r="R204" i="1"/>
  <c r="Q204" i="1"/>
  <c r="P204" i="1"/>
  <c r="V204" i="1" s="1"/>
  <c r="O204" i="1"/>
  <c r="N204" i="1"/>
  <c r="L204" i="1"/>
  <c r="M204" i="1" s="1"/>
  <c r="U204" i="1" s="1"/>
  <c r="K204" i="1"/>
  <c r="I204" i="1"/>
  <c r="J204" i="1" s="1"/>
  <c r="H204" i="1"/>
  <c r="S203" i="1"/>
  <c r="R203" i="1"/>
  <c r="Q203" i="1"/>
  <c r="P203" i="1"/>
  <c r="O203" i="1"/>
  <c r="N203" i="1"/>
  <c r="L203" i="1"/>
  <c r="M203" i="1" s="1"/>
  <c r="K203" i="1"/>
  <c r="I203" i="1"/>
  <c r="J203" i="1" s="1"/>
  <c r="T203" i="1" s="1"/>
  <c r="H203" i="1"/>
  <c r="T202" i="1"/>
  <c r="S202" i="1"/>
  <c r="R202" i="1"/>
  <c r="Q202" i="1"/>
  <c r="P202" i="1"/>
  <c r="O202" i="1"/>
  <c r="N202" i="1"/>
  <c r="L202" i="1"/>
  <c r="M202" i="1" s="1"/>
  <c r="K202" i="1"/>
  <c r="I202" i="1"/>
  <c r="J202" i="1" s="1"/>
  <c r="H202" i="1"/>
  <c r="S201" i="1"/>
  <c r="R201" i="1"/>
  <c r="Q201" i="1"/>
  <c r="P201" i="1"/>
  <c r="O201" i="1"/>
  <c r="N201" i="1"/>
  <c r="L201" i="1"/>
  <c r="M201" i="1" s="1"/>
  <c r="K201" i="1"/>
  <c r="I201" i="1"/>
  <c r="J201" i="1" s="1"/>
  <c r="T201" i="1" s="1"/>
  <c r="H201" i="1"/>
  <c r="T200" i="1"/>
  <c r="S200" i="1"/>
  <c r="R200" i="1"/>
  <c r="Q200" i="1"/>
  <c r="P200" i="1"/>
  <c r="O200" i="1"/>
  <c r="N200" i="1"/>
  <c r="L200" i="1"/>
  <c r="M200" i="1" s="1"/>
  <c r="K200" i="1"/>
  <c r="I200" i="1"/>
  <c r="J200" i="1" s="1"/>
  <c r="H200" i="1"/>
  <c r="T199" i="1"/>
  <c r="S199" i="1"/>
  <c r="R199" i="1"/>
  <c r="Q199" i="1"/>
  <c r="P199" i="1"/>
  <c r="O199" i="1"/>
  <c r="N199" i="1"/>
  <c r="L199" i="1"/>
  <c r="M199" i="1" s="1"/>
  <c r="U199" i="1" s="1"/>
  <c r="K199" i="1"/>
  <c r="I199" i="1"/>
  <c r="J199" i="1" s="1"/>
  <c r="H199" i="1"/>
  <c r="T198" i="1"/>
  <c r="S198" i="1"/>
  <c r="R198" i="1"/>
  <c r="Q198" i="1"/>
  <c r="P198" i="1"/>
  <c r="V198" i="1" s="1"/>
  <c r="O198" i="1"/>
  <c r="N198" i="1"/>
  <c r="L198" i="1"/>
  <c r="M198" i="1" s="1"/>
  <c r="K198" i="1"/>
  <c r="I198" i="1"/>
  <c r="J198" i="1" s="1"/>
  <c r="H198" i="1"/>
  <c r="S197" i="1"/>
  <c r="R197" i="1"/>
  <c r="Q197" i="1"/>
  <c r="P197" i="1"/>
  <c r="O197" i="1"/>
  <c r="N197" i="1"/>
  <c r="L197" i="1"/>
  <c r="M197" i="1" s="1"/>
  <c r="K197" i="1"/>
  <c r="I197" i="1"/>
  <c r="J197" i="1" s="1"/>
  <c r="T197" i="1" s="1"/>
  <c r="H197" i="1"/>
  <c r="T196" i="1"/>
  <c r="S196" i="1"/>
  <c r="R196" i="1"/>
  <c r="Q196" i="1"/>
  <c r="P196" i="1"/>
  <c r="V196" i="1" s="1"/>
  <c r="O196" i="1"/>
  <c r="N196" i="1"/>
  <c r="L196" i="1"/>
  <c r="M196" i="1" s="1"/>
  <c r="U196" i="1" s="1"/>
  <c r="K196" i="1"/>
  <c r="I196" i="1"/>
  <c r="J196" i="1" s="1"/>
  <c r="H196" i="1"/>
  <c r="S195" i="1"/>
  <c r="R195" i="1"/>
  <c r="Q195" i="1"/>
  <c r="P195" i="1"/>
  <c r="O195" i="1"/>
  <c r="N195" i="1"/>
  <c r="L195" i="1"/>
  <c r="M195" i="1" s="1"/>
  <c r="K195" i="1"/>
  <c r="I195" i="1"/>
  <c r="J195" i="1" s="1"/>
  <c r="T195" i="1" s="1"/>
  <c r="H195" i="1"/>
  <c r="T194" i="1"/>
  <c r="S194" i="1"/>
  <c r="R194" i="1"/>
  <c r="Q194" i="1"/>
  <c r="P194" i="1"/>
  <c r="O194" i="1"/>
  <c r="N194" i="1"/>
  <c r="L194" i="1"/>
  <c r="M194" i="1" s="1"/>
  <c r="K194" i="1"/>
  <c r="I194" i="1"/>
  <c r="J194" i="1" s="1"/>
  <c r="H194" i="1"/>
  <c r="S193" i="1"/>
  <c r="R193" i="1"/>
  <c r="Q193" i="1"/>
  <c r="P193" i="1"/>
  <c r="O193" i="1"/>
  <c r="N193" i="1"/>
  <c r="L193" i="1"/>
  <c r="M193" i="1" s="1"/>
  <c r="K193" i="1"/>
  <c r="I193" i="1"/>
  <c r="J193" i="1" s="1"/>
  <c r="T193" i="1" s="1"/>
  <c r="H193" i="1"/>
  <c r="T192" i="1"/>
  <c r="S192" i="1"/>
  <c r="R192" i="1"/>
  <c r="Q192" i="1"/>
  <c r="P192" i="1"/>
  <c r="O192" i="1"/>
  <c r="N192" i="1"/>
  <c r="L192" i="1"/>
  <c r="M192" i="1" s="1"/>
  <c r="K192" i="1"/>
  <c r="I192" i="1"/>
  <c r="J192" i="1" s="1"/>
  <c r="H192" i="1"/>
  <c r="T191" i="1"/>
  <c r="S191" i="1"/>
  <c r="R191" i="1"/>
  <c r="Q191" i="1"/>
  <c r="P191" i="1"/>
  <c r="O191" i="1"/>
  <c r="N191" i="1"/>
  <c r="L191" i="1"/>
  <c r="M191" i="1" s="1"/>
  <c r="U191" i="1" s="1"/>
  <c r="K191" i="1"/>
  <c r="I191" i="1"/>
  <c r="J191" i="1" s="1"/>
  <c r="H191" i="1"/>
  <c r="T190" i="1"/>
  <c r="S190" i="1"/>
  <c r="R190" i="1"/>
  <c r="Q190" i="1"/>
  <c r="P190" i="1"/>
  <c r="V190" i="1" s="1"/>
  <c r="O190" i="1"/>
  <c r="N190" i="1"/>
  <c r="L190" i="1"/>
  <c r="M190" i="1" s="1"/>
  <c r="K190" i="1"/>
  <c r="I190" i="1"/>
  <c r="J190" i="1" s="1"/>
  <c r="H190" i="1"/>
  <c r="S189" i="1"/>
  <c r="R189" i="1"/>
  <c r="Q189" i="1"/>
  <c r="P189" i="1"/>
  <c r="O189" i="1"/>
  <c r="N189" i="1"/>
  <c r="L189" i="1"/>
  <c r="M189" i="1" s="1"/>
  <c r="K189" i="1"/>
  <c r="I189" i="1"/>
  <c r="J189" i="1" s="1"/>
  <c r="T189" i="1" s="1"/>
  <c r="H189" i="1"/>
  <c r="T188" i="1"/>
  <c r="S188" i="1"/>
  <c r="R188" i="1"/>
  <c r="Q188" i="1"/>
  <c r="P188" i="1"/>
  <c r="V188" i="1" s="1"/>
  <c r="O188" i="1"/>
  <c r="N188" i="1"/>
  <c r="L188" i="1"/>
  <c r="M188" i="1" s="1"/>
  <c r="U188" i="1" s="1"/>
  <c r="K188" i="1"/>
  <c r="I188" i="1"/>
  <c r="J188" i="1" s="1"/>
  <c r="H188" i="1"/>
  <c r="S187" i="1"/>
  <c r="R187" i="1"/>
  <c r="Q187" i="1"/>
  <c r="P187" i="1"/>
  <c r="O187" i="1"/>
  <c r="N187" i="1"/>
  <c r="L187" i="1"/>
  <c r="M187" i="1" s="1"/>
  <c r="K187" i="1"/>
  <c r="I187" i="1"/>
  <c r="J187" i="1" s="1"/>
  <c r="T187" i="1" s="1"/>
  <c r="H187" i="1"/>
  <c r="T186" i="1"/>
  <c r="S186" i="1"/>
  <c r="R186" i="1"/>
  <c r="Q186" i="1"/>
  <c r="P186" i="1"/>
  <c r="O186" i="1"/>
  <c r="N186" i="1"/>
  <c r="L186" i="1"/>
  <c r="M186" i="1" s="1"/>
  <c r="K186" i="1"/>
  <c r="I186" i="1"/>
  <c r="J186" i="1" s="1"/>
  <c r="H186" i="1"/>
  <c r="S185" i="1"/>
  <c r="R185" i="1"/>
  <c r="Q185" i="1"/>
  <c r="P185" i="1"/>
  <c r="O185" i="1"/>
  <c r="N185" i="1"/>
  <c r="L185" i="1"/>
  <c r="M185" i="1" s="1"/>
  <c r="K185" i="1"/>
  <c r="I185" i="1"/>
  <c r="J185" i="1" s="1"/>
  <c r="T185" i="1" s="1"/>
  <c r="H185" i="1"/>
  <c r="T184" i="1"/>
  <c r="S184" i="1"/>
  <c r="R184" i="1"/>
  <c r="Q184" i="1"/>
  <c r="P184" i="1"/>
  <c r="O184" i="1"/>
  <c r="N184" i="1"/>
  <c r="L184" i="1"/>
  <c r="M184" i="1" s="1"/>
  <c r="K184" i="1"/>
  <c r="I184" i="1"/>
  <c r="J184" i="1" s="1"/>
  <c r="H184" i="1"/>
  <c r="T183" i="1"/>
  <c r="S183" i="1"/>
  <c r="R183" i="1"/>
  <c r="Q183" i="1"/>
  <c r="P183" i="1"/>
  <c r="O183" i="1"/>
  <c r="N183" i="1"/>
  <c r="L183" i="1"/>
  <c r="M183" i="1" s="1"/>
  <c r="U183" i="1" s="1"/>
  <c r="K183" i="1"/>
  <c r="I183" i="1"/>
  <c r="J183" i="1" s="1"/>
  <c r="H183" i="1"/>
  <c r="S182" i="1"/>
  <c r="R182" i="1"/>
  <c r="Q182" i="1"/>
  <c r="P182" i="1"/>
  <c r="O182" i="1"/>
  <c r="N182" i="1"/>
  <c r="L182" i="1"/>
  <c r="M182" i="1" s="1"/>
  <c r="K182" i="1"/>
  <c r="I182" i="1"/>
  <c r="H182" i="1"/>
  <c r="S181" i="1"/>
  <c r="R181" i="1"/>
  <c r="Q181" i="1"/>
  <c r="P181" i="1"/>
  <c r="O181" i="1"/>
  <c r="N181" i="1"/>
  <c r="L181" i="1"/>
  <c r="M181" i="1" s="1"/>
  <c r="K181" i="1"/>
  <c r="I181" i="1"/>
  <c r="J181" i="1" s="1"/>
  <c r="T181" i="1" s="1"/>
  <c r="H181" i="1"/>
  <c r="S180" i="1"/>
  <c r="R180" i="1"/>
  <c r="Q180" i="1"/>
  <c r="P180" i="1"/>
  <c r="O180" i="1"/>
  <c r="N180" i="1"/>
  <c r="L180" i="1"/>
  <c r="M180" i="1" s="1"/>
  <c r="K180" i="1"/>
  <c r="I180" i="1"/>
  <c r="H180" i="1"/>
  <c r="S179" i="1"/>
  <c r="R179" i="1"/>
  <c r="Q179" i="1"/>
  <c r="P179" i="1"/>
  <c r="O179" i="1"/>
  <c r="N179" i="1"/>
  <c r="L179" i="1"/>
  <c r="M179" i="1" s="1"/>
  <c r="K179" i="1"/>
  <c r="I179" i="1"/>
  <c r="J179" i="1" s="1"/>
  <c r="T179" i="1" s="1"/>
  <c r="H179" i="1"/>
  <c r="T178" i="1"/>
  <c r="S178" i="1"/>
  <c r="R178" i="1"/>
  <c r="Q178" i="1"/>
  <c r="P178" i="1"/>
  <c r="O178" i="1"/>
  <c r="N178" i="1"/>
  <c r="L178" i="1"/>
  <c r="M178" i="1" s="1"/>
  <c r="K178" i="1"/>
  <c r="I178" i="1"/>
  <c r="J178" i="1" s="1"/>
  <c r="H178" i="1"/>
  <c r="S177" i="1"/>
  <c r="R177" i="1"/>
  <c r="Q177" i="1"/>
  <c r="P177" i="1"/>
  <c r="O177" i="1"/>
  <c r="N177" i="1"/>
  <c r="L177" i="1"/>
  <c r="M177" i="1" s="1"/>
  <c r="K177" i="1"/>
  <c r="I177" i="1"/>
  <c r="J177" i="1" s="1"/>
  <c r="T177" i="1" s="1"/>
  <c r="H177" i="1"/>
  <c r="S176" i="1"/>
  <c r="R176" i="1"/>
  <c r="Q176" i="1"/>
  <c r="P176" i="1"/>
  <c r="O176" i="1"/>
  <c r="N176" i="1"/>
  <c r="L176" i="1"/>
  <c r="M176" i="1" s="1"/>
  <c r="K176" i="1"/>
  <c r="I176" i="1"/>
  <c r="H176" i="1"/>
  <c r="T175" i="1"/>
  <c r="S175" i="1"/>
  <c r="R175" i="1"/>
  <c r="Q175" i="1"/>
  <c r="P175" i="1"/>
  <c r="O175" i="1"/>
  <c r="N175" i="1"/>
  <c r="L175" i="1"/>
  <c r="M175" i="1" s="1"/>
  <c r="U175" i="1" s="1"/>
  <c r="K175" i="1"/>
  <c r="I175" i="1"/>
  <c r="J175" i="1" s="1"/>
  <c r="H175" i="1"/>
  <c r="S174" i="1"/>
  <c r="R174" i="1"/>
  <c r="Q174" i="1"/>
  <c r="P174" i="1"/>
  <c r="O174" i="1"/>
  <c r="N174" i="1"/>
  <c r="L174" i="1"/>
  <c r="M174" i="1" s="1"/>
  <c r="K174" i="1"/>
  <c r="I174" i="1"/>
  <c r="H174" i="1"/>
  <c r="S173" i="1"/>
  <c r="R173" i="1"/>
  <c r="Q173" i="1"/>
  <c r="P173" i="1"/>
  <c r="O173" i="1"/>
  <c r="N173" i="1"/>
  <c r="L173" i="1"/>
  <c r="M173" i="1" s="1"/>
  <c r="K173" i="1"/>
  <c r="I173" i="1"/>
  <c r="J173" i="1" s="1"/>
  <c r="T173" i="1" s="1"/>
  <c r="H173" i="1"/>
  <c r="S172" i="1"/>
  <c r="R172" i="1"/>
  <c r="Q172" i="1"/>
  <c r="P172" i="1"/>
  <c r="O172" i="1"/>
  <c r="N172" i="1"/>
  <c r="L172" i="1"/>
  <c r="M172" i="1" s="1"/>
  <c r="K172" i="1"/>
  <c r="I172" i="1"/>
  <c r="H172" i="1"/>
  <c r="S171" i="1"/>
  <c r="R171" i="1"/>
  <c r="Q171" i="1"/>
  <c r="P171" i="1"/>
  <c r="O171" i="1"/>
  <c r="N171" i="1"/>
  <c r="L171" i="1"/>
  <c r="M171" i="1" s="1"/>
  <c r="K171" i="1"/>
  <c r="I171" i="1"/>
  <c r="J171" i="1" s="1"/>
  <c r="T171" i="1" s="1"/>
  <c r="H171" i="1"/>
  <c r="T170" i="1"/>
  <c r="S170" i="1"/>
  <c r="R170" i="1"/>
  <c r="Q170" i="1"/>
  <c r="P170" i="1"/>
  <c r="O170" i="1"/>
  <c r="N170" i="1"/>
  <c r="L170" i="1"/>
  <c r="M170" i="1" s="1"/>
  <c r="K170" i="1"/>
  <c r="I170" i="1"/>
  <c r="J170" i="1" s="1"/>
  <c r="H170" i="1"/>
  <c r="S169" i="1"/>
  <c r="R169" i="1"/>
  <c r="Q169" i="1"/>
  <c r="P169" i="1"/>
  <c r="O169" i="1"/>
  <c r="N169" i="1"/>
  <c r="L169" i="1"/>
  <c r="M169" i="1" s="1"/>
  <c r="K169" i="1"/>
  <c r="I169" i="1"/>
  <c r="J169" i="1" s="1"/>
  <c r="T169" i="1" s="1"/>
  <c r="H169" i="1"/>
  <c r="S168" i="1"/>
  <c r="R168" i="1"/>
  <c r="Q168" i="1"/>
  <c r="P168" i="1"/>
  <c r="O168" i="1"/>
  <c r="N168" i="1"/>
  <c r="L168" i="1"/>
  <c r="M168" i="1" s="1"/>
  <c r="K168" i="1"/>
  <c r="I168" i="1"/>
  <c r="H168" i="1"/>
  <c r="T167" i="1"/>
  <c r="S167" i="1"/>
  <c r="R167" i="1"/>
  <c r="Q167" i="1"/>
  <c r="P167" i="1"/>
  <c r="O167" i="1"/>
  <c r="N167" i="1"/>
  <c r="L167" i="1"/>
  <c r="M167" i="1" s="1"/>
  <c r="U167" i="1" s="1"/>
  <c r="K167" i="1"/>
  <c r="I167" i="1"/>
  <c r="J167" i="1" s="1"/>
  <c r="H167" i="1"/>
  <c r="S166" i="1"/>
  <c r="R166" i="1"/>
  <c r="Q166" i="1"/>
  <c r="P166" i="1"/>
  <c r="O166" i="1"/>
  <c r="N166" i="1"/>
  <c r="L166" i="1"/>
  <c r="M166" i="1" s="1"/>
  <c r="K166" i="1"/>
  <c r="I166" i="1"/>
  <c r="H166" i="1"/>
  <c r="S165" i="1"/>
  <c r="R165" i="1"/>
  <c r="Q165" i="1"/>
  <c r="P165" i="1"/>
  <c r="O165" i="1"/>
  <c r="N165" i="1"/>
  <c r="L165" i="1"/>
  <c r="M165" i="1" s="1"/>
  <c r="K165" i="1"/>
  <c r="I165" i="1"/>
  <c r="J165" i="1" s="1"/>
  <c r="T165" i="1" s="1"/>
  <c r="H165" i="1"/>
  <c r="S164" i="1"/>
  <c r="R164" i="1"/>
  <c r="Q164" i="1"/>
  <c r="P164" i="1"/>
  <c r="O164" i="1"/>
  <c r="N164" i="1"/>
  <c r="L164" i="1"/>
  <c r="M164" i="1" s="1"/>
  <c r="K164" i="1"/>
  <c r="I164" i="1"/>
  <c r="H164" i="1"/>
  <c r="S163" i="1"/>
  <c r="R163" i="1"/>
  <c r="Q163" i="1"/>
  <c r="P163" i="1"/>
  <c r="O163" i="1"/>
  <c r="N163" i="1"/>
  <c r="L163" i="1"/>
  <c r="M163" i="1" s="1"/>
  <c r="K163" i="1"/>
  <c r="I163" i="1"/>
  <c r="J163" i="1" s="1"/>
  <c r="T163" i="1" s="1"/>
  <c r="H163" i="1"/>
  <c r="T162" i="1"/>
  <c r="S162" i="1"/>
  <c r="R162" i="1"/>
  <c r="Q162" i="1"/>
  <c r="P162" i="1"/>
  <c r="O162" i="1"/>
  <c r="N162" i="1"/>
  <c r="L162" i="1"/>
  <c r="M162" i="1" s="1"/>
  <c r="K162" i="1"/>
  <c r="I162" i="1"/>
  <c r="J162" i="1" s="1"/>
  <c r="H162" i="1"/>
  <c r="S161" i="1"/>
  <c r="R161" i="1"/>
  <c r="Q161" i="1"/>
  <c r="P161" i="1"/>
  <c r="O161" i="1"/>
  <c r="N161" i="1"/>
  <c r="L161" i="1"/>
  <c r="M161" i="1" s="1"/>
  <c r="K161" i="1"/>
  <c r="I161" i="1"/>
  <c r="J161" i="1" s="1"/>
  <c r="T161" i="1" s="1"/>
  <c r="H161" i="1"/>
  <c r="S160" i="1"/>
  <c r="R160" i="1"/>
  <c r="Q160" i="1"/>
  <c r="P160" i="1"/>
  <c r="O160" i="1"/>
  <c r="N160" i="1"/>
  <c r="L160" i="1"/>
  <c r="M160" i="1" s="1"/>
  <c r="K160" i="1"/>
  <c r="I160" i="1"/>
  <c r="H160" i="1"/>
  <c r="T159" i="1"/>
  <c r="S159" i="1"/>
  <c r="R159" i="1"/>
  <c r="Q159" i="1"/>
  <c r="P159" i="1"/>
  <c r="O159" i="1"/>
  <c r="N159" i="1"/>
  <c r="L159" i="1"/>
  <c r="M159" i="1" s="1"/>
  <c r="U159" i="1" s="1"/>
  <c r="K159" i="1"/>
  <c r="I159" i="1"/>
  <c r="J159" i="1" s="1"/>
  <c r="H159" i="1"/>
  <c r="S158" i="1"/>
  <c r="R158" i="1"/>
  <c r="Q158" i="1"/>
  <c r="P158" i="1"/>
  <c r="O158" i="1"/>
  <c r="N158" i="1"/>
  <c r="L158" i="1"/>
  <c r="M158" i="1" s="1"/>
  <c r="K158" i="1"/>
  <c r="I158" i="1"/>
  <c r="H158" i="1"/>
  <c r="S157" i="1"/>
  <c r="R157" i="1"/>
  <c r="Q157" i="1"/>
  <c r="P157" i="1"/>
  <c r="O157" i="1"/>
  <c r="N157" i="1"/>
  <c r="L157" i="1"/>
  <c r="M157" i="1" s="1"/>
  <c r="K157" i="1"/>
  <c r="I157" i="1"/>
  <c r="J157" i="1" s="1"/>
  <c r="T157" i="1" s="1"/>
  <c r="H157" i="1"/>
  <c r="S156" i="1"/>
  <c r="R156" i="1"/>
  <c r="Q156" i="1"/>
  <c r="P156" i="1"/>
  <c r="O156" i="1"/>
  <c r="N156" i="1"/>
  <c r="L156" i="1"/>
  <c r="M156" i="1" s="1"/>
  <c r="K156" i="1"/>
  <c r="I156" i="1"/>
  <c r="H156" i="1"/>
  <c r="S155" i="1"/>
  <c r="R155" i="1"/>
  <c r="Q155" i="1"/>
  <c r="P155" i="1"/>
  <c r="O155" i="1"/>
  <c r="N155" i="1"/>
  <c r="L155" i="1"/>
  <c r="M155" i="1" s="1"/>
  <c r="K155" i="1"/>
  <c r="I155" i="1"/>
  <c r="J155" i="1" s="1"/>
  <c r="T155" i="1" s="1"/>
  <c r="H155" i="1"/>
  <c r="W154" i="1"/>
  <c r="T154" i="1"/>
  <c r="S154" i="1"/>
  <c r="R154" i="1"/>
  <c r="Q154" i="1"/>
  <c r="O154" i="1"/>
  <c r="P154" i="1" s="1"/>
  <c r="V154" i="1" s="1"/>
  <c r="N154" i="1"/>
  <c r="L154" i="1"/>
  <c r="M154" i="1" s="1"/>
  <c r="U154" i="1" s="1"/>
  <c r="K154" i="1"/>
  <c r="I154" i="1"/>
  <c r="J154" i="1" s="1"/>
  <c r="H154" i="1"/>
  <c r="S153" i="1"/>
  <c r="R153" i="1"/>
  <c r="Q153" i="1"/>
  <c r="P153" i="1"/>
  <c r="O153" i="1"/>
  <c r="N153" i="1"/>
  <c r="L153" i="1"/>
  <c r="M153" i="1" s="1"/>
  <c r="K153" i="1"/>
  <c r="I153" i="1"/>
  <c r="J153" i="1" s="1"/>
  <c r="T153" i="1" s="1"/>
  <c r="W153" i="1" s="1"/>
  <c r="H153" i="1"/>
  <c r="W152" i="1"/>
  <c r="T152" i="1"/>
  <c r="S152" i="1"/>
  <c r="R152" i="1"/>
  <c r="Q152" i="1"/>
  <c r="O152" i="1"/>
  <c r="P152" i="1" s="1"/>
  <c r="V152" i="1" s="1"/>
  <c r="N152" i="1"/>
  <c r="L152" i="1"/>
  <c r="M152" i="1" s="1"/>
  <c r="U152" i="1" s="1"/>
  <c r="K152" i="1"/>
  <c r="I152" i="1"/>
  <c r="J152" i="1" s="1"/>
  <c r="H152" i="1"/>
  <c r="S151" i="1"/>
  <c r="R151" i="1"/>
  <c r="Q151" i="1"/>
  <c r="P151" i="1"/>
  <c r="O151" i="1"/>
  <c r="N151" i="1"/>
  <c r="L151" i="1"/>
  <c r="M151" i="1" s="1"/>
  <c r="K151" i="1"/>
  <c r="I151" i="1"/>
  <c r="J151" i="1" s="1"/>
  <c r="T151" i="1" s="1"/>
  <c r="W151" i="1" s="1"/>
  <c r="H151" i="1"/>
  <c r="W150" i="1"/>
  <c r="T150" i="1"/>
  <c r="S150" i="1"/>
  <c r="R150" i="1"/>
  <c r="Q150" i="1"/>
  <c r="O150" i="1"/>
  <c r="P150" i="1" s="1"/>
  <c r="V150" i="1" s="1"/>
  <c r="N150" i="1"/>
  <c r="L150" i="1"/>
  <c r="M150" i="1" s="1"/>
  <c r="U150" i="1" s="1"/>
  <c r="K150" i="1"/>
  <c r="I150" i="1"/>
  <c r="J150" i="1" s="1"/>
  <c r="H150" i="1"/>
  <c r="S149" i="1"/>
  <c r="R149" i="1"/>
  <c r="Q149" i="1"/>
  <c r="P149" i="1"/>
  <c r="O149" i="1"/>
  <c r="N149" i="1"/>
  <c r="L149" i="1"/>
  <c r="M149" i="1" s="1"/>
  <c r="K149" i="1"/>
  <c r="I149" i="1"/>
  <c r="J149" i="1" s="1"/>
  <c r="T149" i="1" s="1"/>
  <c r="W149" i="1" s="1"/>
  <c r="H149" i="1"/>
  <c r="W148" i="1"/>
  <c r="T148" i="1"/>
  <c r="S148" i="1"/>
  <c r="R148" i="1"/>
  <c r="Q148" i="1"/>
  <c r="O148" i="1"/>
  <c r="P148" i="1" s="1"/>
  <c r="V148" i="1" s="1"/>
  <c r="N148" i="1"/>
  <c r="L148" i="1"/>
  <c r="M148" i="1" s="1"/>
  <c r="U148" i="1" s="1"/>
  <c r="K148" i="1"/>
  <c r="I148" i="1"/>
  <c r="J148" i="1" s="1"/>
  <c r="H148" i="1"/>
  <c r="S147" i="1"/>
  <c r="R147" i="1"/>
  <c r="Q147" i="1"/>
  <c r="P147" i="1"/>
  <c r="O147" i="1"/>
  <c r="N147" i="1"/>
  <c r="L147" i="1"/>
  <c r="M147" i="1" s="1"/>
  <c r="K147" i="1"/>
  <c r="I147" i="1"/>
  <c r="J147" i="1" s="1"/>
  <c r="T147" i="1" s="1"/>
  <c r="W147" i="1" s="1"/>
  <c r="H147" i="1"/>
  <c r="W146" i="1"/>
  <c r="T146" i="1"/>
  <c r="S146" i="1"/>
  <c r="R146" i="1"/>
  <c r="Q146" i="1"/>
  <c r="O146" i="1"/>
  <c r="P146" i="1" s="1"/>
  <c r="V146" i="1" s="1"/>
  <c r="N146" i="1"/>
  <c r="L146" i="1"/>
  <c r="M146" i="1" s="1"/>
  <c r="U146" i="1" s="1"/>
  <c r="K146" i="1"/>
  <c r="I146" i="1"/>
  <c r="J146" i="1" s="1"/>
  <c r="H146" i="1"/>
  <c r="S145" i="1"/>
  <c r="R145" i="1"/>
  <c r="Q145" i="1"/>
  <c r="P145" i="1"/>
  <c r="O145" i="1"/>
  <c r="N145" i="1"/>
  <c r="L145" i="1"/>
  <c r="M145" i="1" s="1"/>
  <c r="K145" i="1"/>
  <c r="I145" i="1"/>
  <c r="J145" i="1" s="1"/>
  <c r="T145" i="1" s="1"/>
  <c r="W145" i="1" s="1"/>
  <c r="H145" i="1"/>
  <c r="W144" i="1"/>
  <c r="T144" i="1"/>
  <c r="S144" i="1"/>
  <c r="R144" i="1"/>
  <c r="Q144" i="1"/>
  <c r="O144" i="1"/>
  <c r="P144" i="1" s="1"/>
  <c r="V144" i="1" s="1"/>
  <c r="N144" i="1"/>
  <c r="L144" i="1"/>
  <c r="M144" i="1" s="1"/>
  <c r="U144" i="1" s="1"/>
  <c r="K144" i="1"/>
  <c r="I144" i="1"/>
  <c r="J144" i="1" s="1"/>
  <c r="H144" i="1"/>
  <c r="R143" i="1"/>
  <c r="Q143" i="1"/>
  <c r="S143" i="1" s="1"/>
  <c r="W143" i="1" s="1"/>
  <c r="P143" i="1"/>
  <c r="O143" i="1"/>
  <c r="N143" i="1"/>
  <c r="L143" i="1"/>
  <c r="M143" i="1" s="1"/>
  <c r="K143" i="1"/>
  <c r="I143" i="1"/>
  <c r="H143" i="1"/>
  <c r="J143" i="1" s="1"/>
  <c r="T143" i="1" s="1"/>
  <c r="R142" i="1"/>
  <c r="S142" i="1" s="1"/>
  <c r="W142" i="1" s="1"/>
  <c r="Q142" i="1"/>
  <c r="P142" i="1"/>
  <c r="O142" i="1"/>
  <c r="N142" i="1"/>
  <c r="L142" i="1"/>
  <c r="M142" i="1" s="1"/>
  <c r="K142" i="1"/>
  <c r="I142" i="1"/>
  <c r="J142" i="1" s="1"/>
  <c r="T142" i="1" s="1"/>
  <c r="H142" i="1"/>
  <c r="S141" i="1"/>
  <c r="R141" i="1"/>
  <c r="Q141" i="1"/>
  <c r="O141" i="1"/>
  <c r="P141" i="1" s="1"/>
  <c r="N141" i="1"/>
  <c r="L141" i="1"/>
  <c r="M141" i="1" s="1"/>
  <c r="K141" i="1"/>
  <c r="J141" i="1"/>
  <c r="T141" i="1" s="1"/>
  <c r="I141" i="1"/>
  <c r="H141" i="1"/>
  <c r="R140" i="1"/>
  <c r="S140" i="1" s="1"/>
  <c r="Q140" i="1"/>
  <c r="P140" i="1"/>
  <c r="O140" i="1"/>
  <c r="N140" i="1"/>
  <c r="L140" i="1"/>
  <c r="K140" i="1"/>
  <c r="I140" i="1"/>
  <c r="J140" i="1" s="1"/>
  <c r="T140" i="1" s="1"/>
  <c r="H140" i="1"/>
  <c r="R139" i="1"/>
  <c r="Q139" i="1"/>
  <c r="S139" i="1" s="1"/>
  <c r="O139" i="1"/>
  <c r="P139" i="1" s="1"/>
  <c r="V139" i="1" s="1"/>
  <c r="N139" i="1"/>
  <c r="L139" i="1"/>
  <c r="M139" i="1" s="1"/>
  <c r="K139" i="1"/>
  <c r="I139" i="1"/>
  <c r="H139" i="1"/>
  <c r="J139" i="1" s="1"/>
  <c r="T139" i="1" s="1"/>
  <c r="R138" i="1"/>
  <c r="S138" i="1" s="1"/>
  <c r="Q138" i="1"/>
  <c r="P138" i="1"/>
  <c r="O138" i="1"/>
  <c r="N138" i="1"/>
  <c r="L138" i="1"/>
  <c r="K138" i="1"/>
  <c r="I138" i="1"/>
  <c r="J138" i="1" s="1"/>
  <c r="T138" i="1" s="1"/>
  <c r="H138" i="1"/>
  <c r="S137" i="1"/>
  <c r="R137" i="1"/>
  <c r="Q137" i="1"/>
  <c r="O137" i="1"/>
  <c r="P137" i="1" s="1"/>
  <c r="V137" i="1" s="1"/>
  <c r="N137" i="1"/>
  <c r="L137" i="1"/>
  <c r="M137" i="1" s="1"/>
  <c r="K137" i="1"/>
  <c r="J137" i="1"/>
  <c r="T137" i="1" s="1"/>
  <c r="I137" i="1"/>
  <c r="H137" i="1"/>
  <c r="T136" i="1"/>
  <c r="S136" i="1"/>
  <c r="W136" i="1" s="1"/>
  <c r="R136" i="1"/>
  <c r="Q136" i="1"/>
  <c r="P136" i="1"/>
  <c r="O136" i="1"/>
  <c r="N136" i="1"/>
  <c r="L136" i="1"/>
  <c r="K136" i="1"/>
  <c r="J136" i="1"/>
  <c r="I136" i="1"/>
  <c r="H136" i="1"/>
  <c r="R135" i="1"/>
  <c r="Q135" i="1"/>
  <c r="S135" i="1" s="1"/>
  <c r="P135" i="1"/>
  <c r="O135" i="1"/>
  <c r="N135" i="1"/>
  <c r="L135" i="1"/>
  <c r="M135" i="1" s="1"/>
  <c r="K135" i="1"/>
  <c r="I135" i="1"/>
  <c r="H135" i="1"/>
  <c r="J135" i="1" s="1"/>
  <c r="T135" i="1" s="1"/>
  <c r="R134" i="1"/>
  <c r="S134" i="1" s="1"/>
  <c r="Q134" i="1"/>
  <c r="P134" i="1"/>
  <c r="O134" i="1"/>
  <c r="N134" i="1"/>
  <c r="L134" i="1"/>
  <c r="M134" i="1" s="1"/>
  <c r="K134" i="1"/>
  <c r="I134" i="1"/>
  <c r="J134" i="1" s="1"/>
  <c r="T134" i="1" s="1"/>
  <c r="H134" i="1"/>
  <c r="S133" i="1"/>
  <c r="R133" i="1"/>
  <c r="Q133" i="1"/>
  <c r="O133" i="1"/>
  <c r="P133" i="1" s="1"/>
  <c r="V133" i="1" s="1"/>
  <c r="N133" i="1"/>
  <c r="L133" i="1"/>
  <c r="M133" i="1" s="1"/>
  <c r="K133" i="1"/>
  <c r="J133" i="1"/>
  <c r="T133" i="1" s="1"/>
  <c r="I133" i="1"/>
  <c r="H133" i="1"/>
  <c r="R132" i="1"/>
  <c r="S132" i="1" s="1"/>
  <c r="Q132" i="1"/>
  <c r="P132" i="1"/>
  <c r="O132" i="1"/>
  <c r="N132" i="1"/>
  <c r="L132" i="1"/>
  <c r="K132" i="1"/>
  <c r="I132" i="1"/>
  <c r="J132" i="1" s="1"/>
  <c r="T132" i="1" s="1"/>
  <c r="H132" i="1"/>
  <c r="R131" i="1"/>
  <c r="Q131" i="1"/>
  <c r="S131" i="1" s="1"/>
  <c r="W131" i="1" s="1"/>
  <c r="O131" i="1"/>
  <c r="P131" i="1" s="1"/>
  <c r="V131" i="1" s="1"/>
  <c r="N131" i="1"/>
  <c r="L131" i="1"/>
  <c r="M131" i="1" s="1"/>
  <c r="K131" i="1"/>
  <c r="I131" i="1"/>
  <c r="H131" i="1"/>
  <c r="J131" i="1" s="1"/>
  <c r="T131" i="1" s="1"/>
  <c r="R130" i="1"/>
  <c r="S130" i="1" s="1"/>
  <c r="W130" i="1" s="1"/>
  <c r="Q130" i="1"/>
  <c r="P130" i="1"/>
  <c r="O130" i="1"/>
  <c r="N130" i="1"/>
  <c r="L130" i="1"/>
  <c r="K130" i="1"/>
  <c r="I130" i="1"/>
  <c r="J130" i="1" s="1"/>
  <c r="T130" i="1" s="1"/>
  <c r="H130" i="1"/>
  <c r="S129" i="1"/>
  <c r="R129" i="1"/>
  <c r="Q129" i="1"/>
  <c r="O129" i="1"/>
  <c r="P129" i="1" s="1"/>
  <c r="N129" i="1"/>
  <c r="L129" i="1"/>
  <c r="M129" i="1" s="1"/>
  <c r="K129" i="1"/>
  <c r="J129" i="1"/>
  <c r="T129" i="1" s="1"/>
  <c r="I129" i="1"/>
  <c r="H129" i="1"/>
  <c r="T128" i="1"/>
  <c r="S128" i="1"/>
  <c r="W128" i="1" s="1"/>
  <c r="R128" i="1"/>
  <c r="Q128" i="1"/>
  <c r="P128" i="1"/>
  <c r="O128" i="1"/>
  <c r="N128" i="1"/>
  <c r="L128" i="1"/>
  <c r="K128" i="1"/>
  <c r="J128" i="1"/>
  <c r="I128" i="1"/>
  <c r="H128" i="1"/>
  <c r="R127" i="1"/>
  <c r="Q127" i="1"/>
  <c r="S127" i="1" s="1"/>
  <c r="W127" i="1" s="1"/>
  <c r="P127" i="1"/>
  <c r="O127" i="1"/>
  <c r="N127" i="1"/>
  <c r="L127" i="1"/>
  <c r="M127" i="1" s="1"/>
  <c r="K127" i="1"/>
  <c r="I127" i="1"/>
  <c r="H127" i="1"/>
  <c r="J127" i="1" s="1"/>
  <c r="T127" i="1" s="1"/>
  <c r="R126" i="1"/>
  <c r="S126" i="1" s="1"/>
  <c r="W126" i="1" s="1"/>
  <c r="Q126" i="1"/>
  <c r="P126" i="1"/>
  <c r="O126" i="1"/>
  <c r="N126" i="1"/>
  <c r="L126" i="1"/>
  <c r="M126" i="1" s="1"/>
  <c r="K126" i="1"/>
  <c r="I126" i="1"/>
  <c r="J126" i="1" s="1"/>
  <c r="T126" i="1" s="1"/>
  <c r="H126" i="1"/>
  <c r="S125" i="1"/>
  <c r="R125" i="1"/>
  <c r="Q125" i="1"/>
  <c r="O125" i="1"/>
  <c r="P125" i="1" s="1"/>
  <c r="N125" i="1"/>
  <c r="L125" i="1"/>
  <c r="M125" i="1" s="1"/>
  <c r="K125" i="1"/>
  <c r="J125" i="1"/>
  <c r="T125" i="1" s="1"/>
  <c r="I125" i="1"/>
  <c r="H125" i="1"/>
  <c r="R124" i="1"/>
  <c r="S124" i="1" s="1"/>
  <c r="Q124" i="1"/>
  <c r="P124" i="1"/>
  <c r="O124" i="1"/>
  <c r="N124" i="1"/>
  <c r="L124" i="1"/>
  <c r="K124" i="1"/>
  <c r="I124" i="1"/>
  <c r="J124" i="1" s="1"/>
  <c r="T124" i="1" s="1"/>
  <c r="H124" i="1"/>
  <c r="R123" i="1"/>
  <c r="Q123" i="1"/>
  <c r="S123" i="1" s="1"/>
  <c r="O123" i="1"/>
  <c r="P123" i="1" s="1"/>
  <c r="V123" i="1" s="1"/>
  <c r="N123" i="1"/>
  <c r="L123" i="1"/>
  <c r="M123" i="1" s="1"/>
  <c r="K123" i="1"/>
  <c r="I123" i="1"/>
  <c r="H123" i="1"/>
  <c r="J123" i="1" s="1"/>
  <c r="T123" i="1" s="1"/>
  <c r="R122" i="1"/>
  <c r="S122" i="1" s="1"/>
  <c r="Q122" i="1"/>
  <c r="P122" i="1"/>
  <c r="O122" i="1"/>
  <c r="N122" i="1"/>
  <c r="L122" i="1"/>
  <c r="K122" i="1"/>
  <c r="I122" i="1"/>
  <c r="J122" i="1" s="1"/>
  <c r="T122" i="1" s="1"/>
  <c r="H122" i="1"/>
  <c r="S121" i="1"/>
  <c r="R121" i="1"/>
  <c r="Q121" i="1"/>
  <c r="O121" i="1"/>
  <c r="P121" i="1" s="1"/>
  <c r="V121" i="1" s="1"/>
  <c r="N121" i="1"/>
  <c r="L121" i="1"/>
  <c r="M121" i="1" s="1"/>
  <c r="K121" i="1"/>
  <c r="J121" i="1"/>
  <c r="T121" i="1" s="1"/>
  <c r="I121" i="1"/>
  <c r="H121" i="1"/>
  <c r="T120" i="1"/>
  <c r="S120" i="1"/>
  <c r="W120" i="1" s="1"/>
  <c r="R120" i="1"/>
  <c r="Q120" i="1"/>
  <c r="P120" i="1"/>
  <c r="O120" i="1"/>
  <c r="N120" i="1"/>
  <c r="L120" i="1"/>
  <c r="K120" i="1"/>
  <c r="J120" i="1"/>
  <c r="I120" i="1"/>
  <c r="H120" i="1"/>
  <c r="R119" i="1"/>
  <c r="Q119" i="1"/>
  <c r="S119" i="1" s="1"/>
  <c r="W119" i="1" s="1"/>
  <c r="P119" i="1"/>
  <c r="O119" i="1"/>
  <c r="N119" i="1"/>
  <c r="L119" i="1"/>
  <c r="M119" i="1" s="1"/>
  <c r="K119" i="1"/>
  <c r="I119" i="1"/>
  <c r="H119" i="1"/>
  <c r="J119" i="1" s="1"/>
  <c r="T119" i="1" s="1"/>
  <c r="R118" i="1"/>
  <c r="S118" i="1" s="1"/>
  <c r="W118" i="1" s="1"/>
  <c r="Q118" i="1"/>
  <c r="P118" i="1"/>
  <c r="O118" i="1"/>
  <c r="N118" i="1"/>
  <c r="L118" i="1"/>
  <c r="M118" i="1" s="1"/>
  <c r="K118" i="1"/>
  <c r="I118" i="1"/>
  <c r="J118" i="1" s="1"/>
  <c r="T118" i="1" s="1"/>
  <c r="H118" i="1"/>
  <c r="S117" i="1"/>
  <c r="R117" i="1"/>
  <c r="Q117" i="1"/>
  <c r="O117" i="1"/>
  <c r="P117" i="1" s="1"/>
  <c r="V117" i="1" s="1"/>
  <c r="N117" i="1"/>
  <c r="L117" i="1"/>
  <c r="M117" i="1" s="1"/>
  <c r="K117" i="1"/>
  <c r="J117" i="1"/>
  <c r="T117" i="1" s="1"/>
  <c r="I117" i="1"/>
  <c r="H117" i="1"/>
  <c r="R116" i="1"/>
  <c r="S116" i="1" s="1"/>
  <c r="Q116" i="1"/>
  <c r="P116" i="1"/>
  <c r="O116" i="1"/>
  <c r="N116" i="1"/>
  <c r="L116" i="1"/>
  <c r="K116" i="1"/>
  <c r="I116" i="1"/>
  <c r="J116" i="1" s="1"/>
  <c r="T116" i="1" s="1"/>
  <c r="H116" i="1"/>
  <c r="R115" i="1"/>
  <c r="Q115" i="1"/>
  <c r="S115" i="1" s="1"/>
  <c r="W115" i="1" s="1"/>
  <c r="O115" i="1"/>
  <c r="P115" i="1" s="1"/>
  <c r="V115" i="1" s="1"/>
  <c r="N115" i="1"/>
  <c r="L115" i="1"/>
  <c r="M115" i="1" s="1"/>
  <c r="K115" i="1"/>
  <c r="I115" i="1"/>
  <c r="H115" i="1"/>
  <c r="J115" i="1" s="1"/>
  <c r="T115" i="1" s="1"/>
  <c r="R114" i="1"/>
  <c r="S114" i="1" s="1"/>
  <c r="W114" i="1" s="1"/>
  <c r="Q114" i="1"/>
  <c r="P114" i="1"/>
  <c r="O114" i="1"/>
  <c r="N114" i="1"/>
  <c r="L114" i="1"/>
  <c r="K114" i="1"/>
  <c r="I114" i="1"/>
  <c r="J114" i="1" s="1"/>
  <c r="T114" i="1" s="1"/>
  <c r="H114" i="1"/>
  <c r="S113" i="1"/>
  <c r="R113" i="1"/>
  <c r="Q113" i="1"/>
  <c r="O113" i="1"/>
  <c r="P113" i="1" s="1"/>
  <c r="N113" i="1"/>
  <c r="L113" i="1"/>
  <c r="M113" i="1" s="1"/>
  <c r="K113" i="1"/>
  <c r="J113" i="1"/>
  <c r="T113" i="1" s="1"/>
  <c r="I113" i="1"/>
  <c r="H113" i="1"/>
  <c r="R112" i="1"/>
  <c r="S112" i="1" s="1"/>
  <c r="Q112" i="1"/>
  <c r="O112" i="1"/>
  <c r="N112" i="1"/>
  <c r="P112" i="1" s="1"/>
  <c r="V112" i="1" s="1"/>
  <c r="M112" i="1"/>
  <c r="L112" i="1"/>
  <c r="K112" i="1"/>
  <c r="J112" i="1"/>
  <c r="T112" i="1" s="1"/>
  <c r="I112" i="1"/>
  <c r="H112" i="1"/>
  <c r="R111" i="1"/>
  <c r="S111" i="1" s="1"/>
  <c r="Q111" i="1"/>
  <c r="O111" i="1"/>
  <c r="N111" i="1"/>
  <c r="P111" i="1" s="1"/>
  <c r="V111" i="1" s="1"/>
  <c r="M111" i="1"/>
  <c r="U111" i="1" s="1"/>
  <c r="L111" i="1"/>
  <c r="K111" i="1"/>
  <c r="J111" i="1"/>
  <c r="T111" i="1" s="1"/>
  <c r="I111" i="1"/>
  <c r="H111" i="1"/>
  <c r="R110" i="1"/>
  <c r="S110" i="1" s="1"/>
  <c r="Q110" i="1"/>
  <c r="O110" i="1"/>
  <c r="N110" i="1"/>
  <c r="P110" i="1" s="1"/>
  <c r="M110" i="1"/>
  <c r="L110" i="1"/>
  <c r="K110" i="1"/>
  <c r="J110" i="1"/>
  <c r="T110" i="1" s="1"/>
  <c r="I110" i="1"/>
  <c r="H110" i="1"/>
  <c r="R109" i="1"/>
  <c r="S109" i="1" s="1"/>
  <c r="Q109" i="1"/>
  <c r="O109" i="1"/>
  <c r="N109" i="1"/>
  <c r="P109" i="1" s="1"/>
  <c r="M109" i="1"/>
  <c r="L109" i="1"/>
  <c r="K109" i="1"/>
  <c r="J109" i="1"/>
  <c r="T109" i="1" s="1"/>
  <c r="I109" i="1"/>
  <c r="H109" i="1"/>
  <c r="R108" i="1"/>
  <c r="S108" i="1" s="1"/>
  <c r="Q108" i="1"/>
  <c r="O108" i="1"/>
  <c r="N108" i="1"/>
  <c r="P108" i="1" s="1"/>
  <c r="V108" i="1" s="1"/>
  <c r="M108" i="1"/>
  <c r="L108" i="1"/>
  <c r="K108" i="1"/>
  <c r="J108" i="1"/>
  <c r="T108" i="1" s="1"/>
  <c r="I108" i="1"/>
  <c r="H108" i="1"/>
  <c r="R107" i="1"/>
  <c r="S107" i="1" s="1"/>
  <c r="Q107" i="1"/>
  <c r="O107" i="1"/>
  <c r="N107" i="1"/>
  <c r="P107" i="1" s="1"/>
  <c r="V107" i="1" s="1"/>
  <c r="M107" i="1"/>
  <c r="U107" i="1" s="1"/>
  <c r="L107" i="1"/>
  <c r="K107" i="1"/>
  <c r="J107" i="1"/>
  <c r="T107" i="1" s="1"/>
  <c r="I107" i="1"/>
  <c r="H107" i="1"/>
  <c r="R106" i="1"/>
  <c r="S106" i="1" s="1"/>
  <c r="Q106" i="1"/>
  <c r="O106" i="1"/>
  <c r="N106" i="1"/>
  <c r="P106" i="1" s="1"/>
  <c r="M106" i="1"/>
  <c r="L106" i="1"/>
  <c r="K106" i="1"/>
  <c r="J106" i="1"/>
  <c r="T106" i="1" s="1"/>
  <c r="I106" i="1"/>
  <c r="H106" i="1"/>
  <c r="R105" i="1"/>
  <c r="S105" i="1" s="1"/>
  <c r="Q105" i="1"/>
  <c r="O105" i="1"/>
  <c r="N105" i="1"/>
  <c r="P105" i="1" s="1"/>
  <c r="M105" i="1"/>
  <c r="L105" i="1"/>
  <c r="K105" i="1"/>
  <c r="J105" i="1"/>
  <c r="T105" i="1" s="1"/>
  <c r="I105" i="1"/>
  <c r="H105" i="1"/>
  <c r="R104" i="1"/>
  <c r="S104" i="1" s="1"/>
  <c r="Q104" i="1"/>
  <c r="O104" i="1"/>
  <c r="N104" i="1"/>
  <c r="P104" i="1" s="1"/>
  <c r="V104" i="1" s="1"/>
  <c r="M104" i="1"/>
  <c r="L104" i="1"/>
  <c r="K104" i="1"/>
  <c r="J104" i="1"/>
  <c r="T104" i="1" s="1"/>
  <c r="I104" i="1"/>
  <c r="H104" i="1"/>
  <c r="R103" i="1"/>
  <c r="S103" i="1" s="1"/>
  <c r="Q103" i="1"/>
  <c r="O103" i="1"/>
  <c r="N103" i="1"/>
  <c r="P103" i="1" s="1"/>
  <c r="V103" i="1" s="1"/>
  <c r="M103" i="1"/>
  <c r="U103" i="1" s="1"/>
  <c r="L103" i="1"/>
  <c r="K103" i="1"/>
  <c r="J103" i="1"/>
  <c r="T103" i="1" s="1"/>
  <c r="I103" i="1"/>
  <c r="H103" i="1"/>
  <c r="R102" i="1"/>
  <c r="S102" i="1" s="1"/>
  <c r="Q102" i="1"/>
  <c r="O102" i="1"/>
  <c r="N102" i="1"/>
  <c r="P102" i="1" s="1"/>
  <c r="M102" i="1"/>
  <c r="L102" i="1"/>
  <c r="K102" i="1"/>
  <c r="J102" i="1"/>
  <c r="T102" i="1" s="1"/>
  <c r="I102" i="1"/>
  <c r="H102" i="1"/>
  <c r="R101" i="1"/>
  <c r="S101" i="1" s="1"/>
  <c r="Q101" i="1"/>
  <c r="O101" i="1"/>
  <c r="N101" i="1"/>
  <c r="P101" i="1" s="1"/>
  <c r="M101" i="1"/>
  <c r="L101" i="1"/>
  <c r="K101" i="1"/>
  <c r="J101" i="1"/>
  <c r="T101" i="1" s="1"/>
  <c r="I101" i="1"/>
  <c r="H101" i="1"/>
  <c r="R100" i="1"/>
  <c r="S100" i="1" s="1"/>
  <c r="Q100" i="1"/>
  <c r="O100" i="1"/>
  <c r="N100" i="1"/>
  <c r="P100" i="1" s="1"/>
  <c r="V100" i="1" s="1"/>
  <c r="M100" i="1"/>
  <c r="L100" i="1"/>
  <c r="K100" i="1"/>
  <c r="J100" i="1"/>
  <c r="T100" i="1" s="1"/>
  <c r="I100" i="1"/>
  <c r="H100" i="1"/>
  <c r="R99" i="1"/>
  <c r="S99" i="1" s="1"/>
  <c r="Q99" i="1"/>
  <c r="O99" i="1"/>
  <c r="N99" i="1"/>
  <c r="P99" i="1" s="1"/>
  <c r="V99" i="1" s="1"/>
  <c r="M99" i="1"/>
  <c r="U99" i="1" s="1"/>
  <c r="L99" i="1"/>
  <c r="K99" i="1"/>
  <c r="J99" i="1"/>
  <c r="T99" i="1" s="1"/>
  <c r="I99" i="1"/>
  <c r="H99" i="1"/>
  <c r="R98" i="1"/>
  <c r="S98" i="1" s="1"/>
  <c r="Q98" i="1"/>
  <c r="O98" i="1"/>
  <c r="N98" i="1"/>
  <c r="P98" i="1" s="1"/>
  <c r="M98" i="1"/>
  <c r="L98" i="1"/>
  <c r="K98" i="1"/>
  <c r="J98" i="1"/>
  <c r="T98" i="1" s="1"/>
  <c r="I98" i="1"/>
  <c r="H98" i="1"/>
  <c r="R97" i="1"/>
  <c r="S97" i="1" s="1"/>
  <c r="Q97" i="1"/>
  <c r="O97" i="1"/>
  <c r="N97" i="1"/>
  <c r="P97" i="1" s="1"/>
  <c r="M97" i="1"/>
  <c r="L97" i="1"/>
  <c r="K97" i="1"/>
  <c r="J97" i="1"/>
  <c r="T97" i="1" s="1"/>
  <c r="I97" i="1"/>
  <c r="H97" i="1"/>
  <c r="R96" i="1"/>
  <c r="S96" i="1" s="1"/>
  <c r="Q96" i="1"/>
  <c r="O96" i="1"/>
  <c r="N96" i="1"/>
  <c r="P96" i="1" s="1"/>
  <c r="V96" i="1" s="1"/>
  <c r="M96" i="1"/>
  <c r="L96" i="1"/>
  <c r="K96" i="1"/>
  <c r="J96" i="1"/>
  <c r="T96" i="1" s="1"/>
  <c r="I96" i="1"/>
  <c r="H96" i="1"/>
  <c r="R95" i="1"/>
  <c r="S95" i="1" s="1"/>
  <c r="Q95" i="1"/>
  <c r="O95" i="1"/>
  <c r="N95" i="1"/>
  <c r="P95" i="1" s="1"/>
  <c r="V95" i="1" s="1"/>
  <c r="M95" i="1"/>
  <c r="U95" i="1" s="1"/>
  <c r="L95" i="1"/>
  <c r="K95" i="1"/>
  <c r="J95" i="1"/>
  <c r="T95" i="1" s="1"/>
  <c r="I95" i="1"/>
  <c r="H95" i="1"/>
  <c r="R94" i="1"/>
  <c r="S94" i="1" s="1"/>
  <c r="Q94" i="1"/>
  <c r="O94" i="1"/>
  <c r="N94" i="1"/>
  <c r="P94" i="1" s="1"/>
  <c r="M94" i="1"/>
  <c r="L94" i="1"/>
  <c r="K94" i="1"/>
  <c r="J94" i="1"/>
  <c r="T94" i="1" s="1"/>
  <c r="I94" i="1"/>
  <c r="H94" i="1"/>
  <c r="R93" i="1"/>
  <c r="S93" i="1" s="1"/>
  <c r="Q93" i="1"/>
  <c r="O93" i="1"/>
  <c r="N93" i="1"/>
  <c r="P93" i="1" s="1"/>
  <c r="M93" i="1"/>
  <c r="L93" i="1"/>
  <c r="K93" i="1"/>
  <c r="J93" i="1"/>
  <c r="T93" i="1" s="1"/>
  <c r="I93" i="1"/>
  <c r="H93" i="1"/>
  <c r="R92" i="1"/>
  <c r="S92" i="1" s="1"/>
  <c r="Q92" i="1"/>
  <c r="O92" i="1"/>
  <c r="N92" i="1"/>
  <c r="P92" i="1" s="1"/>
  <c r="V92" i="1" s="1"/>
  <c r="M92" i="1"/>
  <c r="L92" i="1"/>
  <c r="K92" i="1"/>
  <c r="J92" i="1"/>
  <c r="T92" i="1" s="1"/>
  <c r="I92" i="1"/>
  <c r="H92" i="1"/>
  <c r="R91" i="1"/>
  <c r="S91" i="1" s="1"/>
  <c r="Q91" i="1"/>
  <c r="O91" i="1"/>
  <c r="N91" i="1"/>
  <c r="P91" i="1" s="1"/>
  <c r="V91" i="1" s="1"/>
  <c r="M91" i="1"/>
  <c r="U91" i="1" s="1"/>
  <c r="L91" i="1"/>
  <c r="K91" i="1"/>
  <c r="J91" i="1"/>
  <c r="T91" i="1" s="1"/>
  <c r="I91" i="1"/>
  <c r="H91" i="1"/>
  <c r="R90" i="1"/>
  <c r="S90" i="1" s="1"/>
  <c r="Q90" i="1"/>
  <c r="O90" i="1"/>
  <c r="N90" i="1"/>
  <c r="P90" i="1" s="1"/>
  <c r="M90" i="1"/>
  <c r="L90" i="1"/>
  <c r="K90" i="1"/>
  <c r="J90" i="1"/>
  <c r="T90" i="1" s="1"/>
  <c r="I90" i="1"/>
  <c r="H90" i="1"/>
  <c r="R89" i="1"/>
  <c r="S89" i="1" s="1"/>
  <c r="Q89" i="1"/>
  <c r="O89" i="1"/>
  <c r="N89" i="1"/>
  <c r="P89" i="1" s="1"/>
  <c r="M89" i="1"/>
  <c r="L89" i="1"/>
  <c r="K89" i="1"/>
  <c r="J89" i="1"/>
  <c r="T89" i="1" s="1"/>
  <c r="I89" i="1"/>
  <c r="H89" i="1"/>
  <c r="R88" i="1"/>
  <c r="S88" i="1" s="1"/>
  <c r="Q88" i="1"/>
  <c r="O88" i="1"/>
  <c r="N88" i="1"/>
  <c r="P88" i="1" s="1"/>
  <c r="V88" i="1" s="1"/>
  <c r="M88" i="1"/>
  <c r="L88" i="1"/>
  <c r="K88" i="1"/>
  <c r="J88" i="1"/>
  <c r="T88" i="1" s="1"/>
  <c r="I88" i="1"/>
  <c r="H88" i="1"/>
  <c r="R87" i="1"/>
  <c r="S87" i="1" s="1"/>
  <c r="Q87" i="1"/>
  <c r="O87" i="1"/>
  <c r="N87" i="1"/>
  <c r="P87" i="1" s="1"/>
  <c r="V87" i="1" s="1"/>
  <c r="M87" i="1"/>
  <c r="U87" i="1" s="1"/>
  <c r="L87" i="1"/>
  <c r="K87" i="1"/>
  <c r="J87" i="1"/>
  <c r="T87" i="1" s="1"/>
  <c r="I87" i="1"/>
  <c r="H87" i="1"/>
  <c r="R86" i="1"/>
  <c r="S86" i="1" s="1"/>
  <c r="Q86" i="1"/>
  <c r="O86" i="1"/>
  <c r="N86" i="1"/>
  <c r="P86" i="1" s="1"/>
  <c r="M86" i="1"/>
  <c r="L86" i="1"/>
  <c r="K86" i="1"/>
  <c r="J86" i="1"/>
  <c r="T86" i="1" s="1"/>
  <c r="I86" i="1"/>
  <c r="H86" i="1"/>
  <c r="R85" i="1"/>
  <c r="S85" i="1" s="1"/>
  <c r="Q85" i="1"/>
  <c r="O85" i="1"/>
  <c r="N85" i="1"/>
  <c r="P85" i="1" s="1"/>
  <c r="M85" i="1"/>
  <c r="L85" i="1"/>
  <c r="K85" i="1"/>
  <c r="J85" i="1"/>
  <c r="T85" i="1" s="1"/>
  <c r="I85" i="1"/>
  <c r="H85" i="1"/>
  <c r="R84" i="1"/>
  <c r="S84" i="1" s="1"/>
  <c r="Q84" i="1"/>
  <c r="O84" i="1"/>
  <c r="N84" i="1"/>
  <c r="P84" i="1" s="1"/>
  <c r="V84" i="1" s="1"/>
  <c r="M84" i="1"/>
  <c r="L84" i="1"/>
  <c r="K84" i="1"/>
  <c r="J84" i="1"/>
  <c r="T84" i="1" s="1"/>
  <c r="I84" i="1"/>
  <c r="H84" i="1"/>
  <c r="R83" i="1"/>
  <c r="S83" i="1" s="1"/>
  <c r="Q83" i="1"/>
  <c r="O83" i="1"/>
  <c r="N83" i="1"/>
  <c r="P83" i="1" s="1"/>
  <c r="V83" i="1" s="1"/>
  <c r="M83" i="1"/>
  <c r="U83" i="1" s="1"/>
  <c r="L83" i="1"/>
  <c r="K83" i="1"/>
  <c r="J83" i="1"/>
  <c r="T83" i="1" s="1"/>
  <c r="I83" i="1"/>
  <c r="H83" i="1"/>
  <c r="R82" i="1"/>
  <c r="S82" i="1" s="1"/>
  <c r="Q82" i="1"/>
  <c r="O82" i="1"/>
  <c r="N82" i="1"/>
  <c r="P82" i="1" s="1"/>
  <c r="M82" i="1"/>
  <c r="L82" i="1"/>
  <c r="K82" i="1"/>
  <c r="J82" i="1"/>
  <c r="T82" i="1" s="1"/>
  <c r="I82" i="1"/>
  <c r="H82" i="1"/>
  <c r="R81" i="1"/>
  <c r="S81" i="1" s="1"/>
  <c r="Q81" i="1"/>
  <c r="O81" i="1"/>
  <c r="N81" i="1"/>
  <c r="P81" i="1" s="1"/>
  <c r="M81" i="1"/>
  <c r="L81" i="1"/>
  <c r="K81" i="1"/>
  <c r="J81" i="1"/>
  <c r="T81" i="1" s="1"/>
  <c r="I81" i="1"/>
  <c r="H81" i="1"/>
  <c r="R80" i="1"/>
  <c r="S80" i="1" s="1"/>
  <c r="Q80" i="1"/>
  <c r="O80" i="1"/>
  <c r="N80" i="1"/>
  <c r="P80" i="1" s="1"/>
  <c r="V80" i="1" s="1"/>
  <c r="M80" i="1"/>
  <c r="L80" i="1"/>
  <c r="K80" i="1"/>
  <c r="J80" i="1"/>
  <c r="T80" i="1" s="1"/>
  <c r="I80" i="1"/>
  <c r="H80" i="1"/>
  <c r="R79" i="1"/>
  <c r="S79" i="1" s="1"/>
  <c r="Q79" i="1"/>
  <c r="O79" i="1"/>
  <c r="N79" i="1"/>
  <c r="P79" i="1" s="1"/>
  <c r="V79" i="1" s="1"/>
  <c r="M79" i="1"/>
  <c r="U79" i="1" s="1"/>
  <c r="L79" i="1"/>
  <c r="K79" i="1"/>
  <c r="J79" i="1"/>
  <c r="T79" i="1" s="1"/>
  <c r="I79" i="1"/>
  <c r="H79" i="1"/>
  <c r="R78" i="1"/>
  <c r="S78" i="1" s="1"/>
  <c r="Q78" i="1"/>
  <c r="O78" i="1"/>
  <c r="N78" i="1"/>
  <c r="P78" i="1" s="1"/>
  <c r="M78" i="1"/>
  <c r="L78" i="1"/>
  <c r="K78" i="1"/>
  <c r="J78" i="1"/>
  <c r="T78" i="1" s="1"/>
  <c r="I78" i="1"/>
  <c r="H78" i="1"/>
  <c r="R77" i="1"/>
  <c r="S77" i="1" s="1"/>
  <c r="Q77" i="1"/>
  <c r="O77" i="1"/>
  <c r="N77" i="1"/>
  <c r="P77" i="1" s="1"/>
  <c r="M77" i="1"/>
  <c r="L77" i="1"/>
  <c r="K77" i="1"/>
  <c r="J77" i="1"/>
  <c r="T77" i="1" s="1"/>
  <c r="I77" i="1"/>
  <c r="H77" i="1"/>
  <c r="R76" i="1"/>
  <c r="S76" i="1" s="1"/>
  <c r="Q76" i="1"/>
  <c r="O76" i="1"/>
  <c r="N76" i="1"/>
  <c r="P76" i="1" s="1"/>
  <c r="V76" i="1" s="1"/>
  <c r="M76" i="1"/>
  <c r="L76" i="1"/>
  <c r="K76" i="1"/>
  <c r="J76" i="1"/>
  <c r="T76" i="1" s="1"/>
  <c r="I76" i="1"/>
  <c r="H76" i="1"/>
  <c r="R75" i="1"/>
  <c r="S75" i="1" s="1"/>
  <c r="Q75" i="1"/>
  <c r="O75" i="1"/>
  <c r="N75" i="1"/>
  <c r="P75" i="1" s="1"/>
  <c r="V75" i="1" s="1"/>
  <c r="M75" i="1"/>
  <c r="U75" i="1" s="1"/>
  <c r="L75" i="1"/>
  <c r="K75" i="1"/>
  <c r="J75" i="1"/>
  <c r="T75" i="1" s="1"/>
  <c r="I75" i="1"/>
  <c r="H75" i="1"/>
  <c r="R74" i="1"/>
  <c r="S74" i="1" s="1"/>
  <c r="Q74" i="1"/>
  <c r="O74" i="1"/>
  <c r="N74" i="1"/>
  <c r="P74" i="1" s="1"/>
  <c r="M74" i="1"/>
  <c r="L74" i="1"/>
  <c r="K74" i="1"/>
  <c r="J74" i="1"/>
  <c r="T74" i="1" s="1"/>
  <c r="I74" i="1"/>
  <c r="H74" i="1"/>
  <c r="R73" i="1"/>
  <c r="S73" i="1" s="1"/>
  <c r="Q73" i="1"/>
  <c r="O73" i="1"/>
  <c r="N73" i="1"/>
  <c r="P73" i="1" s="1"/>
  <c r="M73" i="1"/>
  <c r="L73" i="1"/>
  <c r="K73" i="1"/>
  <c r="J73" i="1"/>
  <c r="T73" i="1" s="1"/>
  <c r="I73" i="1"/>
  <c r="H73" i="1"/>
  <c r="R72" i="1"/>
  <c r="S72" i="1" s="1"/>
  <c r="Q72" i="1"/>
  <c r="O72" i="1"/>
  <c r="N72" i="1"/>
  <c r="P72" i="1" s="1"/>
  <c r="V72" i="1" s="1"/>
  <c r="M72" i="1"/>
  <c r="L72" i="1"/>
  <c r="K72" i="1"/>
  <c r="J72" i="1"/>
  <c r="T72" i="1" s="1"/>
  <c r="I72" i="1"/>
  <c r="H72" i="1"/>
  <c r="R71" i="1"/>
  <c r="S71" i="1" s="1"/>
  <c r="Q71" i="1"/>
  <c r="O71" i="1"/>
  <c r="N71" i="1"/>
  <c r="P71" i="1" s="1"/>
  <c r="V71" i="1" s="1"/>
  <c r="M71" i="1"/>
  <c r="U71" i="1" s="1"/>
  <c r="L71" i="1"/>
  <c r="K71" i="1"/>
  <c r="J71" i="1"/>
  <c r="T71" i="1" s="1"/>
  <c r="I71" i="1"/>
  <c r="H71" i="1"/>
  <c r="R70" i="1"/>
  <c r="S70" i="1" s="1"/>
  <c r="Q70" i="1"/>
  <c r="O70" i="1"/>
  <c r="N70" i="1"/>
  <c r="P70" i="1" s="1"/>
  <c r="M70" i="1"/>
  <c r="L70" i="1"/>
  <c r="K70" i="1"/>
  <c r="J70" i="1"/>
  <c r="T70" i="1" s="1"/>
  <c r="I70" i="1"/>
  <c r="H70" i="1"/>
  <c r="R69" i="1"/>
  <c r="S69" i="1" s="1"/>
  <c r="Q69" i="1"/>
  <c r="O69" i="1"/>
  <c r="N69" i="1"/>
  <c r="P69" i="1" s="1"/>
  <c r="M69" i="1"/>
  <c r="L69" i="1"/>
  <c r="K69" i="1"/>
  <c r="J69" i="1"/>
  <c r="T69" i="1" s="1"/>
  <c r="I69" i="1"/>
  <c r="H69" i="1"/>
  <c r="R68" i="1"/>
  <c r="S68" i="1" s="1"/>
  <c r="Q68" i="1"/>
  <c r="O68" i="1"/>
  <c r="N68" i="1"/>
  <c r="P68" i="1" s="1"/>
  <c r="V68" i="1" s="1"/>
  <c r="M68" i="1"/>
  <c r="L68" i="1"/>
  <c r="K68" i="1"/>
  <c r="J68" i="1"/>
  <c r="T68" i="1" s="1"/>
  <c r="I68" i="1"/>
  <c r="H68" i="1"/>
  <c r="R67" i="1"/>
  <c r="S67" i="1" s="1"/>
  <c r="Q67" i="1"/>
  <c r="O67" i="1"/>
  <c r="N67" i="1"/>
  <c r="P67" i="1" s="1"/>
  <c r="V67" i="1" s="1"/>
  <c r="M67" i="1"/>
  <c r="U67" i="1" s="1"/>
  <c r="L67" i="1"/>
  <c r="K67" i="1"/>
  <c r="J67" i="1"/>
  <c r="T67" i="1" s="1"/>
  <c r="I67" i="1"/>
  <c r="H67" i="1"/>
  <c r="R66" i="1"/>
  <c r="S66" i="1" s="1"/>
  <c r="Q66" i="1"/>
  <c r="O66" i="1"/>
  <c r="N66" i="1"/>
  <c r="P66" i="1" s="1"/>
  <c r="M66" i="1"/>
  <c r="L66" i="1"/>
  <c r="K66" i="1"/>
  <c r="J66" i="1"/>
  <c r="T66" i="1" s="1"/>
  <c r="I66" i="1"/>
  <c r="H66" i="1"/>
  <c r="R65" i="1"/>
  <c r="S65" i="1" s="1"/>
  <c r="Q65" i="1"/>
  <c r="O65" i="1"/>
  <c r="N65" i="1"/>
  <c r="P65" i="1" s="1"/>
  <c r="M65" i="1"/>
  <c r="L65" i="1"/>
  <c r="K65" i="1"/>
  <c r="J65" i="1"/>
  <c r="T65" i="1" s="1"/>
  <c r="I65" i="1"/>
  <c r="H65" i="1"/>
  <c r="R64" i="1"/>
  <c r="S64" i="1" s="1"/>
  <c r="Q64" i="1"/>
  <c r="O64" i="1"/>
  <c r="N64" i="1"/>
  <c r="P64" i="1" s="1"/>
  <c r="V64" i="1" s="1"/>
  <c r="M64" i="1"/>
  <c r="L64" i="1"/>
  <c r="K64" i="1"/>
  <c r="J64" i="1"/>
  <c r="T64" i="1" s="1"/>
  <c r="I64" i="1"/>
  <c r="H64" i="1"/>
  <c r="R63" i="1"/>
  <c r="S63" i="1" s="1"/>
  <c r="Q63" i="1"/>
  <c r="O63" i="1"/>
  <c r="N63" i="1"/>
  <c r="P63" i="1" s="1"/>
  <c r="V63" i="1" s="1"/>
  <c r="M63" i="1"/>
  <c r="U63" i="1" s="1"/>
  <c r="L63" i="1"/>
  <c r="K63" i="1"/>
  <c r="J63" i="1"/>
  <c r="T63" i="1" s="1"/>
  <c r="I63" i="1"/>
  <c r="H63" i="1"/>
  <c r="R62" i="1"/>
  <c r="S62" i="1" s="1"/>
  <c r="Q62" i="1"/>
  <c r="O62" i="1"/>
  <c r="N62" i="1"/>
  <c r="P62" i="1" s="1"/>
  <c r="M62" i="1"/>
  <c r="L62" i="1"/>
  <c r="K62" i="1"/>
  <c r="J62" i="1"/>
  <c r="T62" i="1" s="1"/>
  <c r="I62" i="1"/>
  <c r="H62" i="1"/>
  <c r="R61" i="1"/>
  <c r="S61" i="1" s="1"/>
  <c r="Q61" i="1"/>
  <c r="O61" i="1"/>
  <c r="N61" i="1"/>
  <c r="P61" i="1" s="1"/>
  <c r="M61" i="1"/>
  <c r="L61" i="1"/>
  <c r="K61" i="1"/>
  <c r="J61" i="1"/>
  <c r="T61" i="1" s="1"/>
  <c r="I61" i="1"/>
  <c r="H61" i="1"/>
  <c r="R60" i="1"/>
  <c r="S60" i="1" s="1"/>
  <c r="Q60" i="1"/>
  <c r="O60" i="1"/>
  <c r="N60" i="1"/>
  <c r="P60" i="1" s="1"/>
  <c r="V60" i="1" s="1"/>
  <c r="M60" i="1"/>
  <c r="L60" i="1"/>
  <c r="K60" i="1"/>
  <c r="J60" i="1"/>
  <c r="T60" i="1" s="1"/>
  <c r="I60" i="1"/>
  <c r="H60" i="1"/>
  <c r="R59" i="1"/>
  <c r="S59" i="1" s="1"/>
  <c r="Q59" i="1"/>
  <c r="O59" i="1"/>
  <c r="N59" i="1"/>
  <c r="P59" i="1" s="1"/>
  <c r="V59" i="1" s="1"/>
  <c r="M59" i="1"/>
  <c r="U59" i="1" s="1"/>
  <c r="L59" i="1"/>
  <c r="K59" i="1"/>
  <c r="J59" i="1"/>
  <c r="T59" i="1" s="1"/>
  <c r="I59" i="1"/>
  <c r="H59" i="1"/>
  <c r="R58" i="1"/>
  <c r="S58" i="1" s="1"/>
  <c r="Q58" i="1"/>
  <c r="O58" i="1"/>
  <c r="N58" i="1"/>
  <c r="P58" i="1" s="1"/>
  <c r="M58" i="1"/>
  <c r="L58" i="1"/>
  <c r="K58" i="1"/>
  <c r="J58" i="1"/>
  <c r="T58" i="1" s="1"/>
  <c r="I58" i="1"/>
  <c r="H58" i="1"/>
  <c r="R57" i="1"/>
  <c r="S57" i="1" s="1"/>
  <c r="Q57" i="1"/>
  <c r="O57" i="1"/>
  <c r="N57" i="1"/>
  <c r="P57" i="1" s="1"/>
  <c r="M57" i="1"/>
  <c r="L57" i="1"/>
  <c r="K57" i="1"/>
  <c r="J57" i="1"/>
  <c r="T57" i="1" s="1"/>
  <c r="I57" i="1"/>
  <c r="H57" i="1"/>
  <c r="R56" i="1"/>
  <c r="S56" i="1" s="1"/>
  <c r="Q56" i="1"/>
  <c r="O56" i="1"/>
  <c r="N56" i="1"/>
  <c r="P56" i="1" s="1"/>
  <c r="V56" i="1" s="1"/>
  <c r="M56" i="1"/>
  <c r="L56" i="1"/>
  <c r="K56" i="1"/>
  <c r="J56" i="1"/>
  <c r="T56" i="1" s="1"/>
  <c r="I56" i="1"/>
  <c r="H56" i="1"/>
  <c r="R55" i="1"/>
  <c r="S55" i="1" s="1"/>
  <c r="Q55" i="1"/>
  <c r="O55" i="1"/>
  <c r="N55" i="1"/>
  <c r="P55" i="1" s="1"/>
  <c r="V55" i="1" s="1"/>
  <c r="M55" i="1"/>
  <c r="U55" i="1" s="1"/>
  <c r="L55" i="1"/>
  <c r="K55" i="1"/>
  <c r="J55" i="1"/>
  <c r="T55" i="1" s="1"/>
  <c r="I55" i="1"/>
  <c r="H55" i="1"/>
  <c r="R54" i="1"/>
  <c r="S54" i="1" s="1"/>
  <c r="Q54" i="1"/>
  <c r="O54" i="1"/>
  <c r="N54" i="1"/>
  <c r="P54" i="1" s="1"/>
  <c r="M54" i="1"/>
  <c r="L54" i="1"/>
  <c r="K54" i="1"/>
  <c r="J54" i="1"/>
  <c r="T54" i="1" s="1"/>
  <c r="I54" i="1"/>
  <c r="H54" i="1"/>
  <c r="R53" i="1"/>
  <c r="S53" i="1" s="1"/>
  <c r="Q53" i="1"/>
  <c r="O53" i="1"/>
  <c r="N53" i="1"/>
  <c r="P53" i="1" s="1"/>
  <c r="M53" i="1"/>
  <c r="L53" i="1"/>
  <c r="K53" i="1"/>
  <c r="J53" i="1"/>
  <c r="T53" i="1" s="1"/>
  <c r="I53" i="1"/>
  <c r="H53" i="1"/>
  <c r="R52" i="1"/>
  <c r="S52" i="1" s="1"/>
  <c r="Q52" i="1"/>
  <c r="O52" i="1"/>
  <c r="N52" i="1"/>
  <c r="P52" i="1" s="1"/>
  <c r="V52" i="1" s="1"/>
  <c r="M52" i="1"/>
  <c r="L52" i="1"/>
  <c r="K52" i="1"/>
  <c r="J52" i="1"/>
  <c r="T52" i="1" s="1"/>
  <c r="I52" i="1"/>
  <c r="H52" i="1"/>
  <c r="R51" i="1"/>
  <c r="S51" i="1" s="1"/>
  <c r="Q51" i="1"/>
  <c r="O51" i="1"/>
  <c r="N51" i="1"/>
  <c r="P51" i="1" s="1"/>
  <c r="V51" i="1" s="1"/>
  <c r="M51" i="1"/>
  <c r="U51" i="1" s="1"/>
  <c r="L51" i="1"/>
  <c r="K51" i="1"/>
  <c r="J51" i="1"/>
  <c r="T51" i="1" s="1"/>
  <c r="I51" i="1"/>
  <c r="H51" i="1"/>
  <c r="R50" i="1"/>
  <c r="S50" i="1" s="1"/>
  <c r="Q50" i="1"/>
  <c r="O50" i="1"/>
  <c r="N50" i="1"/>
  <c r="P50" i="1" s="1"/>
  <c r="M50" i="1"/>
  <c r="L50" i="1"/>
  <c r="K50" i="1"/>
  <c r="J50" i="1"/>
  <c r="T50" i="1" s="1"/>
  <c r="I50" i="1"/>
  <c r="H50" i="1"/>
  <c r="R49" i="1"/>
  <c r="S49" i="1" s="1"/>
  <c r="Q49" i="1"/>
  <c r="O49" i="1"/>
  <c r="N49" i="1"/>
  <c r="P49" i="1" s="1"/>
  <c r="M49" i="1"/>
  <c r="L49" i="1"/>
  <c r="K49" i="1"/>
  <c r="J49" i="1"/>
  <c r="T49" i="1" s="1"/>
  <c r="I49" i="1"/>
  <c r="H49" i="1"/>
  <c r="R48" i="1"/>
  <c r="S48" i="1" s="1"/>
  <c r="Q48" i="1"/>
  <c r="O48" i="1"/>
  <c r="N48" i="1"/>
  <c r="P48" i="1" s="1"/>
  <c r="V48" i="1" s="1"/>
  <c r="M48" i="1"/>
  <c r="L48" i="1"/>
  <c r="K48" i="1"/>
  <c r="J48" i="1"/>
  <c r="T48" i="1" s="1"/>
  <c r="I48" i="1"/>
  <c r="H48" i="1"/>
  <c r="R47" i="1"/>
  <c r="S47" i="1" s="1"/>
  <c r="Q47" i="1"/>
  <c r="O47" i="1"/>
  <c r="N47" i="1"/>
  <c r="P47" i="1" s="1"/>
  <c r="V47" i="1" s="1"/>
  <c r="M47" i="1"/>
  <c r="U47" i="1" s="1"/>
  <c r="L47" i="1"/>
  <c r="K47" i="1"/>
  <c r="J47" i="1"/>
  <c r="T47" i="1" s="1"/>
  <c r="I47" i="1"/>
  <c r="H47" i="1"/>
  <c r="R46" i="1"/>
  <c r="S46" i="1" s="1"/>
  <c r="Q46" i="1"/>
  <c r="O46" i="1"/>
  <c r="N46" i="1"/>
  <c r="P46" i="1" s="1"/>
  <c r="M46" i="1"/>
  <c r="L46" i="1"/>
  <c r="K46" i="1"/>
  <c r="J46" i="1"/>
  <c r="T46" i="1" s="1"/>
  <c r="I46" i="1"/>
  <c r="H46" i="1"/>
  <c r="R45" i="1"/>
  <c r="S45" i="1" s="1"/>
  <c r="Q45" i="1"/>
  <c r="O45" i="1"/>
  <c r="N45" i="1"/>
  <c r="P45" i="1" s="1"/>
  <c r="M45" i="1"/>
  <c r="L45" i="1"/>
  <c r="K45" i="1"/>
  <c r="J45" i="1"/>
  <c r="T45" i="1" s="1"/>
  <c r="I45" i="1"/>
  <c r="H45" i="1"/>
  <c r="R44" i="1"/>
  <c r="S44" i="1" s="1"/>
  <c r="Q44" i="1"/>
  <c r="O44" i="1"/>
  <c r="N44" i="1"/>
  <c r="P44" i="1" s="1"/>
  <c r="V44" i="1" s="1"/>
  <c r="M44" i="1"/>
  <c r="L44" i="1"/>
  <c r="K44" i="1"/>
  <c r="J44" i="1"/>
  <c r="T44" i="1" s="1"/>
  <c r="I44" i="1"/>
  <c r="H44" i="1"/>
  <c r="R43" i="1"/>
  <c r="S43" i="1" s="1"/>
  <c r="Q43" i="1"/>
  <c r="O43" i="1"/>
  <c r="N43" i="1"/>
  <c r="P43" i="1" s="1"/>
  <c r="V43" i="1" s="1"/>
  <c r="M43" i="1"/>
  <c r="U43" i="1" s="1"/>
  <c r="L43" i="1"/>
  <c r="K43" i="1"/>
  <c r="J43" i="1"/>
  <c r="T43" i="1" s="1"/>
  <c r="I43" i="1"/>
  <c r="H43" i="1"/>
  <c r="R42" i="1"/>
  <c r="S42" i="1" s="1"/>
  <c r="Q42" i="1"/>
  <c r="O42" i="1"/>
  <c r="N42" i="1"/>
  <c r="P42" i="1" s="1"/>
  <c r="M42" i="1"/>
  <c r="L42" i="1"/>
  <c r="K42" i="1"/>
  <c r="J42" i="1"/>
  <c r="T42" i="1" s="1"/>
  <c r="I42" i="1"/>
  <c r="H42" i="1"/>
  <c r="R41" i="1"/>
  <c r="S41" i="1" s="1"/>
  <c r="W41" i="1" s="1"/>
  <c r="Q41" i="1"/>
  <c r="O41" i="1"/>
  <c r="N41" i="1"/>
  <c r="P41" i="1" s="1"/>
  <c r="M41" i="1"/>
  <c r="L41" i="1"/>
  <c r="K41" i="1"/>
  <c r="J41" i="1"/>
  <c r="T41" i="1" s="1"/>
  <c r="I41" i="1"/>
  <c r="H41" i="1"/>
  <c r="R40" i="1"/>
  <c r="S40" i="1" s="1"/>
  <c r="Q40" i="1"/>
  <c r="O40" i="1"/>
  <c r="N40" i="1"/>
  <c r="P40" i="1" s="1"/>
  <c r="V40" i="1" s="1"/>
  <c r="M40" i="1"/>
  <c r="L40" i="1"/>
  <c r="K40" i="1"/>
  <c r="J40" i="1"/>
  <c r="T40" i="1" s="1"/>
  <c r="I40" i="1"/>
  <c r="H40" i="1"/>
  <c r="R39" i="1"/>
  <c r="S39" i="1" s="1"/>
  <c r="Q39" i="1"/>
  <c r="O39" i="1"/>
  <c r="N39" i="1"/>
  <c r="P39" i="1" s="1"/>
  <c r="V39" i="1" s="1"/>
  <c r="M39" i="1"/>
  <c r="U39" i="1" s="1"/>
  <c r="L39" i="1"/>
  <c r="K39" i="1"/>
  <c r="J39" i="1"/>
  <c r="T39" i="1" s="1"/>
  <c r="I39" i="1"/>
  <c r="H39" i="1"/>
  <c r="R38" i="1"/>
  <c r="S38" i="1" s="1"/>
  <c r="Q38" i="1"/>
  <c r="O38" i="1"/>
  <c r="N38" i="1"/>
  <c r="P38" i="1" s="1"/>
  <c r="M38" i="1"/>
  <c r="L38" i="1"/>
  <c r="K38" i="1"/>
  <c r="J38" i="1"/>
  <c r="T38" i="1" s="1"/>
  <c r="I38" i="1"/>
  <c r="H38" i="1"/>
  <c r="R37" i="1"/>
  <c r="S37" i="1" s="1"/>
  <c r="W37" i="1" s="1"/>
  <c r="Q37" i="1"/>
  <c r="O37" i="1"/>
  <c r="N37" i="1"/>
  <c r="P37" i="1" s="1"/>
  <c r="M37" i="1"/>
  <c r="L37" i="1"/>
  <c r="K37" i="1"/>
  <c r="J37" i="1"/>
  <c r="T37" i="1" s="1"/>
  <c r="I37" i="1"/>
  <c r="H37" i="1"/>
  <c r="R36" i="1"/>
  <c r="S36" i="1" s="1"/>
  <c r="Q36" i="1"/>
  <c r="O36" i="1"/>
  <c r="N36" i="1"/>
  <c r="P36" i="1" s="1"/>
  <c r="V36" i="1" s="1"/>
  <c r="M36" i="1"/>
  <c r="L36" i="1"/>
  <c r="K36" i="1"/>
  <c r="J36" i="1"/>
  <c r="T36" i="1" s="1"/>
  <c r="I36" i="1"/>
  <c r="H36" i="1"/>
  <c r="R35" i="1"/>
  <c r="S35" i="1" s="1"/>
  <c r="Q35" i="1"/>
  <c r="O35" i="1"/>
  <c r="N35" i="1"/>
  <c r="P35" i="1" s="1"/>
  <c r="V35" i="1" s="1"/>
  <c r="M35" i="1"/>
  <c r="U35" i="1" s="1"/>
  <c r="L35" i="1"/>
  <c r="K35" i="1"/>
  <c r="J35" i="1"/>
  <c r="T35" i="1" s="1"/>
  <c r="I35" i="1"/>
  <c r="H35" i="1"/>
  <c r="R34" i="1"/>
  <c r="S34" i="1" s="1"/>
  <c r="Q34" i="1"/>
  <c r="O34" i="1"/>
  <c r="N34" i="1"/>
  <c r="P34" i="1" s="1"/>
  <c r="M34" i="1"/>
  <c r="L34" i="1"/>
  <c r="K34" i="1"/>
  <c r="J34" i="1"/>
  <c r="T34" i="1" s="1"/>
  <c r="I34" i="1"/>
  <c r="H34" i="1"/>
  <c r="R33" i="1"/>
  <c r="S33" i="1" s="1"/>
  <c r="W33" i="1" s="1"/>
  <c r="Q33" i="1"/>
  <c r="O33" i="1"/>
  <c r="N33" i="1"/>
  <c r="P33" i="1" s="1"/>
  <c r="M33" i="1"/>
  <c r="L33" i="1"/>
  <c r="K33" i="1"/>
  <c r="J33" i="1"/>
  <c r="T33" i="1" s="1"/>
  <c r="I33" i="1"/>
  <c r="H33" i="1"/>
  <c r="R32" i="1"/>
  <c r="S32" i="1" s="1"/>
  <c r="Q32" i="1"/>
  <c r="O32" i="1"/>
  <c r="N32" i="1"/>
  <c r="P32" i="1" s="1"/>
  <c r="V32" i="1" s="1"/>
  <c r="M32" i="1"/>
  <c r="L32" i="1"/>
  <c r="K32" i="1"/>
  <c r="J32" i="1"/>
  <c r="T32" i="1" s="1"/>
  <c r="I32" i="1"/>
  <c r="H32" i="1"/>
  <c r="R31" i="1"/>
  <c r="S31" i="1" s="1"/>
  <c r="Q31" i="1"/>
  <c r="O31" i="1"/>
  <c r="N31" i="1"/>
  <c r="P31" i="1" s="1"/>
  <c r="V31" i="1" s="1"/>
  <c r="M31" i="1"/>
  <c r="U31" i="1" s="1"/>
  <c r="L31" i="1"/>
  <c r="K31" i="1"/>
  <c r="J31" i="1"/>
  <c r="T31" i="1" s="1"/>
  <c r="I31" i="1"/>
  <c r="H31" i="1"/>
  <c r="R30" i="1"/>
  <c r="S30" i="1" s="1"/>
  <c r="Q30" i="1"/>
  <c r="O30" i="1"/>
  <c r="N30" i="1"/>
  <c r="P30" i="1" s="1"/>
  <c r="M30" i="1"/>
  <c r="L30" i="1"/>
  <c r="K30" i="1"/>
  <c r="J30" i="1"/>
  <c r="T30" i="1" s="1"/>
  <c r="I30" i="1"/>
  <c r="H30" i="1"/>
  <c r="R29" i="1"/>
  <c r="S29" i="1" s="1"/>
  <c r="W29" i="1" s="1"/>
  <c r="Q29" i="1"/>
  <c r="O29" i="1"/>
  <c r="N29" i="1"/>
  <c r="P29" i="1" s="1"/>
  <c r="M29" i="1"/>
  <c r="L29" i="1"/>
  <c r="K29" i="1"/>
  <c r="J29" i="1"/>
  <c r="T29" i="1" s="1"/>
  <c r="I29" i="1"/>
  <c r="H29" i="1"/>
  <c r="R28" i="1"/>
  <c r="S28" i="1" s="1"/>
  <c r="Q28" i="1"/>
  <c r="O28" i="1"/>
  <c r="N28" i="1"/>
  <c r="P28" i="1" s="1"/>
  <c r="V28" i="1" s="1"/>
  <c r="M28" i="1"/>
  <c r="L28" i="1"/>
  <c r="K28" i="1"/>
  <c r="J28" i="1"/>
  <c r="T28" i="1" s="1"/>
  <c r="I28" i="1"/>
  <c r="H28" i="1"/>
  <c r="R27" i="1"/>
  <c r="S27" i="1" s="1"/>
  <c r="Q27" i="1"/>
  <c r="O27" i="1"/>
  <c r="N27" i="1"/>
  <c r="P27" i="1" s="1"/>
  <c r="V27" i="1" s="1"/>
  <c r="M27" i="1"/>
  <c r="U27" i="1" s="1"/>
  <c r="L27" i="1"/>
  <c r="K27" i="1"/>
  <c r="J27" i="1"/>
  <c r="T27" i="1" s="1"/>
  <c r="I27" i="1"/>
  <c r="H27" i="1"/>
  <c r="R26" i="1"/>
  <c r="S26" i="1" s="1"/>
  <c r="Q26" i="1"/>
  <c r="O26" i="1"/>
  <c r="N26" i="1"/>
  <c r="P26" i="1" s="1"/>
  <c r="M26" i="1"/>
  <c r="L26" i="1"/>
  <c r="K26" i="1"/>
  <c r="J26" i="1"/>
  <c r="T26" i="1" s="1"/>
  <c r="I26" i="1"/>
  <c r="H26" i="1"/>
  <c r="R25" i="1"/>
  <c r="S25" i="1" s="1"/>
  <c r="W25" i="1" s="1"/>
  <c r="Q25" i="1"/>
  <c r="O25" i="1"/>
  <c r="N25" i="1"/>
  <c r="P25" i="1" s="1"/>
  <c r="M25" i="1"/>
  <c r="L25" i="1"/>
  <c r="K25" i="1"/>
  <c r="J25" i="1"/>
  <c r="T25" i="1" s="1"/>
  <c r="I25" i="1"/>
  <c r="H25" i="1"/>
  <c r="R24" i="1"/>
  <c r="S24" i="1" s="1"/>
  <c r="Q24" i="1"/>
  <c r="O24" i="1"/>
  <c r="N24" i="1"/>
  <c r="P24" i="1" s="1"/>
  <c r="V24" i="1" s="1"/>
  <c r="M24" i="1"/>
  <c r="L24" i="1"/>
  <c r="K24" i="1"/>
  <c r="J24" i="1"/>
  <c r="T24" i="1" s="1"/>
  <c r="I24" i="1"/>
  <c r="H24" i="1"/>
  <c r="R23" i="1"/>
  <c r="S23" i="1" s="1"/>
  <c r="Q23" i="1"/>
  <c r="O23" i="1"/>
  <c r="N23" i="1"/>
  <c r="P23" i="1" s="1"/>
  <c r="V23" i="1" s="1"/>
  <c r="M23" i="1"/>
  <c r="U23" i="1" s="1"/>
  <c r="L23" i="1"/>
  <c r="K23" i="1"/>
  <c r="J23" i="1"/>
  <c r="T23" i="1" s="1"/>
  <c r="I23" i="1"/>
  <c r="H23" i="1"/>
  <c r="R22" i="1"/>
  <c r="S22" i="1" s="1"/>
  <c r="Q22" i="1"/>
  <c r="O22" i="1"/>
  <c r="N22" i="1"/>
  <c r="P22" i="1" s="1"/>
  <c r="M22" i="1"/>
  <c r="L22" i="1"/>
  <c r="K22" i="1"/>
  <c r="J22" i="1"/>
  <c r="T22" i="1" s="1"/>
  <c r="I22" i="1"/>
  <c r="H22" i="1"/>
  <c r="R21" i="1"/>
  <c r="S21" i="1" s="1"/>
  <c r="W21" i="1" s="1"/>
  <c r="Q21" i="1"/>
  <c r="O21" i="1"/>
  <c r="N21" i="1"/>
  <c r="P21" i="1" s="1"/>
  <c r="M21" i="1"/>
  <c r="L21" i="1"/>
  <c r="K21" i="1"/>
  <c r="J21" i="1"/>
  <c r="T21" i="1" s="1"/>
  <c r="I21" i="1"/>
  <c r="H21" i="1"/>
  <c r="R20" i="1"/>
  <c r="S20" i="1" s="1"/>
  <c r="Q20" i="1"/>
  <c r="O20" i="1"/>
  <c r="N20" i="1"/>
  <c r="P20" i="1" s="1"/>
  <c r="V20" i="1" s="1"/>
  <c r="M20" i="1"/>
  <c r="L20" i="1"/>
  <c r="K20" i="1"/>
  <c r="J20" i="1"/>
  <c r="T20" i="1" s="1"/>
  <c r="I20" i="1"/>
  <c r="H20" i="1"/>
  <c r="R19" i="1"/>
  <c r="S19" i="1" s="1"/>
  <c r="Q19" i="1"/>
  <c r="O19" i="1"/>
  <c r="N19" i="1"/>
  <c r="P19" i="1" s="1"/>
  <c r="V19" i="1" s="1"/>
  <c r="M19" i="1"/>
  <c r="U19" i="1" s="1"/>
  <c r="L19" i="1"/>
  <c r="K19" i="1"/>
  <c r="J19" i="1"/>
  <c r="T19" i="1" s="1"/>
  <c r="I19" i="1"/>
  <c r="H19" i="1"/>
  <c r="R18" i="1"/>
  <c r="S18" i="1" s="1"/>
  <c r="Q18" i="1"/>
  <c r="O18" i="1"/>
  <c r="N18" i="1"/>
  <c r="P18" i="1" s="1"/>
  <c r="M18" i="1"/>
  <c r="L18" i="1"/>
  <c r="K18" i="1"/>
  <c r="J18" i="1"/>
  <c r="T18" i="1" s="1"/>
  <c r="I18" i="1"/>
  <c r="H18" i="1"/>
  <c r="R17" i="1"/>
  <c r="S17" i="1" s="1"/>
  <c r="W17" i="1" s="1"/>
  <c r="Q17" i="1"/>
  <c r="O17" i="1"/>
  <c r="N17" i="1"/>
  <c r="P17" i="1" s="1"/>
  <c r="M17" i="1"/>
  <c r="L17" i="1"/>
  <c r="K17" i="1"/>
  <c r="J17" i="1"/>
  <c r="T17" i="1" s="1"/>
  <c r="I17" i="1"/>
  <c r="H17" i="1"/>
  <c r="R16" i="1"/>
  <c r="S16" i="1" s="1"/>
  <c r="Q16" i="1"/>
  <c r="O16" i="1"/>
  <c r="N16" i="1"/>
  <c r="P16" i="1" s="1"/>
  <c r="V16" i="1" s="1"/>
  <c r="M16" i="1"/>
  <c r="L16" i="1"/>
  <c r="K16" i="1"/>
  <c r="J16" i="1"/>
  <c r="T16" i="1" s="1"/>
  <c r="I16" i="1"/>
  <c r="H16" i="1"/>
  <c r="R15" i="1"/>
  <c r="S15" i="1" s="1"/>
  <c r="Q15" i="1"/>
  <c r="O15" i="1"/>
  <c r="N15" i="1"/>
  <c r="P15" i="1" s="1"/>
  <c r="V15" i="1" s="1"/>
  <c r="M15" i="1"/>
  <c r="U15" i="1" s="1"/>
  <c r="L15" i="1"/>
  <c r="K15" i="1"/>
  <c r="J15" i="1"/>
  <c r="T15" i="1" s="1"/>
  <c r="I15" i="1"/>
  <c r="H15" i="1"/>
  <c r="R14" i="1"/>
  <c r="S14" i="1" s="1"/>
  <c r="Q14" i="1"/>
  <c r="O14" i="1"/>
  <c r="N14" i="1"/>
  <c r="P14" i="1" s="1"/>
  <c r="M14" i="1"/>
  <c r="L14" i="1"/>
  <c r="K14" i="1"/>
  <c r="J14" i="1"/>
  <c r="T14" i="1" s="1"/>
  <c r="I14" i="1"/>
  <c r="H14" i="1"/>
  <c r="R13" i="1"/>
  <c r="S13" i="1" s="1"/>
  <c r="W13" i="1" s="1"/>
  <c r="Q13" i="1"/>
  <c r="O13" i="1"/>
  <c r="N13" i="1"/>
  <c r="P13" i="1" s="1"/>
  <c r="M13" i="1"/>
  <c r="L13" i="1"/>
  <c r="K13" i="1"/>
  <c r="J13" i="1"/>
  <c r="T13" i="1" s="1"/>
  <c r="I13" i="1"/>
  <c r="H13" i="1"/>
  <c r="R12" i="1"/>
  <c r="S12" i="1" s="1"/>
  <c r="Q12" i="1"/>
  <c r="O12" i="1"/>
  <c r="N12" i="1"/>
  <c r="P12" i="1" s="1"/>
  <c r="V12" i="1" s="1"/>
  <c r="M12" i="1"/>
  <c r="L12" i="1"/>
  <c r="K12" i="1"/>
  <c r="J12" i="1"/>
  <c r="T12" i="1" s="1"/>
  <c r="I12" i="1"/>
  <c r="H12" i="1"/>
  <c r="R11" i="1"/>
  <c r="S11" i="1" s="1"/>
  <c r="Q11" i="1"/>
  <c r="O11" i="1"/>
  <c r="N11" i="1"/>
  <c r="P11" i="1" s="1"/>
  <c r="V11" i="1" s="1"/>
  <c r="M11" i="1"/>
  <c r="U11" i="1" s="1"/>
  <c r="L11" i="1"/>
  <c r="K11" i="1"/>
  <c r="J11" i="1"/>
  <c r="T11" i="1" s="1"/>
  <c r="I11" i="1"/>
  <c r="H11" i="1"/>
  <c r="R10" i="1"/>
  <c r="S10" i="1" s="1"/>
  <c r="Q10" i="1"/>
  <c r="O10" i="1"/>
  <c r="N10" i="1"/>
  <c r="P10" i="1" s="1"/>
  <c r="M10" i="1"/>
  <c r="L10" i="1"/>
  <c r="K10" i="1"/>
  <c r="J10" i="1"/>
  <c r="T10" i="1" s="1"/>
  <c r="I10" i="1"/>
  <c r="H10" i="1"/>
  <c r="R9" i="1"/>
  <c r="S9" i="1" s="1"/>
  <c r="W9" i="1" s="1"/>
  <c r="Q9" i="1"/>
  <c r="O9" i="1"/>
  <c r="N9" i="1"/>
  <c r="P9" i="1" s="1"/>
  <c r="M9" i="1"/>
  <c r="L9" i="1"/>
  <c r="K9" i="1"/>
  <c r="J9" i="1"/>
  <c r="T9" i="1" s="1"/>
  <c r="I9" i="1"/>
  <c r="H9" i="1"/>
  <c r="R8" i="1"/>
  <c r="S8" i="1" s="1"/>
  <c r="Q8" i="1"/>
  <c r="O8" i="1"/>
  <c r="N8" i="1"/>
  <c r="P8" i="1" s="1"/>
  <c r="V8" i="1" s="1"/>
  <c r="M8" i="1"/>
  <c r="L8" i="1"/>
  <c r="K8" i="1"/>
  <c r="J8" i="1"/>
  <c r="T8" i="1" s="1"/>
  <c r="I8" i="1"/>
  <c r="H8" i="1"/>
  <c r="R7" i="1"/>
  <c r="S7" i="1" s="1"/>
  <c r="Q7" i="1"/>
  <c r="O7" i="1"/>
  <c r="N7" i="1"/>
  <c r="P7" i="1" s="1"/>
  <c r="V7" i="1" s="1"/>
  <c r="M7" i="1"/>
  <c r="U7" i="1" s="1"/>
  <c r="L7" i="1"/>
  <c r="K7" i="1"/>
  <c r="J7" i="1"/>
  <c r="T7" i="1" s="1"/>
  <c r="I7" i="1"/>
  <c r="H7" i="1"/>
  <c r="R6" i="1"/>
  <c r="S6" i="1" s="1"/>
  <c r="Q6" i="1"/>
  <c r="O6" i="1"/>
  <c r="N6" i="1"/>
  <c r="P6" i="1" s="1"/>
  <c r="M6" i="1"/>
  <c r="L6" i="1"/>
  <c r="K6" i="1"/>
  <c r="J6" i="1"/>
  <c r="T6" i="1" s="1"/>
  <c r="I6" i="1"/>
  <c r="H6" i="1"/>
  <c r="AH5" i="1"/>
  <c r="AG5" i="1"/>
  <c r="R5" i="1"/>
  <c r="S5" i="1" s="1"/>
  <c r="Q5" i="1"/>
  <c r="P5" i="1"/>
  <c r="O5" i="1"/>
  <c r="N5" i="1"/>
  <c r="L5" i="1"/>
  <c r="M5" i="1" s="1"/>
  <c r="U5" i="1" s="1"/>
  <c r="K5" i="1"/>
  <c r="I5" i="1"/>
  <c r="H5" i="1"/>
  <c r="J5" i="1" s="1"/>
  <c r="T5" i="1" s="1"/>
  <c r="AH4" i="1"/>
  <c r="AG4" i="1"/>
  <c r="R4" i="1"/>
  <c r="S4" i="1" s="1"/>
  <c r="W4" i="1" s="1"/>
  <c r="Q4" i="1"/>
  <c r="O4" i="1"/>
  <c r="N4" i="1"/>
  <c r="P4" i="1" s="1"/>
  <c r="V4" i="1" s="1"/>
  <c r="L4" i="1"/>
  <c r="M4" i="1" s="1"/>
  <c r="U4" i="1" s="1"/>
  <c r="K4" i="1"/>
  <c r="J4" i="1"/>
  <c r="T4" i="1" s="1"/>
  <c r="I4" i="1"/>
  <c r="H4" i="1"/>
  <c r="AH3" i="1"/>
  <c r="AG3" i="1"/>
  <c r="S3" i="1"/>
  <c r="R3" i="1"/>
  <c r="Q3" i="1"/>
  <c r="P3" i="1"/>
  <c r="O3" i="1"/>
  <c r="N3" i="1"/>
  <c r="L3" i="1"/>
  <c r="M3" i="1" s="1"/>
  <c r="K3" i="1"/>
  <c r="I3" i="1"/>
  <c r="H3" i="1"/>
  <c r="J3" i="1" s="1"/>
  <c r="T3" i="1" s="1"/>
  <c r="AH2" i="1"/>
  <c r="AG2" i="1"/>
  <c r="R2" i="1"/>
  <c r="S2" i="1" s="1"/>
  <c r="Q2" i="1"/>
  <c r="O2" i="1"/>
  <c r="N2" i="1"/>
  <c r="P2" i="1" s="1"/>
  <c r="V2" i="1" s="1"/>
  <c r="M2" i="1"/>
  <c r="U2" i="1" s="1"/>
  <c r="L2" i="1"/>
  <c r="K2" i="1"/>
  <c r="J2" i="1"/>
  <c r="T2" i="1" s="1"/>
  <c r="I2" i="1"/>
  <c r="H2" i="1"/>
  <c r="W2" i="1" l="1"/>
  <c r="V5" i="1"/>
  <c r="W7" i="1"/>
  <c r="U9" i="1"/>
  <c r="W11" i="1"/>
  <c r="U13" i="1"/>
  <c r="W15" i="1"/>
  <c r="U17" i="1"/>
  <c r="W19" i="1"/>
  <c r="U21" i="1"/>
  <c r="W23" i="1"/>
  <c r="U25" i="1"/>
  <c r="W27" i="1"/>
  <c r="U29" i="1"/>
  <c r="W31" i="1"/>
  <c r="U33" i="1"/>
  <c r="W35" i="1"/>
  <c r="U37" i="1"/>
  <c r="W39" i="1"/>
  <c r="U41" i="1"/>
  <c r="W43" i="1"/>
  <c r="U45" i="1"/>
  <c r="W47" i="1"/>
  <c r="U49" i="1"/>
  <c r="W51" i="1"/>
  <c r="U53" i="1"/>
  <c r="W55" i="1"/>
  <c r="U57" i="1"/>
  <c r="W59" i="1"/>
  <c r="U61" i="1"/>
  <c r="W63" i="1"/>
  <c r="U65" i="1"/>
  <c r="W67" i="1"/>
  <c r="U69" i="1"/>
  <c r="W71" i="1"/>
  <c r="U73" i="1"/>
  <c r="W75" i="1"/>
  <c r="U77" i="1"/>
  <c r="W79" i="1"/>
  <c r="U81" i="1"/>
  <c r="W83" i="1"/>
  <c r="U85" i="1"/>
  <c r="W87" i="1"/>
  <c r="U89" i="1"/>
  <c r="W91" i="1"/>
  <c r="U93" i="1"/>
  <c r="W95" i="1"/>
  <c r="U97" i="1"/>
  <c r="W99" i="1"/>
  <c r="U101" i="1"/>
  <c r="W103" i="1"/>
  <c r="U105" i="1"/>
  <c r="W107" i="1"/>
  <c r="U109" i="1"/>
  <c r="W111" i="1"/>
  <c r="W117" i="1"/>
  <c r="W121" i="1"/>
  <c r="W123" i="1"/>
  <c r="W133" i="1"/>
  <c r="W137" i="1"/>
  <c r="W139" i="1"/>
  <c r="V3" i="1"/>
  <c r="V9" i="1"/>
  <c r="V13" i="1"/>
  <c r="V17" i="1"/>
  <c r="V21" i="1"/>
  <c r="V25" i="1"/>
  <c r="V29" i="1"/>
  <c r="V33" i="1"/>
  <c r="V37" i="1"/>
  <c r="V41" i="1"/>
  <c r="V45" i="1"/>
  <c r="V49" i="1"/>
  <c r="V53" i="1"/>
  <c r="V57" i="1"/>
  <c r="V61" i="1"/>
  <c r="V65" i="1"/>
  <c r="V69" i="1"/>
  <c r="V73" i="1"/>
  <c r="V77" i="1"/>
  <c r="V81" i="1"/>
  <c r="V85" i="1"/>
  <c r="V89" i="1"/>
  <c r="V93" i="1"/>
  <c r="V97" i="1"/>
  <c r="V101" i="1"/>
  <c r="V105" i="1"/>
  <c r="V109" i="1"/>
  <c r="V113" i="1"/>
  <c r="W122" i="1"/>
  <c r="V125" i="1"/>
  <c r="V129" i="1"/>
  <c r="W134" i="1"/>
  <c r="W135" i="1"/>
  <c r="W138" i="1"/>
  <c r="V141" i="1"/>
  <c r="W5" i="1"/>
  <c r="U6" i="1"/>
  <c r="W8" i="1"/>
  <c r="U10" i="1"/>
  <c r="W12" i="1"/>
  <c r="U14" i="1"/>
  <c r="W16" i="1"/>
  <c r="U18" i="1"/>
  <c r="W20" i="1"/>
  <c r="U22" i="1"/>
  <c r="W24" i="1"/>
  <c r="U26" i="1"/>
  <c r="W28" i="1"/>
  <c r="U30" i="1"/>
  <c r="W32" i="1"/>
  <c r="U34" i="1"/>
  <c r="W36" i="1"/>
  <c r="U38" i="1"/>
  <c r="W40" i="1"/>
  <c r="U42" i="1"/>
  <c r="W44" i="1"/>
  <c r="U46" i="1"/>
  <c r="W48" i="1"/>
  <c r="U50" i="1"/>
  <c r="W52" i="1"/>
  <c r="U54" i="1"/>
  <c r="W56" i="1"/>
  <c r="U58" i="1"/>
  <c r="W60" i="1"/>
  <c r="U62" i="1"/>
  <c r="W64" i="1"/>
  <c r="U66" i="1"/>
  <c r="W68" i="1"/>
  <c r="U70" i="1"/>
  <c r="W72" i="1"/>
  <c r="U74" i="1"/>
  <c r="W76" i="1"/>
  <c r="U78" i="1"/>
  <c r="W80" i="1"/>
  <c r="U82" i="1"/>
  <c r="W84" i="1"/>
  <c r="U86" i="1"/>
  <c r="W88" i="1"/>
  <c r="U90" i="1"/>
  <c r="W92" i="1"/>
  <c r="U94" i="1"/>
  <c r="W96" i="1"/>
  <c r="U98" i="1"/>
  <c r="W100" i="1"/>
  <c r="U102" i="1"/>
  <c r="W104" i="1"/>
  <c r="U106" i="1"/>
  <c r="W108" i="1"/>
  <c r="U110" i="1"/>
  <c r="W112" i="1"/>
  <c r="W124" i="1"/>
  <c r="W140" i="1"/>
  <c r="V14" i="1"/>
  <c r="V26" i="1"/>
  <c r="V30" i="1"/>
  <c r="V34" i="1"/>
  <c r="V38" i="1"/>
  <c r="V42" i="1"/>
  <c r="V46" i="1"/>
  <c r="V50" i="1"/>
  <c r="V54" i="1"/>
  <c r="V58" i="1"/>
  <c r="V62" i="1"/>
  <c r="V66" i="1"/>
  <c r="V70" i="1"/>
  <c r="V74" i="1"/>
  <c r="V78" i="1"/>
  <c r="V82" i="1"/>
  <c r="V86" i="1"/>
  <c r="V90" i="1"/>
  <c r="V94" i="1"/>
  <c r="V98" i="1"/>
  <c r="V102" i="1"/>
  <c r="V106" i="1"/>
  <c r="V110" i="1"/>
  <c r="V6" i="1"/>
  <c r="W3" i="1"/>
  <c r="W45" i="1"/>
  <c r="W49" i="1"/>
  <c r="W53" i="1"/>
  <c r="W57" i="1"/>
  <c r="W61" i="1"/>
  <c r="W65" i="1"/>
  <c r="W69" i="1"/>
  <c r="W73" i="1"/>
  <c r="W77" i="1"/>
  <c r="W81" i="1"/>
  <c r="W85" i="1"/>
  <c r="W89" i="1"/>
  <c r="W93" i="1"/>
  <c r="W97" i="1"/>
  <c r="W101" i="1"/>
  <c r="W105" i="1"/>
  <c r="W109" i="1"/>
  <c r="W113" i="1"/>
  <c r="W125" i="1"/>
  <c r="W129" i="1"/>
  <c r="W141" i="1"/>
  <c r="V10" i="1"/>
  <c r="V18" i="1"/>
  <c r="V22" i="1"/>
  <c r="U3" i="1"/>
  <c r="W6" i="1"/>
  <c r="U8" i="1"/>
  <c r="W10" i="1"/>
  <c r="U12" i="1"/>
  <c r="W14" i="1"/>
  <c r="U16" i="1"/>
  <c r="W18" i="1"/>
  <c r="U20" i="1"/>
  <c r="W22" i="1"/>
  <c r="U24" i="1"/>
  <c r="W26" i="1"/>
  <c r="U28" i="1"/>
  <c r="W30" i="1"/>
  <c r="U32" i="1"/>
  <c r="W34" i="1"/>
  <c r="U36" i="1"/>
  <c r="W38" i="1"/>
  <c r="U40" i="1"/>
  <c r="W42" i="1"/>
  <c r="U44" i="1"/>
  <c r="W46" i="1"/>
  <c r="U48" i="1"/>
  <c r="W50" i="1"/>
  <c r="U52" i="1"/>
  <c r="W54" i="1"/>
  <c r="U56" i="1"/>
  <c r="W58" i="1"/>
  <c r="U60" i="1"/>
  <c r="W62" i="1"/>
  <c r="U64" i="1"/>
  <c r="W66" i="1"/>
  <c r="U68" i="1"/>
  <c r="W70" i="1"/>
  <c r="U72" i="1"/>
  <c r="W74" i="1"/>
  <c r="U76" i="1"/>
  <c r="W78" i="1"/>
  <c r="U80" i="1"/>
  <c r="W82" i="1"/>
  <c r="U84" i="1"/>
  <c r="W86" i="1"/>
  <c r="U88" i="1"/>
  <c r="W90" i="1"/>
  <c r="U92" i="1"/>
  <c r="W94" i="1"/>
  <c r="U96" i="1"/>
  <c r="W98" i="1"/>
  <c r="U100" i="1"/>
  <c r="W102" i="1"/>
  <c r="U104" i="1"/>
  <c r="W106" i="1"/>
  <c r="U108" i="1"/>
  <c r="W110" i="1"/>
  <c r="U112" i="1"/>
  <c r="W116" i="1"/>
  <c r="W132" i="1"/>
  <c r="W318" i="1"/>
  <c r="W350" i="1"/>
  <c r="M120" i="1"/>
  <c r="U120" i="1" s="1"/>
  <c r="M128" i="1"/>
  <c r="U128" i="1" s="1"/>
  <c r="M136" i="1"/>
  <c r="U136" i="1" s="1"/>
  <c r="J160" i="1"/>
  <c r="T160" i="1" s="1"/>
  <c r="V161" i="1"/>
  <c r="U162" i="1"/>
  <c r="J168" i="1"/>
  <c r="T168" i="1" s="1"/>
  <c r="V169" i="1"/>
  <c r="U170" i="1"/>
  <c r="J176" i="1"/>
  <c r="T176" i="1" s="1"/>
  <c r="V177" i="1"/>
  <c r="U178" i="1"/>
  <c r="W184" i="1"/>
  <c r="V185" i="1"/>
  <c r="U186" i="1"/>
  <c r="W192" i="1"/>
  <c r="V193" i="1"/>
  <c r="U194" i="1"/>
  <c r="W200" i="1"/>
  <c r="V201" i="1"/>
  <c r="U202" i="1"/>
  <c r="W208" i="1"/>
  <c r="V209" i="1"/>
  <c r="U210" i="1"/>
  <c r="W216" i="1"/>
  <c r="V217" i="1"/>
  <c r="U218" i="1"/>
  <c r="W224" i="1"/>
  <c r="V225" i="1"/>
  <c r="U226" i="1"/>
  <c r="W232" i="1"/>
  <c r="V233" i="1"/>
  <c r="U234" i="1"/>
  <c r="W240" i="1"/>
  <c r="V241" i="1"/>
  <c r="U242" i="1"/>
  <c r="W248" i="1"/>
  <c r="V249" i="1"/>
  <c r="U250" i="1"/>
  <c r="W256" i="1"/>
  <c r="V257" i="1"/>
  <c r="U258" i="1"/>
  <c r="W264" i="1"/>
  <c r="V265" i="1"/>
  <c r="U266" i="1"/>
  <c r="W272" i="1"/>
  <c r="V273" i="1"/>
  <c r="U274" i="1"/>
  <c r="W280" i="1"/>
  <c r="V281" i="1"/>
  <c r="U282" i="1"/>
  <c r="W288" i="1"/>
  <c r="V289" i="1"/>
  <c r="U290" i="1"/>
  <c r="W296" i="1"/>
  <c r="V297" i="1"/>
  <c r="U299" i="1"/>
  <c r="W305" i="1"/>
  <c r="V306" i="1"/>
  <c r="U307" i="1"/>
  <c r="W313" i="1"/>
  <c r="V314" i="1"/>
  <c r="U315" i="1"/>
  <c r="W321" i="1"/>
  <c r="V322" i="1"/>
  <c r="U323" i="1"/>
  <c r="W329" i="1"/>
  <c r="V330" i="1"/>
  <c r="U331" i="1"/>
  <c r="W337" i="1"/>
  <c r="V338" i="1"/>
  <c r="U339" i="1"/>
  <c r="W345" i="1"/>
  <c r="V346" i="1"/>
  <c r="U347" i="1"/>
  <c r="W361" i="1"/>
  <c r="V411" i="1"/>
  <c r="V116" i="1"/>
  <c r="V132" i="1"/>
  <c r="W157" i="1"/>
  <c r="W205" i="1"/>
  <c r="W221" i="1"/>
  <c r="W285" i="1"/>
  <c r="W310" i="1"/>
  <c r="U117" i="1"/>
  <c r="V118" i="1"/>
  <c r="U125" i="1"/>
  <c r="V126" i="1"/>
  <c r="U133" i="1"/>
  <c r="V134" i="1"/>
  <c r="U141" i="1"/>
  <c r="V142" i="1"/>
  <c r="W155" i="1"/>
  <c r="U157" i="1"/>
  <c r="W163" i="1"/>
  <c r="U165" i="1"/>
  <c r="W171" i="1"/>
  <c r="U173" i="1"/>
  <c r="W179" i="1"/>
  <c r="V180" i="1"/>
  <c r="U181" i="1"/>
  <c r="W187" i="1"/>
  <c r="U189" i="1"/>
  <c r="W195" i="1"/>
  <c r="U197" i="1"/>
  <c r="W203" i="1"/>
  <c r="U205" i="1"/>
  <c r="W211" i="1"/>
  <c r="U213" i="1"/>
  <c r="W219" i="1"/>
  <c r="U221" i="1"/>
  <c r="W227" i="1"/>
  <c r="U229" i="1"/>
  <c r="W235" i="1"/>
  <c r="V236" i="1"/>
  <c r="U237" i="1"/>
  <c r="W243" i="1"/>
  <c r="U245" i="1"/>
  <c r="W251" i="1"/>
  <c r="U253" i="1"/>
  <c r="W259" i="1"/>
  <c r="U261" i="1"/>
  <c r="W267" i="1"/>
  <c r="U269" i="1"/>
  <c r="W275" i="1"/>
  <c r="U277" i="1"/>
  <c r="W283" i="1"/>
  <c r="U285" i="1"/>
  <c r="W291" i="1"/>
  <c r="U293" i="1"/>
  <c r="W300" i="1"/>
  <c r="U302" i="1"/>
  <c r="W308" i="1"/>
  <c r="U310" i="1"/>
  <c r="W316" i="1"/>
  <c r="U318" i="1"/>
  <c r="W324" i="1"/>
  <c r="U326" i="1"/>
  <c r="W332" i="1"/>
  <c r="U334" i="1"/>
  <c r="W340" i="1"/>
  <c r="U342" i="1"/>
  <c r="W348" i="1"/>
  <c r="U350" i="1"/>
  <c r="W363" i="1"/>
  <c r="W365" i="1"/>
  <c r="W367" i="1"/>
  <c r="W369" i="1"/>
  <c r="W371" i="1"/>
  <c r="W373" i="1"/>
  <c r="W375" i="1"/>
  <c r="W377" i="1"/>
  <c r="W379" i="1"/>
  <c r="W381" i="1"/>
  <c r="W383" i="1"/>
  <c r="W385" i="1"/>
  <c r="W387" i="1"/>
  <c r="W389" i="1"/>
  <c r="W391" i="1"/>
  <c r="W393" i="1"/>
  <c r="W395" i="1"/>
  <c r="V401" i="1"/>
  <c r="W429" i="1"/>
  <c r="U437" i="1"/>
  <c r="U453" i="1"/>
  <c r="U469" i="1"/>
  <c r="U115" i="1"/>
  <c r="W165" i="1"/>
  <c r="W269" i="1"/>
  <c r="W334" i="1"/>
  <c r="V477" i="1"/>
  <c r="M114" i="1"/>
  <c r="U114" i="1" s="1"/>
  <c r="M122" i="1"/>
  <c r="U122" i="1" s="1"/>
  <c r="M130" i="1"/>
  <c r="U130" i="1" s="1"/>
  <c r="M138" i="1"/>
  <c r="U138" i="1" s="1"/>
  <c r="J158" i="1"/>
  <c r="T158" i="1" s="1"/>
  <c r="V159" i="1"/>
  <c r="J166" i="1"/>
  <c r="T166" i="1" s="1"/>
  <c r="V167" i="1"/>
  <c r="U168" i="1"/>
  <c r="J174" i="1"/>
  <c r="T174" i="1" s="1"/>
  <c r="V175" i="1"/>
  <c r="J182" i="1"/>
  <c r="T182" i="1" s="1"/>
  <c r="V183" i="1"/>
  <c r="U184" i="1"/>
  <c r="W190" i="1"/>
  <c r="V191" i="1"/>
  <c r="U192" i="1"/>
  <c r="W198" i="1"/>
  <c r="V199" i="1"/>
  <c r="U200" i="1"/>
  <c r="W206" i="1"/>
  <c r="V207" i="1"/>
  <c r="U208" i="1"/>
  <c r="W214" i="1"/>
  <c r="V215" i="1"/>
  <c r="U216" i="1"/>
  <c r="W222" i="1"/>
  <c r="V223" i="1"/>
  <c r="U224" i="1"/>
  <c r="W230" i="1"/>
  <c r="V231" i="1"/>
  <c r="U232" i="1"/>
  <c r="W238" i="1"/>
  <c r="V239" i="1"/>
  <c r="U240" i="1"/>
  <c r="W246" i="1"/>
  <c r="V247" i="1"/>
  <c r="U248" i="1"/>
  <c r="W254" i="1"/>
  <c r="V255" i="1"/>
  <c r="U256" i="1"/>
  <c r="W262" i="1"/>
  <c r="V263" i="1"/>
  <c r="U264" i="1"/>
  <c r="W270" i="1"/>
  <c r="V271" i="1"/>
  <c r="U272" i="1"/>
  <c r="W278" i="1"/>
  <c r="V279" i="1"/>
  <c r="U280" i="1"/>
  <c r="W286" i="1"/>
  <c r="V287" i="1"/>
  <c r="U288" i="1"/>
  <c r="W294" i="1"/>
  <c r="V295" i="1"/>
  <c r="U296" i="1"/>
  <c r="W303" i="1"/>
  <c r="V304" i="1"/>
  <c r="U305" i="1"/>
  <c r="W311" i="1"/>
  <c r="V312" i="1"/>
  <c r="U313" i="1"/>
  <c r="W319" i="1"/>
  <c r="V320" i="1"/>
  <c r="U321" i="1"/>
  <c r="W327" i="1"/>
  <c r="V328" i="1"/>
  <c r="U329" i="1"/>
  <c r="W335" i="1"/>
  <c r="V336" i="1"/>
  <c r="U337" i="1"/>
  <c r="W343" i="1"/>
  <c r="V344" i="1"/>
  <c r="U345" i="1"/>
  <c r="V352" i="1"/>
  <c r="V359" i="1"/>
  <c r="W397" i="1"/>
  <c r="V402" i="1"/>
  <c r="V403" i="1"/>
  <c r="W558" i="1"/>
  <c r="U123" i="1"/>
  <c r="U131" i="1"/>
  <c r="W173" i="1"/>
  <c r="W181" i="1"/>
  <c r="W237" i="1"/>
  <c r="U119" i="1"/>
  <c r="V120" i="1"/>
  <c r="U127" i="1"/>
  <c r="V128" i="1"/>
  <c r="U135" i="1"/>
  <c r="V136" i="1"/>
  <c r="U143" i="1"/>
  <c r="U145" i="1"/>
  <c r="U147" i="1"/>
  <c r="U149" i="1"/>
  <c r="U151" i="1"/>
  <c r="U153" i="1"/>
  <c r="U155" i="1"/>
  <c r="W161" i="1"/>
  <c r="V162" i="1"/>
  <c r="U163" i="1"/>
  <c r="W169" i="1"/>
  <c r="V170" i="1"/>
  <c r="U171" i="1"/>
  <c r="W177" i="1"/>
  <c r="V178" i="1"/>
  <c r="U179" i="1"/>
  <c r="W185" i="1"/>
  <c r="V186" i="1"/>
  <c r="U187" i="1"/>
  <c r="W193" i="1"/>
  <c r="V194" i="1"/>
  <c r="U195" i="1"/>
  <c r="W201" i="1"/>
  <c r="V202" i="1"/>
  <c r="U203" i="1"/>
  <c r="W209" i="1"/>
  <c r="V210" i="1"/>
  <c r="U211" i="1"/>
  <c r="W217" i="1"/>
  <c r="V218" i="1"/>
  <c r="U219" i="1"/>
  <c r="W225" i="1"/>
  <c r="V226" i="1"/>
  <c r="U227" i="1"/>
  <c r="W233" i="1"/>
  <c r="V234" i="1"/>
  <c r="U235" i="1"/>
  <c r="W241" i="1"/>
  <c r="V242" i="1"/>
  <c r="U243" i="1"/>
  <c r="W249" i="1"/>
  <c r="V250" i="1"/>
  <c r="U251" i="1"/>
  <c r="W257" i="1"/>
  <c r="V258" i="1"/>
  <c r="U259" i="1"/>
  <c r="W265" i="1"/>
  <c r="V266" i="1"/>
  <c r="U267" i="1"/>
  <c r="W273" i="1"/>
  <c r="V274" i="1"/>
  <c r="U275" i="1"/>
  <c r="W281" i="1"/>
  <c r="V282" i="1"/>
  <c r="U283" i="1"/>
  <c r="W289" i="1"/>
  <c r="V290" i="1"/>
  <c r="U291" i="1"/>
  <c r="W297" i="1"/>
  <c r="V299" i="1"/>
  <c r="U300" i="1"/>
  <c r="W306" i="1"/>
  <c r="V307" i="1"/>
  <c r="U308" i="1"/>
  <c r="W314" i="1"/>
  <c r="V315" i="1"/>
  <c r="U316" i="1"/>
  <c r="W322" i="1"/>
  <c r="V323" i="1"/>
  <c r="U324" i="1"/>
  <c r="W330" i="1"/>
  <c r="V331" i="1"/>
  <c r="U332" i="1"/>
  <c r="W338" i="1"/>
  <c r="V339" i="1"/>
  <c r="U340" i="1"/>
  <c r="W346" i="1"/>
  <c r="V347" i="1"/>
  <c r="U348" i="1"/>
  <c r="V353" i="1"/>
  <c r="W421" i="1"/>
  <c r="W590" i="1"/>
  <c r="V140" i="1"/>
  <c r="W189" i="1"/>
  <c r="W197" i="1"/>
  <c r="W229" i="1"/>
  <c r="W302" i="1"/>
  <c r="W342" i="1"/>
  <c r="M116" i="1"/>
  <c r="U116" i="1" s="1"/>
  <c r="M124" i="1"/>
  <c r="U124" i="1" s="1"/>
  <c r="M132" i="1"/>
  <c r="U132" i="1" s="1"/>
  <c r="M140" i="1"/>
  <c r="U140" i="1" s="1"/>
  <c r="J156" i="1"/>
  <c r="T156" i="1" s="1"/>
  <c r="V157" i="1"/>
  <c r="U158" i="1"/>
  <c r="J164" i="1"/>
  <c r="T164" i="1" s="1"/>
  <c r="W164" i="1"/>
  <c r="V165" i="1"/>
  <c r="U166" i="1"/>
  <c r="J172" i="1"/>
  <c r="T172" i="1" s="1"/>
  <c r="V173" i="1"/>
  <c r="U174" i="1"/>
  <c r="J180" i="1"/>
  <c r="T180" i="1" s="1"/>
  <c r="W180" i="1"/>
  <c r="V181" i="1"/>
  <c r="U182" i="1"/>
  <c r="W188" i="1"/>
  <c r="V189" i="1"/>
  <c r="U190" i="1"/>
  <c r="W196" i="1"/>
  <c r="V197" i="1"/>
  <c r="U198" i="1"/>
  <c r="W204" i="1"/>
  <c r="V205" i="1"/>
  <c r="U206" i="1"/>
  <c r="W212" i="1"/>
  <c r="V213" i="1"/>
  <c r="U214" i="1"/>
  <c r="W220" i="1"/>
  <c r="V221" i="1"/>
  <c r="U222" i="1"/>
  <c r="W228" i="1"/>
  <c r="V229" i="1"/>
  <c r="U230" i="1"/>
  <c r="W236" i="1"/>
  <c r="V237" i="1"/>
  <c r="U238" i="1"/>
  <c r="W244" i="1"/>
  <c r="V245" i="1"/>
  <c r="U246" i="1"/>
  <c r="W252" i="1"/>
  <c r="V253" i="1"/>
  <c r="U254" i="1"/>
  <c r="W260" i="1"/>
  <c r="V261" i="1"/>
  <c r="U262" i="1"/>
  <c r="W268" i="1"/>
  <c r="V269" i="1"/>
  <c r="U270" i="1"/>
  <c r="W276" i="1"/>
  <c r="V277" i="1"/>
  <c r="U278" i="1"/>
  <c r="W284" i="1"/>
  <c r="V285" i="1"/>
  <c r="U286" i="1"/>
  <c r="W292" i="1"/>
  <c r="V293" i="1"/>
  <c r="U294" i="1"/>
  <c r="W301" i="1"/>
  <c r="V302" i="1"/>
  <c r="U303" i="1"/>
  <c r="W309" i="1"/>
  <c r="V310" i="1"/>
  <c r="U311" i="1"/>
  <c r="W317" i="1"/>
  <c r="V318" i="1"/>
  <c r="U319" i="1"/>
  <c r="W325" i="1"/>
  <c r="V326" i="1"/>
  <c r="U327" i="1"/>
  <c r="W333" i="1"/>
  <c r="V334" i="1"/>
  <c r="U335" i="1"/>
  <c r="W341" i="1"/>
  <c r="V342" i="1"/>
  <c r="U343" i="1"/>
  <c r="W349" i="1"/>
  <c r="V350" i="1"/>
  <c r="U351" i="1"/>
  <c r="W401" i="1"/>
  <c r="V427" i="1"/>
  <c r="W622" i="1"/>
  <c r="V124" i="1"/>
  <c r="V174" i="1"/>
  <c r="W245" i="1"/>
  <c r="W253" i="1"/>
  <c r="W261" i="1"/>
  <c r="W293" i="1"/>
  <c r="V355" i="1"/>
  <c r="T355" i="1"/>
  <c r="U113" i="1"/>
  <c r="V114" i="1"/>
  <c r="U121" i="1"/>
  <c r="V122" i="1"/>
  <c r="U129" i="1"/>
  <c r="V130" i="1"/>
  <c r="U137" i="1"/>
  <c r="V138" i="1"/>
  <c r="W159" i="1"/>
  <c r="U161" i="1"/>
  <c r="W167" i="1"/>
  <c r="V168" i="1"/>
  <c r="U169" i="1"/>
  <c r="W175" i="1"/>
  <c r="U177" i="1"/>
  <c r="W183" i="1"/>
  <c r="V184" i="1"/>
  <c r="U185" i="1"/>
  <c r="W191" i="1"/>
  <c r="V192" i="1"/>
  <c r="U193" i="1"/>
  <c r="W199" i="1"/>
  <c r="V200" i="1"/>
  <c r="U201" i="1"/>
  <c r="W207" i="1"/>
  <c r="V208" i="1"/>
  <c r="U209" i="1"/>
  <c r="W215" i="1"/>
  <c r="V216" i="1"/>
  <c r="U217" i="1"/>
  <c r="W223" i="1"/>
  <c r="V224" i="1"/>
  <c r="U225" i="1"/>
  <c r="W231" i="1"/>
  <c r="V232" i="1"/>
  <c r="U233" i="1"/>
  <c r="W239" i="1"/>
  <c r="V240" i="1"/>
  <c r="U241" i="1"/>
  <c r="W247" i="1"/>
  <c r="V248" i="1"/>
  <c r="U249" i="1"/>
  <c r="W255" i="1"/>
  <c r="V256" i="1"/>
  <c r="U257" i="1"/>
  <c r="W263" i="1"/>
  <c r="V264" i="1"/>
  <c r="U265" i="1"/>
  <c r="W271" i="1"/>
  <c r="V272" i="1"/>
  <c r="U273" i="1"/>
  <c r="W279" i="1"/>
  <c r="V280" i="1"/>
  <c r="U281" i="1"/>
  <c r="W287" i="1"/>
  <c r="V288" i="1"/>
  <c r="U289" i="1"/>
  <c r="W295" i="1"/>
  <c r="V296" i="1"/>
  <c r="U297" i="1"/>
  <c r="W304" i="1"/>
  <c r="V305" i="1"/>
  <c r="U306" i="1"/>
  <c r="W312" i="1"/>
  <c r="V313" i="1"/>
  <c r="U314" i="1"/>
  <c r="W320" i="1"/>
  <c r="V321" i="1"/>
  <c r="U322" i="1"/>
  <c r="W328" i="1"/>
  <c r="V329" i="1"/>
  <c r="U330" i="1"/>
  <c r="W336" i="1"/>
  <c r="V337" i="1"/>
  <c r="U338" i="1"/>
  <c r="W344" i="1"/>
  <c r="V345" i="1"/>
  <c r="U346" i="1"/>
  <c r="W353" i="1"/>
  <c r="W413" i="1"/>
  <c r="U420" i="1"/>
  <c r="U139" i="1"/>
  <c r="W213" i="1"/>
  <c r="W277" i="1"/>
  <c r="W326" i="1"/>
  <c r="W405" i="1"/>
  <c r="U118" i="1"/>
  <c r="V119" i="1"/>
  <c r="U126" i="1"/>
  <c r="V127" i="1"/>
  <c r="U134" i="1"/>
  <c r="V135" i="1"/>
  <c r="U142" i="1"/>
  <c r="V143" i="1"/>
  <c r="V145" i="1"/>
  <c r="V147" i="1"/>
  <c r="V149" i="1"/>
  <c r="V151" i="1"/>
  <c r="V153" i="1"/>
  <c r="V155" i="1"/>
  <c r="U156" i="1"/>
  <c r="W162" i="1"/>
  <c r="V163" i="1"/>
  <c r="U164" i="1"/>
  <c r="W170" i="1"/>
  <c r="V171" i="1"/>
  <c r="U172" i="1"/>
  <c r="W178" i="1"/>
  <c r="V179" i="1"/>
  <c r="U180" i="1"/>
  <c r="W186" i="1"/>
  <c r="V187" i="1"/>
  <c r="W194" i="1"/>
  <c r="V195" i="1"/>
  <c r="W202" i="1"/>
  <c r="V203" i="1"/>
  <c r="W210" i="1"/>
  <c r="V211" i="1"/>
  <c r="W218" i="1"/>
  <c r="V219" i="1"/>
  <c r="W226" i="1"/>
  <c r="V227" i="1"/>
  <c r="W234" i="1"/>
  <c r="V235" i="1"/>
  <c r="U236" i="1"/>
  <c r="W242" i="1"/>
  <c r="V243" i="1"/>
  <c r="W250" i="1"/>
  <c r="V251" i="1"/>
  <c r="W258" i="1"/>
  <c r="V259" i="1"/>
  <c r="W266" i="1"/>
  <c r="V267" i="1"/>
  <c r="W274" i="1"/>
  <c r="V275" i="1"/>
  <c r="W282" i="1"/>
  <c r="V283" i="1"/>
  <c r="W290" i="1"/>
  <c r="V291" i="1"/>
  <c r="W299" i="1"/>
  <c r="V300" i="1"/>
  <c r="W307" i="1"/>
  <c r="V308" i="1"/>
  <c r="W315" i="1"/>
  <c r="V316" i="1"/>
  <c r="W323" i="1"/>
  <c r="V324" i="1"/>
  <c r="W331" i="1"/>
  <c r="V332" i="1"/>
  <c r="W339" i="1"/>
  <c r="V340" i="1"/>
  <c r="W347" i="1"/>
  <c r="V348"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419" i="1"/>
  <c r="W487" i="1"/>
  <c r="S355" i="1"/>
  <c r="W355" i="1" s="1"/>
  <c r="U356" i="1"/>
  <c r="V406" i="1"/>
  <c r="U407" i="1"/>
  <c r="W408" i="1"/>
  <c r="V414" i="1"/>
  <c r="U415" i="1"/>
  <c r="W416" i="1"/>
  <c r="V422" i="1"/>
  <c r="U423" i="1"/>
  <c r="W424" i="1"/>
  <c r="V430" i="1"/>
  <c r="U431" i="1"/>
  <c r="W432" i="1"/>
  <c r="W435" i="1"/>
  <c r="V436" i="1"/>
  <c r="W439" i="1"/>
  <c r="V440" i="1"/>
  <c r="W443" i="1"/>
  <c r="V444" i="1"/>
  <c r="W447" i="1"/>
  <c r="V448" i="1"/>
  <c r="W451" i="1"/>
  <c r="V452" i="1"/>
  <c r="W455" i="1"/>
  <c r="V456" i="1"/>
  <c r="W459" i="1"/>
  <c r="V460" i="1"/>
  <c r="W463" i="1"/>
  <c r="V464" i="1"/>
  <c r="W467" i="1"/>
  <c r="V468" i="1"/>
  <c r="W473" i="1"/>
  <c r="W479" i="1"/>
  <c r="V480" i="1"/>
  <c r="W483" i="1"/>
  <c r="W492" i="1"/>
  <c r="W494" i="1"/>
  <c r="U512" i="1"/>
  <c r="U516" i="1"/>
  <c r="W546" i="1"/>
  <c r="W578" i="1"/>
  <c r="W610" i="1"/>
  <c r="V849" i="1"/>
  <c r="U353" i="1"/>
  <c r="U361" i="1"/>
  <c r="V409" i="1"/>
  <c r="U410" i="1"/>
  <c r="W411" i="1"/>
  <c r="V417" i="1"/>
  <c r="U418" i="1"/>
  <c r="W419" i="1"/>
  <c r="V425" i="1"/>
  <c r="U426" i="1"/>
  <c r="W427" i="1"/>
  <c r="V433" i="1"/>
  <c r="U434" i="1"/>
  <c r="U438" i="1"/>
  <c r="U442" i="1"/>
  <c r="U446" i="1"/>
  <c r="U450" i="1"/>
  <c r="U454" i="1"/>
  <c r="U458" i="1"/>
  <c r="U462" i="1"/>
  <c r="U466" i="1"/>
  <c r="U470" i="1"/>
  <c r="W472" i="1"/>
  <c r="V474" i="1"/>
  <c r="W478" i="1"/>
  <c r="T495" i="1"/>
  <c r="V495" i="1" s="1"/>
  <c r="W495" i="1"/>
  <c r="T499" i="1"/>
  <c r="V499" i="1" s="1"/>
  <c r="T503" i="1"/>
  <c r="V503" i="1" s="1"/>
  <c r="T507" i="1"/>
  <c r="W507" i="1" s="1"/>
  <c r="W510" i="1"/>
  <c r="U520" i="1"/>
  <c r="U524" i="1"/>
  <c r="W534" i="1"/>
  <c r="W566" i="1"/>
  <c r="W598" i="1"/>
  <c r="W630" i="1"/>
  <c r="T643" i="1"/>
  <c r="W643" i="1" s="1"/>
  <c r="T659" i="1"/>
  <c r="W659" i="1"/>
  <c r="T675" i="1"/>
  <c r="W675" i="1"/>
  <c r="T691" i="1"/>
  <c r="W691" i="1"/>
  <c r="T707" i="1"/>
  <c r="W707" i="1" s="1"/>
  <c r="T747" i="1"/>
  <c r="W747" i="1"/>
  <c r="T352" i="1"/>
  <c r="W352" i="1" s="1"/>
  <c r="U358" i="1"/>
  <c r="T360" i="1"/>
  <c r="W360" i="1" s="1"/>
  <c r="U363" i="1"/>
  <c r="U365" i="1"/>
  <c r="U367" i="1"/>
  <c r="U369" i="1"/>
  <c r="U371" i="1"/>
  <c r="U373" i="1"/>
  <c r="U375" i="1"/>
  <c r="U377" i="1"/>
  <c r="U379" i="1"/>
  <c r="U381" i="1"/>
  <c r="U383" i="1"/>
  <c r="U385" i="1"/>
  <c r="U387" i="1"/>
  <c r="U389" i="1"/>
  <c r="U391" i="1"/>
  <c r="U393" i="1"/>
  <c r="U395" i="1"/>
  <c r="U397" i="1"/>
  <c r="U399" i="1"/>
  <c r="U401" i="1"/>
  <c r="U403" i="1"/>
  <c r="U405" i="1"/>
  <c r="W406" i="1"/>
  <c r="V412" i="1"/>
  <c r="U413" i="1"/>
  <c r="W414" i="1"/>
  <c r="V420" i="1"/>
  <c r="U421" i="1"/>
  <c r="W422" i="1"/>
  <c r="V428" i="1"/>
  <c r="U429" i="1"/>
  <c r="W430" i="1"/>
  <c r="W436" i="1"/>
  <c r="V437" i="1"/>
  <c r="W440" i="1"/>
  <c r="V441" i="1"/>
  <c r="W444" i="1"/>
  <c r="V445" i="1"/>
  <c r="W448" i="1"/>
  <c r="V449" i="1"/>
  <c r="W452" i="1"/>
  <c r="V453" i="1"/>
  <c r="W456" i="1"/>
  <c r="V457" i="1"/>
  <c r="W460" i="1"/>
  <c r="V461" i="1"/>
  <c r="W464" i="1"/>
  <c r="V465" i="1"/>
  <c r="W468" i="1"/>
  <c r="V469" i="1"/>
  <c r="V475" i="1"/>
  <c r="U477" i="1"/>
  <c r="W484" i="1"/>
  <c r="W488" i="1"/>
  <c r="W489" i="1"/>
  <c r="W514" i="1"/>
  <c r="W518" i="1"/>
  <c r="W530" i="1"/>
  <c r="W554" i="1"/>
  <c r="W586" i="1"/>
  <c r="W618" i="1"/>
  <c r="U355" i="1"/>
  <c r="W362" i="1"/>
  <c r="W364" i="1"/>
  <c r="W366" i="1"/>
  <c r="W368" i="1"/>
  <c r="W370" i="1"/>
  <c r="W372" i="1"/>
  <c r="W374" i="1"/>
  <c r="W376" i="1"/>
  <c r="W378" i="1"/>
  <c r="W380" i="1"/>
  <c r="W382" i="1"/>
  <c r="W384" i="1"/>
  <c r="W386" i="1"/>
  <c r="W388" i="1"/>
  <c r="W390" i="1"/>
  <c r="W392" i="1"/>
  <c r="W394" i="1"/>
  <c r="W396" i="1"/>
  <c r="W398" i="1"/>
  <c r="W400" i="1"/>
  <c r="W402" i="1"/>
  <c r="W404" i="1"/>
  <c r="V407" i="1"/>
  <c r="U408" i="1"/>
  <c r="W409" i="1"/>
  <c r="V415" i="1"/>
  <c r="U416" i="1"/>
  <c r="W417" i="1"/>
  <c r="V423" i="1"/>
  <c r="U424" i="1"/>
  <c r="W425" i="1"/>
  <c r="V431" i="1"/>
  <c r="U432" i="1"/>
  <c r="W433" i="1"/>
  <c r="U435" i="1"/>
  <c r="U439" i="1"/>
  <c r="U443" i="1"/>
  <c r="U447" i="1"/>
  <c r="U451" i="1"/>
  <c r="U455" i="1"/>
  <c r="U459" i="1"/>
  <c r="U463" i="1"/>
  <c r="U467" i="1"/>
  <c r="W475" i="1"/>
  <c r="V476" i="1"/>
  <c r="W480" i="1"/>
  <c r="W485" i="1"/>
  <c r="V486" i="1"/>
  <c r="W490" i="1"/>
  <c r="T490" i="1"/>
  <c r="V490" i="1" s="1"/>
  <c r="V501" i="1"/>
  <c r="W522" i="1"/>
  <c r="W526" i="1"/>
  <c r="W542" i="1"/>
  <c r="W574" i="1"/>
  <c r="W606" i="1"/>
  <c r="S351" i="1"/>
  <c r="W351" i="1" s="1"/>
  <c r="U352" i="1"/>
  <c r="S359" i="1"/>
  <c r="W359" i="1" s="1"/>
  <c r="U360" i="1"/>
  <c r="V410" i="1"/>
  <c r="U411" i="1"/>
  <c r="W412" i="1"/>
  <c r="V418" i="1"/>
  <c r="U419" i="1"/>
  <c r="W420" i="1"/>
  <c r="V426" i="1"/>
  <c r="U427" i="1"/>
  <c r="W428" i="1"/>
  <c r="V434" i="1"/>
  <c r="W437" i="1"/>
  <c r="V438" i="1"/>
  <c r="W441" i="1"/>
  <c r="V442" i="1"/>
  <c r="W445" i="1"/>
  <c r="V446" i="1"/>
  <c r="W449" i="1"/>
  <c r="V450" i="1"/>
  <c r="W453" i="1"/>
  <c r="V454" i="1"/>
  <c r="W457" i="1"/>
  <c r="V458" i="1"/>
  <c r="W461" i="1"/>
  <c r="V462" i="1"/>
  <c r="W465" i="1"/>
  <c r="V466" i="1"/>
  <c r="W469" i="1"/>
  <c r="V470" i="1"/>
  <c r="W481" i="1"/>
  <c r="V487" i="1"/>
  <c r="W491" i="1"/>
  <c r="V492" i="1"/>
  <c r="W562" i="1"/>
  <c r="W594" i="1"/>
  <c r="W626" i="1"/>
  <c r="W721" i="1"/>
  <c r="T721" i="1"/>
  <c r="U357" i="1"/>
  <c r="V405" i="1"/>
  <c r="U406" i="1"/>
  <c r="W407" i="1"/>
  <c r="V413" i="1"/>
  <c r="U414" i="1"/>
  <c r="W415" i="1"/>
  <c r="V421" i="1"/>
  <c r="U422" i="1"/>
  <c r="W423" i="1"/>
  <c r="V429" i="1"/>
  <c r="U430" i="1"/>
  <c r="W431" i="1"/>
  <c r="W477" i="1"/>
  <c r="V481" i="1"/>
  <c r="T497" i="1"/>
  <c r="V497" i="1" s="1"/>
  <c r="W497" i="1"/>
  <c r="T501" i="1"/>
  <c r="W501" i="1" s="1"/>
  <c r="T505" i="1"/>
  <c r="V505" i="1" s="1"/>
  <c r="W505" i="1"/>
  <c r="W550" i="1"/>
  <c r="W582" i="1"/>
  <c r="W614" i="1"/>
  <c r="T651" i="1"/>
  <c r="W651" i="1" s="1"/>
  <c r="T667" i="1"/>
  <c r="W667" i="1"/>
  <c r="T683" i="1"/>
  <c r="W683" i="1" s="1"/>
  <c r="T699" i="1"/>
  <c r="W699" i="1" s="1"/>
  <c r="V791" i="1"/>
  <c r="U354" i="1"/>
  <c r="U362" i="1"/>
  <c r="U364" i="1"/>
  <c r="U366" i="1"/>
  <c r="U368" i="1"/>
  <c r="U370" i="1"/>
  <c r="U372" i="1"/>
  <c r="U374" i="1"/>
  <c r="U376" i="1"/>
  <c r="U378" i="1"/>
  <c r="U380" i="1"/>
  <c r="U382" i="1"/>
  <c r="U384" i="1"/>
  <c r="U386" i="1"/>
  <c r="U388" i="1"/>
  <c r="U390" i="1"/>
  <c r="U392" i="1"/>
  <c r="U394" i="1"/>
  <c r="U396" i="1"/>
  <c r="U398" i="1"/>
  <c r="U400" i="1"/>
  <c r="U402" i="1"/>
  <c r="U404" i="1"/>
  <c r="V408" i="1"/>
  <c r="U409" i="1"/>
  <c r="W410" i="1"/>
  <c r="V416" i="1"/>
  <c r="U417" i="1"/>
  <c r="W418" i="1"/>
  <c r="V424" i="1"/>
  <c r="U425" i="1"/>
  <c r="W426" i="1"/>
  <c r="V432" i="1"/>
  <c r="U433" i="1"/>
  <c r="W434" i="1"/>
  <c r="V435" i="1"/>
  <c r="W438" i="1"/>
  <c r="V439" i="1"/>
  <c r="W442" i="1"/>
  <c r="V443" i="1"/>
  <c r="W446" i="1"/>
  <c r="V447" i="1"/>
  <c r="W450" i="1"/>
  <c r="V451" i="1"/>
  <c r="W454" i="1"/>
  <c r="V455" i="1"/>
  <c r="W458" i="1"/>
  <c r="V459" i="1"/>
  <c r="W462" i="1"/>
  <c r="V463" i="1"/>
  <c r="W466" i="1"/>
  <c r="V467" i="1"/>
  <c r="W470" i="1"/>
  <c r="V472" i="1"/>
  <c r="W476" i="1"/>
  <c r="V478" i="1"/>
  <c r="U485" i="1"/>
  <c r="W486" i="1"/>
  <c r="V488" i="1"/>
  <c r="W520" i="1"/>
  <c r="U522" i="1"/>
  <c r="U523" i="1"/>
  <c r="W524" i="1"/>
  <c r="W538" i="1"/>
  <c r="W570" i="1"/>
  <c r="W602" i="1"/>
  <c r="W634" i="1"/>
  <c r="U491" i="1"/>
  <c r="V516" i="1"/>
  <c r="V524" i="1"/>
  <c r="V529" i="1"/>
  <c r="V531" i="1"/>
  <c r="V533" i="1"/>
  <c r="U534" i="1"/>
  <c r="U538" i="1"/>
  <c r="U542" i="1"/>
  <c r="U546" i="1"/>
  <c r="U550" i="1"/>
  <c r="U554" i="1"/>
  <c r="U558" i="1"/>
  <c r="U562" i="1"/>
  <c r="U566" i="1"/>
  <c r="U570" i="1"/>
  <c r="U574" i="1"/>
  <c r="U578" i="1"/>
  <c r="U582" i="1"/>
  <c r="U586" i="1"/>
  <c r="U590" i="1"/>
  <c r="U594" i="1"/>
  <c r="U598" i="1"/>
  <c r="U602" i="1"/>
  <c r="U606" i="1"/>
  <c r="U610" i="1"/>
  <c r="U614" i="1"/>
  <c r="U618" i="1"/>
  <c r="U622" i="1"/>
  <c r="U626" i="1"/>
  <c r="U630" i="1"/>
  <c r="U634" i="1"/>
  <c r="V639" i="1"/>
  <c r="V647" i="1"/>
  <c r="V655" i="1"/>
  <c r="V663" i="1"/>
  <c r="V671" i="1"/>
  <c r="V679" i="1"/>
  <c r="U685" i="1"/>
  <c r="V687" i="1"/>
  <c r="U693" i="1"/>
  <c r="V695" i="1"/>
  <c r="U701" i="1"/>
  <c r="V703" i="1"/>
  <c r="V714" i="1"/>
  <c r="W722" i="1"/>
  <c r="W755" i="1"/>
  <c r="W958" i="1"/>
  <c r="T958" i="1"/>
  <c r="U472" i="1"/>
  <c r="U476" i="1"/>
  <c r="U480" i="1"/>
  <c r="U484" i="1"/>
  <c r="U488" i="1"/>
  <c r="W535" i="1"/>
  <c r="W539" i="1"/>
  <c r="W543" i="1"/>
  <c r="W547" i="1"/>
  <c r="W551" i="1"/>
  <c r="W555" i="1"/>
  <c r="W559" i="1"/>
  <c r="W563" i="1"/>
  <c r="W567" i="1"/>
  <c r="W571" i="1"/>
  <c r="W575" i="1"/>
  <c r="W579" i="1"/>
  <c r="W583" i="1"/>
  <c r="W587" i="1"/>
  <c r="W591" i="1"/>
  <c r="W595" i="1"/>
  <c r="W599" i="1"/>
  <c r="W603" i="1"/>
  <c r="W607" i="1"/>
  <c r="W611" i="1"/>
  <c r="W615" i="1"/>
  <c r="W619" i="1"/>
  <c r="W623" i="1"/>
  <c r="W627" i="1"/>
  <c r="W631" i="1"/>
  <c r="W635" i="1"/>
  <c r="W714" i="1"/>
  <c r="U746" i="1"/>
  <c r="U493" i="1"/>
  <c r="V510" i="1"/>
  <c r="V518" i="1"/>
  <c r="V526" i="1"/>
  <c r="U535" i="1"/>
  <c r="U539" i="1"/>
  <c r="U543" i="1"/>
  <c r="U547" i="1"/>
  <c r="U551" i="1"/>
  <c r="U555" i="1"/>
  <c r="U559" i="1"/>
  <c r="U563" i="1"/>
  <c r="U567" i="1"/>
  <c r="U571" i="1"/>
  <c r="U575" i="1"/>
  <c r="U579" i="1"/>
  <c r="U583" i="1"/>
  <c r="U587" i="1"/>
  <c r="U591" i="1"/>
  <c r="U595" i="1"/>
  <c r="U599" i="1"/>
  <c r="U603" i="1"/>
  <c r="U607" i="1"/>
  <c r="U611" i="1"/>
  <c r="U615" i="1"/>
  <c r="U619" i="1"/>
  <c r="U623" i="1"/>
  <c r="U627" i="1"/>
  <c r="U631" i="1"/>
  <c r="U635" i="1"/>
  <c r="V637" i="1"/>
  <c r="W641" i="1"/>
  <c r="U643" i="1"/>
  <c r="V645" i="1"/>
  <c r="W649" i="1"/>
  <c r="U651" i="1"/>
  <c r="V653" i="1"/>
  <c r="W657" i="1"/>
  <c r="U659" i="1"/>
  <c r="V661" i="1"/>
  <c r="W665" i="1"/>
  <c r="U667" i="1"/>
  <c r="V669" i="1"/>
  <c r="W673" i="1"/>
  <c r="U675" i="1"/>
  <c r="V677" i="1"/>
  <c r="W681" i="1"/>
  <c r="U683" i="1"/>
  <c r="V685" i="1"/>
  <c r="W689" i="1"/>
  <c r="U691" i="1"/>
  <c r="V693" i="1"/>
  <c r="W697" i="1"/>
  <c r="U699" i="1"/>
  <c r="V701" i="1"/>
  <c r="W705" i="1"/>
  <c r="U707" i="1"/>
  <c r="W708" i="1"/>
  <c r="T708" i="1"/>
  <c r="V708" i="1" s="1"/>
  <c r="W713" i="1"/>
  <c r="W723" i="1"/>
  <c r="T723" i="1"/>
  <c r="V723" i="1" s="1"/>
  <c r="U850" i="1"/>
  <c r="V917" i="1"/>
  <c r="U475" i="1"/>
  <c r="U479" i="1"/>
  <c r="U483" i="1"/>
  <c r="U487" i="1"/>
  <c r="U490" i="1"/>
  <c r="T492" i="1"/>
  <c r="V515" i="1"/>
  <c r="V523" i="1"/>
  <c r="V534" i="1"/>
  <c r="W536" i="1"/>
  <c r="V538" i="1"/>
  <c r="W540" i="1"/>
  <c r="V542" i="1"/>
  <c r="W544" i="1"/>
  <c r="V546" i="1"/>
  <c r="W548" i="1"/>
  <c r="V550" i="1"/>
  <c r="W552" i="1"/>
  <c r="V554" i="1"/>
  <c r="W556" i="1"/>
  <c r="V558" i="1"/>
  <c r="W560" i="1"/>
  <c r="V562" i="1"/>
  <c r="W564" i="1"/>
  <c r="V566" i="1"/>
  <c r="W568" i="1"/>
  <c r="V570" i="1"/>
  <c r="W572" i="1"/>
  <c r="V574" i="1"/>
  <c r="W576" i="1"/>
  <c r="V578" i="1"/>
  <c r="W580" i="1"/>
  <c r="V582" i="1"/>
  <c r="W584" i="1"/>
  <c r="V586" i="1"/>
  <c r="W588" i="1"/>
  <c r="V590" i="1"/>
  <c r="W592" i="1"/>
  <c r="V594" i="1"/>
  <c r="W596" i="1"/>
  <c r="V598" i="1"/>
  <c r="W600" i="1"/>
  <c r="V602" i="1"/>
  <c r="W604" i="1"/>
  <c r="V606" i="1"/>
  <c r="W608" i="1"/>
  <c r="V610" i="1"/>
  <c r="W612" i="1"/>
  <c r="V614" i="1"/>
  <c r="W616" i="1"/>
  <c r="V618" i="1"/>
  <c r="W620" i="1"/>
  <c r="V622" i="1"/>
  <c r="W624" i="1"/>
  <c r="V626" i="1"/>
  <c r="W628" i="1"/>
  <c r="V630" i="1"/>
  <c r="W632" i="1"/>
  <c r="V634" i="1"/>
  <c r="W636" i="1"/>
  <c r="W715" i="1"/>
  <c r="V716" i="1"/>
  <c r="W724" i="1"/>
  <c r="T901" i="1"/>
  <c r="V901" i="1" s="1"/>
  <c r="U495" i="1"/>
  <c r="U497" i="1"/>
  <c r="U499" i="1"/>
  <c r="U501" i="1"/>
  <c r="U503" i="1"/>
  <c r="U505" i="1"/>
  <c r="V512" i="1"/>
  <c r="V520" i="1"/>
  <c r="V528" i="1"/>
  <c r="V530" i="1"/>
  <c r="V532" i="1"/>
  <c r="U536" i="1"/>
  <c r="U540" i="1"/>
  <c r="U544" i="1"/>
  <c r="U548" i="1"/>
  <c r="U552" i="1"/>
  <c r="U556" i="1"/>
  <c r="U560" i="1"/>
  <c r="U564" i="1"/>
  <c r="U568" i="1"/>
  <c r="U572" i="1"/>
  <c r="U576" i="1"/>
  <c r="U580" i="1"/>
  <c r="U584" i="1"/>
  <c r="U588" i="1"/>
  <c r="U592" i="1"/>
  <c r="U596" i="1"/>
  <c r="U600" i="1"/>
  <c r="U604" i="1"/>
  <c r="U608" i="1"/>
  <c r="U612" i="1"/>
  <c r="U616" i="1"/>
  <c r="U620" i="1"/>
  <c r="U624" i="1"/>
  <c r="U628" i="1"/>
  <c r="U632" i="1"/>
  <c r="U636" i="1"/>
  <c r="W639" i="1"/>
  <c r="U641" i="1"/>
  <c r="V643" i="1"/>
  <c r="W647" i="1"/>
  <c r="U649" i="1"/>
  <c r="W655" i="1"/>
  <c r="U657" i="1"/>
  <c r="V659" i="1"/>
  <c r="W663" i="1"/>
  <c r="U665" i="1"/>
  <c r="V667" i="1"/>
  <c r="W671" i="1"/>
  <c r="U673" i="1"/>
  <c r="V675" i="1"/>
  <c r="W679" i="1"/>
  <c r="U681" i="1"/>
  <c r="V683" i="1"/>
  <c r="W687" i="1"/>
  <c r="U689" i="1"/>
  <c r="V691" i="1"/>
  <c r="W695" i="1"/>
  <c r="U697" i="1"/>
  <c r="V699" i="1"/>
  <c r="W703" i="1"/>
  <c r="U705" i="1"/>
  <c r="V707" i="1"/>
  <c r="U718" i="1"/>
  <c r="W719" i="1"/>
  <c r="T719" i="1"/>
  <c r="V719" i="1" s="1"/>
  <c r="V721" i="1"/>
  <c r="W739" i="1"/>
  <c r="W740" i="1"/>
  <c r="U474" i="1"/>
  <c r="U478" i="1"/>
  <c r="U482" i="1"/>
  <c r="U486" i="1"/>
  <c r="U492" i="1"/>
  <c r="V509" i="1"/>
  <c r="V517" i="1"/>
  <c r="V525" i="1"/>
  <c r="V535" i="1"/>
  <c r="W537" i="1"/>
  <c r="V539" i="1"/>
  <c r="W541" i="1"/>
  <c r="V543" i="1"/>
  <c r="W545" i="1"/>
  <c r="V547" i="1"/>
  <c r="W549" i="1"/>
  <c r="V551" i="1"/>
  <c r="W553" i="1"/>
  <c r="V555" i="1"/>
  <c r="W557" i="1"/>
  <c r="V559" i="1"/>
  <c r="W561" i="1"/>
  <c r="V563" i="1"/>
  <c r="W565" i="1"/>
  <c r="V567" i="1"/>
  <c r="W569" i="1"/>
  <c r="V571" i="1"/>
  <c r="W573" i="1"/>
  <c r="V575" i="1"/>
  <c r="W577" i="1"/>
  <c r="V579" i="1"/>
  <c r="W581" i="1"/>
  <c r="V583" i="1"/>
  <c r="W585" i="1"/>
  <c r="V587" i="1"/>
  <c r="W589" i="1"/>
  <c r="V591" i="1"/>
  <c r="W593" i="1"/>
  <c r="V595" i="1"/>
  <c r="W597" i="1"/>
  <c r="V599" i="1"/>
  <c r="W601" i="1"/>
  <c r="V603" i="1"/>
  <c r="W605" i="1"/>
  <c r="V607" i="1"/>
  <c r="W609" i="1"/>
  <c r="V611" i="1"/>
  <c r="W613" i="1"/>
  <c r="V615" i="1"/>
  <c r="W617" i="1"/>
  <c r="V619" i="1"/>
  <c r="W621" i="1"/>
  <c r="V623" i="1"/>
  <c r="W625" i="1"/>
  <c r="V627" i="1"/>
  <c r="W629" i="1"/>
  <c r="V631" i="1"/>
  <c r="W633" i="1"/>
  <c r="V635" i="1"/>
  <c r="V638" i="1"/>
  <c r="V646" i="1"/>
  <c r="V654" i="1"/>
  <c r="V662" i="1"/>
  <c r="V670" i="1"/>
  <c r="V678" i="1"/>
  <c r="V686" i="1"/>
  <c r="V694" i="1"/>
  <c r="V702" i="1"/>
  <c r="W720" i="1"/>
  <c r="W744" i="1"/>
  <c r="V753" i="1"/>
  <c r="V777" i="1"/>
  <c r="L816" i="1"/>
  <c r="M816" i="1" s="1"/>
  <c r="U816" i="1" s="1"/>
  <c r="R816" i="1"/>
  <c r="S816" i="1" s="1"/>
  <c r="I816" i="1"/>
  <c r="J816" i="1" s="1"/>
  <c r="T816" i="1" s="1"/>
  <c r="O816" i="1"/>
  <c r="P816" i="1" s="1"/>
  <c r="V835" i="1"/>
  <c r="U489" i="1"/>
  <c r="V514" i="1"/>
  <c r="V522" i="1"/>
  <c r="U537" i="1"/>
  <c r="U541" i="1"/>
  <c r="U545" i="1"/>
  <c r="U549" i="1"/>
  <c r="U553" i="1"/>
  <c r="U557" i="1"/>
  <c r="U561" i="1"/>
  <c r="U565" i="1"/>
  <c r="U569" i="1"/>
  <c r="U573" i="1"/>
  <c r="U577" i="1"/>
  <c r="U581" i="1"/>
  <c r="U585" i="1"/>
  <c r="U589" i="1"/>
  <c r="U593" i="1"/>
  <c r="U597" i="1"/>
  <c r="U601" i="1"/>
  <c r="U605" i="1"/>
  <c r="U609" i="1"/>
  <c r="U613" i="1"/>
  <c r="U617" i="1"/>
  <c r="U621" i="1"/>
  <c r="U625" i="1"/>
  <c r="U629" i="1"/>
  <c r="U633" i="1"/>
  <c r="W637" i="1"/>
  <c r="U639" i="1"/>
  <c r="V641" i="1"/>
  <c r="W645" i="1"/>
  <c r="U647" i="1"/>
  <c r="V649" i="1"/>
  <c r="W653" i="1"/>
  <c r="U655" i="1"/>
  <c r="V657" i="1"/>
  <c r="W661" i="1"/>
  <c r="U663" i="1"/>
  <c r="V665" i="1"/>
  <c r="W669" i="1"/>
  <c r="U671" i="1"/>
  <c r="V673" i="1"/>
  <c r="W677" i="1"/>
  <c r="U679" i="1"/>
  <c r="V681" i="1"/>
  <c r="W685" i="1"/>
  <c r="U687" i="1"/>
  <c r="V689" i="1"/>
  <c r="W693" i="1"/>
  <c r="U695" i="1"/>
  <c r="V697" i="1"/>
  <c r="W701" i="1"/>
  <c r="U703" i="1"/>
  <c r="V705" i="1"/>
  <c r="V712" i="1"/>
  <c r="V718" i="1"/>
  <c r="W741" i="1"/>
  <c r="W748" i="1"/>
  <c r="U778" i="1"/>
  <c r="M715" i="1"/>
  <c r="U715" i="1" s="1"/>
  <c r="U720" i="1"/>
  <c r="U722" i="1"/>
  <c r="U724" i="1"/>
  <c r="S725" i="1"/>
  <c r="W725" i="1" s="1"/>
  <c r="U729" i="1"/>
  <c r="V731" i="1"/>
  <c r="S733" i="1"/>
  <c r="W733" i="1" s="1"/>
  <c r="W761" i="1"/>
  <c r="V766" i="1"/>
  <c r="L768" i="1"/>
  <c r="M768" i="1" s="1"/>
  <c r="I768" i="1"/>
  <c r="J768" i="1" s="1"/>
  <c r="T768" i="1" s="1"/>
  <c r="L771" i="1"/>
  <c r="M771" i="1" s="1"/>
  <c r="W779" i="1"/>
  <c r="W785" i="1"/>
  <c r="L792" i="1"/>
  <c r="M792" i="1" s="1"/>
  <c r="U792" i="1" s="1"/>
  <c r="R792" i="1"/>
  <c r="S792" i="1" s="1"/>
  <c r="W792" i="1" s="1"/>
  <c r="I792" i="1"/>
  <c r="J792" i="1" s="1"/>
  <c r="T792" i="1" s="1"/>
  <c r="V794" i="1"/>
  <c r="W794" i="1"/>
  <c r="U799" i="1"/>
  <c r="U801" i="1"/>
  <c r="U806" i="1"/>
  <c r="W813" i="1"/>
  <c r="W825" i="1"/>
  <c r="U828" i="1"/>
  <c r="U831" i="1"/>
  <c r="J841" i="1"/>
  <c r="T841" i="1" s="1"/>
  <c r="W844" i="1"/>
  <c r="W845" i="1"/>
  <c r="U856" i="1"/>
  <c r="U861" i="1"/>
  <c r="U862" i="1"/>
  <c r="V890" i="1"/>
  <c r="V933" i="1"/>
  <c r="U712" i="1"/>
  <c r="V713" i="1"/>
  <c r="U732" i="1"/>
  <c r="U735" i="1"/>
  <c r="U739" i="1"/>
  <c r="U743" i="1"/>
  <c r="U747" i="1"/>
  <c r="V750" i="1"/>
  <c r="U751" i="1"/>
  <c r="U755" i="1"/>
  <c r="V758" i="1"/>
  <c r="L760" i="1"/>
  <c r="M760" i="1" s="1"/>
  <c r="U760" i="1" s="1"/>
  <c r="I760" i="1"/>
  <c r="J760" i="1" s="1"/>
  <c r="T760" i="1" s="1"/>
  <c r="V770" i="1"/>
  <c r="U777" i="1"/>
  <c r="U782" i="1"/>
  <c r="W789" i="1"/>
  <c r="V814" i="1"/>
  <c r="U832" i="1"/>
  <c r="U835" i="1"/>
  <c r="V862" i="1"/>
  <c r="V898" i="1"/>
  <c r="V954" i="1"/>
  <c r="M709" i="1"/>
  <c r="U709" i="1" s="1"/>
  <c r="M717" i="1"/>
  <c r="U717" i="1" s="1"/>
  <c r="U727" i="1"/>
  <c r="T728" i="1"/>
  <c r="V728" i="1" s="1"/>
  <c r="V729" i="1"/>
  <c r="S731" i="1"/>
  <c r="W731" i="1" s="1"/>
  <c r="T737" i="1"/>
  <c r="U737" i="1" s="1"/>
  <c r="T741" i="1"/>
  <c r="V741" i="1" s="1"/>
  <c r="T745" i="1"/>
  <c r="V745" i="1" s="1"/>
  <c r="T749" i="1"/>
  <c r="W749" i="1" s="1"/>
  <c r="T753" i="1"/>
  <c r="W753" i="1" s="1"/>
  <c r="P761" i="1"/>
  <c r="V761" i="1" s="1"/>
  <c r="P785" i="1"/>
  <c r="V785" i="1" s="1"/>
  <c r="V790" i="1"/>
  <c r="W801" i="1"/>
  <c r="L808" i="1"/>
  <c r="M808" i="1" s="1"/>
  <c r="U808" i="1" s="1"/>
  <c r="R808" i="1"/>
  <c r="S808" i="1" s="1"/>
  <c r="I808" i="1"/>
  <c r="J808" i="1" s="1"/>
  <c r="T808" i="1" s="1"/>
  <c r="V810" i="1"/>
  <c r="W810" i="1"/>
  <c r="P825" i="1"/>
  <c r="V825" i="1" s="1"/>
  <c r="V828" i="1"/>
  <c r="V829" i="1"/>
  <c r="J849" i="1"/>
  <c r="T849" i="1" s="1"/>
  <c r="V865" i="1"/>
  <c r="V866" i="1"/>
  <c r="V869" i="1"/>
  <c r="V870" i="1"/>
  <c r="V873" i="1"/>
  <c r="V874" i="1"/>
  <c r="V877" i="1"/>
  <c r="V878" i="1"/>
  <c r="V881" i="1"/>
  <c r="V882" i="1"/>
  <c r="V885" i="1"/>
  <c r="V886" i="1"/>
  <c r="W890" i="1"/>
  <c r="T953" i="1"/>
  <c r="W953" i="1"/>
  <c r="T974" i="1"/>
  <c r="W974" i="1" s="1"/>
  <c r="U714" i="1"/>
  <c r="V715" i="1"/>
  <c r="V720" i="1"/>
  <c r="V722" i="1"/>
  <c r="V724" i="1"/>
  <c r="U730" i="1"/>
  <c r="V732" i="1"/>
  <c r="V735" i="1"/>
  <c r="U736" i="1"/>
  <c r="V739" i="1"/>
  <c r="U740" i="1"/>
  <c r="V743" i="1"/>
  <c r="U744" i="1"/>
  <c r="V747" i="1"/>
  <c r="U748" i="1"/>
  <c r="V751" i="1"/>
  <c r="U752" i="1"/>
  <c r="V755" i="1"/>
  <c r="W770" i="1"/>
  <c r="U774" i="1"/>
  <c r="W777" i="1"/>
  <c r="L784" i="1"/>
  <c r="M784" i="1" s="1"/>
  <c r="U784" i="1" s="1"/>
  <c r="R784" i="1"/>
  <c r="S784" i="1" s="1"/>
  <c r="W784" i="1" s="1"/>
  <c r="I784" i="1"/>
  <c r="J784" i="1" s="1"/>
  <c r="T784" i="1" s="1"/>
  <c r="V786" i="1"/>
  <c r="W786" i="1"/>
  <c r="W805" i="1"/>
  <c r="L824" i="1"/>
  <c r="M824" i="1" s="1"/>
  <c r="U824" i="1" s="1"/>
  <c r="R824" i="1"/>
  <c r="S824" i="1" s="1"/>
  <c r="W824" i="1" s="1"/>
  <c r="I824" i="1"/>
  <c r="J824" i="1" s="1"/>
  <c r="T824" i="1" s="1"/>
  <c r="V826" i="1"/>
  <c r="W826" i="1"/>
  <c r="V832" i="1"/>
  <c r="U840" i="1"/>
  <c r="U843" i="1"/>
  <c r="U857" i="1"/>
  <c r="U859" i="1"/>
  <c r="V860" i="1"/>
  <c r="V895" i="1"/>
  <c r="W898" i="1"/>
  <c r="M711" i="1"/>
  <c r="U711" i="1" s="1"/>
  <c r="U719" i="1"/>
  <c r="U721" i="1"/>
  <c r="U723" i="1"/>
  <c r="U725" i="1"/>
  <c r="T726" i="1"/>
  <c r="W726" i="1" s="1"/>
  <c r="V727" i="1"/>
  <c r="S729" i="1"/>
  <c r="W729" i="1" s="1"/>
  <c r="U733" i="1"/>
  <c r="T734" i="1"/>
  <c r="U734" i="1" s="1"/>
  <c r="T738" i="1"/>
  <c r="W738" i="1" s="1"/>
  <c r="T742" i="1"/>
  <c r="V742" i="1" s="1"/>
  <c r="T746" i="1"/>
  <c r="V746" i="1" s="1"/>
  <c r="T750" i="1"/>
  <c r="U750" i="1" s="1"/>
  <c r="T754" i="1"/>
  <c r="W754" i="1" s="1"/>
  <c r="W762" i="1"/>
  <c r="U766" i="1"/>
  <c r="W781" i="1"/>
  <c r="U786" i="1"/>
  <c r="V792" i="1"/>
  <c r="U826" i="1"/>
  <c r="W829" i="1"/>
  <c r="V837" i="1"/>
  <c r="V859" i="1"/>
  <c r="W901" i="1"/>
  <c r="W947" i="1"/>
  <c r="U708" i="1"/>
  <c r="V709" i="1"/>
  <c r="U716" i="1"/>
  <c r="V717" i="1"/>
  <c r="U728" i="1"/>
  <c r="V730" i="1"/>
  <c r="V736" i="1"/>
  <c r="V740" i="1"/>
  <c r="U741" i="1"/>
  <c r="V744" i="1"/>
  <c r="U745" i="1"/>
  <c r="V748" i="1"/>
  <c r="U749" i="1"/>
  <c r="V752" i="1"/>
  <c r="U758" i="1"/>
  <c r="V768" i="1"/>
  <c r="R771" i="1"/>
  <c r="S771" i="1" s="1"/>
  <c r="I771" i="1"/>
  <c r="J771" i="1" s="1"/>
  <c r="T771" i="1" s="1"/>
  <c r="W773" i="1"/>
  <c r="V782" i="1"/>
  <c r="L800" i="1"/>
  <c r="M800" i="1" s="1"/>
  <c r="U800" i="1" s="1"/>
  <c r="R800" i="1"/>
  <c r="S800" i="1" s="1"/>
  <c r="W800" i="1" s="1"/>
  <c r="I800" i="1"/>
  <c r="J800" i="1" s="1"/>
  <c r="T800" i="1" s="1"/>
  <c r="W821" i="1"/>
  <c r="W832" i="1"/>
  <c r="T969" i="1"/>
  <c r="W969" i="1" s="1"/>
  <c r="M713" i="1"/>
  <c r="U713" i="1" s="1"/>
  <c r="V725" i="1"/>
  <c r="S727" i="1"/>
  <c r="W727" i="1" s="1"/>
  <c r="U731" i="1"/>
  <c r="V733" i="1"/>
  <c r="O760" i="1"/>
  <c r="P760" i="1" s="1"/>
  <c r="V760" i="1" s="1"/>
  <c r="U761" i="1"/>
  <c r="R763" i="1"/>
  <c r="S763" i="1" s="1"/>
  <c r="I763" i="1"/>
  <c r="J763" i="1" s="1"/>
  <c r="T763" i="1" s="1"/>
  <c r="W765" i="1"/>
  <c r="L776" i="1"/>
  <c r="M776" i="1" s="1"/>
  <c r="U776" i="1" s="1"/>
  <c r="R776" i="1"/>
  <c r="S776" i="1" s="1"/>
  <c r="W776" i="1" s="1"/>
  <c r="I776" i="1"/>
  <c r="J776" i="1" s="1"/>
  <c r="T776" i="1" s="1"/>
  <c r="V778" i="1"/>
  <c r="W778" i="1"/>
  <c r="U785" i="1"/>
  <c r="U790" i="1"/>
  <c r="O808" i="1"/>
  <c r="P808" i="1" s="1"/>
  <c r="V808" i="1" s="1"/>
  <c r="P817" i="1"/>
  <c r="V817" i="1" s="1"/>
  <c r="U825" i="1"/>
  <c r="J833" i="1"/>
  <c r="T833" i="1" s="1"/>
  <c r="W837" i="1"/>
  <c r="V845" i="1"/>
  <c r="U852" i="1"/>
  <c r="U854" i="1"/>
  <c r="U855" i="1"/>
  <c r="V856" i="1"/>
  <c r="V863" i="1"/>
  <c r="V864" i="1"/>
  <c r="V867" i="1"/>
  <c r="V868" i="1"/>
  <c r="V871" i="1"/>
  <c r="V872" i="1"/>
  <c r="V875" i="1"/>
  <c r="V876" i="1"/>
  <c r="V879" i="1"/>
  <c r="V880" i="1"/>
  <c r="V883" i="1"/>
  <c r="V884" i="1"/>
  <c r="V887" i="1"/>
  <c r="V888" i="1"/>
  <c r="L756" i="1"/>
  <c r="M756" i="1" s="1"/>
  <c r="U756" i="1" s="1"/>
  <c r="R758" i="1"/>
  <c r="S758" i="1" s="1"/>
  <c r="W758" i="1" s="1"/>
  <c r="I759" i="1"/>
  <c r="J759" i="1" s="1"/>
  <c r="T759" i="1" s="1"/>
  <c r="L764" i="1"/>
  <c r="M764" i="1" s="1"/>
  <c r="U764" i="1" s="1"/>
  <c r="R766" i="1"/>
  <c r="S766" i="1" s="1"/>
  <c r="W766" i="1" s="1"/>
  <c r="I767" i="1"/>
  <c r="J767" i="1" s="1"/>
  <c r="T767" i="1" s="1"/>
  <c r="V767" i="1" s="1"/>
  <c r="L772" i="1"/>
  <c r="M772" i="1" s="1"/>
  <c r="U772" i="1" s="1"/>
  <c r="R774" i="1"/>
  <c r="S774" i="1" s="1"/>
  <c r="W774" i="1" s="1"/>
  <c r="I775" i="1"/>
  <c r="J775" i="1" s="1"/>
  <c r="T775" i="1" s="1"/>
  <c r="L780" i="1"/>
  <c r="M780" i="1" s="1"/>
  <c r="U780" i="1" s="1"/>
  <c r="R782" i="1"/>
  <c r="S782" i="1" s="1"/>
  <c r="W782" i="1" s="1"/>
  <c r="I783" i="1"/>
  <c r="J783" i="1" s="1"/>
  <c r="T783" i="1" s="1"/>
  <c r="L788" i="1"/>
  <c r="M788" i="1" s="1"/>
  <c r="U788" i="1" s="1"/>
  <c r="R790" i="1"/>
  <c r="S790" i="1" s="1"/>
  <c r="W790" i="1" s="1"/>
  <c r="I791" i="1"/>
  <c r="J791" i="1" s="1"/>
  <c r="T791" i="1" s="1"/>
  <c r="L796" i="1"/>
  <c r="M796" i="1" s="1"/>
  <c r="U796" i="1" s="1"/>
  <c r="R798" i="1"/>
  <c r="S798" i="1" s="1"/>
  <c r="W798" i="1" s="1"/>
  <c r="I799" i="1"/>
  <c r="J799" i="1" s="1"/>
  <c r="T799" i="1" s="1"/>
  <c r="L804" i="1"/>
  <c r="M804" i="1" s="1"/>
  <c r="U804" i="1" s="1"/>
  <c r="R806" i="1"/>
  <c r="S806" i="1" s="1"/>
  <c r="W806" i="1" s="1"/>
  <c r="I807" i="1"/>
  <c r="J807" i="1" s="1"/>
  <c r="T807" i="1" s="1"/>
  <c r="L812" i="1"/>
  <c r="M812" i="1" s="1"/>
  <c r="U812" i="1" s="1"/>
  <c r="R814" i="1"/>
  <c r="S814" i="1" s="1"/>
  <c r="W814" i="1" s="1"/>
  <c r="I815" i="1"/>
  <c r="J815" i="1" s="1"/>
  <c r="T815" i="1" s="1"/>
  <c r="L820" i="1"/>
  <c r="M820" i="1" s="1"/>
  <c r="U820" i="1" s="1"/>
  <c r="R822" i="1"/>
  <c r="S822" i="1" s="1"/>
  <c r="W822" i="1" s="1"/>
  <c r="I823" i="1"/>
  <c r="J823" i="1" s="1"/>
  <c r="T823" i="1" s="1"/>
  <c r="W854" i="1"/>
  <c r="W858" i="1"/>
  <c r="W862" i="1"/>
  <c r="U863" i="1"/>
  <c r="U865" i="1"/>
  <c r="U867" i="1"/>
  <c r="U869" i="1"/>
  <c r="U871" i="1"/>
  <c r="U873" i="1"/>
  <c r="U875" i="1"/>
  <c r="U877" i="1"/>
  <c r="U879" i="1"/>
  <c r="U881" i="1"/>
  <c r="U883" i="1"/>
  <c r="U885" i="1"/>
  <c r="U887" i="1"/>
  <c r="U892" i="1"/>
  <c r="W893" i="1"/>
  <c r="W899" i="1"/>
  <c r="W903" i="1"/>
  <c r="U905" i="1"/>
  <c r="W912" i="1"/>
  <c r="V914" i="1"/>
  <c r="W919" i="1"/>
  <c r="U921" i="1"/>
  <c r="W928" i="1"/>
  <c r="V930" i="1"/>
  <c r="W935" i="1"/>
  <c r="V937" i="1"/>
  <c r="V944" i="1"/>
  <c r="T964" i="1"/>
  <c r="W964" i="1" s="1"/>
  <c r="U1092" i="1"/>
  <c r="L757" i="1"/>
  <c r="M757" i="1" s="1"/>
  <c r="U757" i="1" s="1"/>
  <c r="R759" i="1"/>
  <c r="S759" i="1" s="1"/>
  <c r="W759" i="1" s="1"/>
  <c r="L765" i="1"/>
  <c r="M765" i="1" s="1"/>
  <c r="U765" i="1" s="1"/>
  <c r="R767" i="1"/>
  <c r="S767" i="1" s="1"/>
  <c r="W767" i="1" s="1"/>
  <c r="L773" i="1"/>
  <c r="M773" i="1" s="1"/>
  <c r="U773" i="1" s="1"/>
  <c r="R775" i="1"/>
  <c r="S775" i="1" s="1"/>
  <c r="L781" i="1"/>
  <c r="M781" i="1" s="1"/>
  <c r="U781" i="1" s="1"/>
  <c r="R783" i="1"/>
  <c r="S783" i="1" s="1"/>
  <c r="L789" i="1"/>
  <c r="M789" i="1" s="1"/>
  <c r="U789" i="1" s="1"/>
  <c r="R791" i="1"/>
  <c r="S791" i="1" s="1"/>
  <c r="W791" i="1" s="1"/>
  <c r="L797" i="1"/>
  <c r="M797" i="1" s="1"/>
  <c r="U797" i="1" s="1"/>
  <c r="R799" i="1"/>
  <c r="S799" i="1" s="1"/>
  <c r="W799" i="1" s="1"/>
  <c r="L805" i="1"/>
  <c r="M805" i="1" s="1"/>
  <c r="U805" i="1" s="1"/>
  <c r="R807" i="1"/>
  <c r="S807" i="1" s="1"/>
  <c r="L813" i="1"/>
  <c r="M813" i="1" s="1"/>
  <c r="U813" i="1" s="1"/>
  <c r="R815" i="1"/>
  <c r="S815" i="1" s="1"/>
  <c r="L821" i="1"/>
  <c r="M821" i="1" s="1"/>
  <c r="U821" i="1" s="1"/>
  <c r="R823" i="1"/>
  <c r="S823" i="1" s="1"/>
  <c r="W823" i="1" s="1"/>
  <c r="W864" i="1"/>
  <c r="W866" i="1"/>
  <c r="W868" i="1"/>
  <c r="W870" i="1"/>
  <c r="W872" i="1"/>
  <c r="W874" i="1"/>
  <c r="W876" i="1"/>
  <c r="W878" i="1"/>
  <c r="W880" i="1"/>
  <c r="W882" i="1"/>
  <c r="W884" i="1"/>
  <c r="W886" i="1"/>
  <c r="W888" i="1"/>
  <c r="U895" i="1"/>
  <c r="W896" i="1"/>
  <c r="V900" i="1"/>
  <c r="U901" i="1"/>
  <c r="W902" i="1"/>
  <c r="V904" i="1"/>
  <c r="W909" i="1"/>
  <c r="U911" i="1"/>
  <c r="W918" i="1"/>
  <c r="V920" i="1"/>
  <c r="W925" i="1"/>
  <c r="U927" i="1"/>
  <c r="W934" i="1"/>
  <c r="V936" i="1"/>
  <c r="V938" i="1"/>
  <c r="W943" i="1"/>
  <c r="T948" i="1"/>
  <c r="W948" i="1" s="1"/>
  <c r="V950" i="1"/>
  <c r="W954" i="1"/>
  <c r="T954" i="1"/>
  <c r="W959" i="1"/>
  <c r="W970" i="1"/>
  <c r="T970" i="1"/>
  <c r="V970" i="1" s="1"/>
  <c r="W975" i="1"/>
  <c r="U979" i="1"/>
  <c r="U1124" i="1"/>
  <c r="O779" i="1"/>
  <c r="P779" i="1" s="1"/>
  <c r="O787" i="1"/>
  <c r="P787" i="1" s="1"/>
  <c r="O795" i="1"/>
  <c r="P795" i="1" s="1"/>
  <c r="V795" i="1" s="1"/>
  <c r="O803" i="1"/>
  <c r="P803" i="1" s="1"/>
  <c r="O811" i="1"/>
  <c r="P811" i="1" s="1"/>
  <c r="O819" i="1"/>
  <c r="P819" i="1" s="1"/>
  <c r="U829" i="1"/>
  <c r="U833" i="1"/>
  <c r="U837" i="1"/>
  <c r="U845" i="1"/>
  <c r="U849" i="1"/>
  <c r="W852" i="1"/>
  <c r="W857" i="1"/>
  <c r="W861" i="1"/>
  <c r="U890" i="1"/>
  <c r="W891" i="1"/>
  <c r="U898" i="1"/>
  <c r="U917" i="1"/>
  <c r="U933" i="1"/>
  <c r="W949" i="1"/>
  <c r="W960" i="1"/>
  <c r="T960" i="1"/>
  <c r="V960" i="1" s="1"/>
  <c r="T976" i="1"/>
  <c r="W976" i="1" s="1"/>
  <c r="O756" i="1"/>
  <c r="P756" i="1" s="1"/>
  <c r="V756" i="1" s="1"/>
  <c r="O764" i="1"/>
  <c r="P764" i="1" s="1"/>
  <c r="V764" i="1" s="1"/>
  <c r="O772" i="1"/>
  <c r="P772" i="1" s="1"/>
  <c r="V772" i="1" s="1"/>
  <c r="O780" i="1"/>
  <c r="P780" i="1" s="1"/>
  <c r="V780" i="1" s="1"/>
  <c r="O788" i="1"/>
  <c r="P788" i="1" s="1"/>
  <c r="V788" i="1" s="1"/>
  <c r="O796" i="1"/>
  <c r="P796" i="1" s="1"/>
  <c r="V796" i="1" s="1"/>
  <c r="O804" i="1"/>
  <c r="P804" i="1" s="1"/>
  <c r="V804" i="1" s="1"/>
  <c r="O812" i="1"/>
  <c r="P812" i="1" s="1"/>
  <c r="V812" i="1" s="1"/>
  <c r="O820" i="1"/>
  <c r="P820" i="1" s="1"/>
  <c r="V820" i="1" s="1"/>
  <c r="L823" i="1"/>
  <c r="M823" i="1" s="1"/>
  <c r="U823" i="1" s="1"/>
  <c r="O830" i="1"/>
  <c r="P830" i="1" s="1"/>
  <c r="V830" i="1" s="1"/>
  <c r="O834" i="1"/>
  <c r="P834" i="1" s="1"/>
  <c r="O838" i="1"/>
  <c r="P838" i="1" s="1"/>
  <c r="O842" i="1"/>
  <c r="P842" i="1" s="1"/>
  <c r="O846" i="1"/>
  <c r="P846" i="1" s="1"/>
  <c r="O850" i="1"/>
  <c r="P850" i="1" s="1"/>
  <c r="W894" i="1"/>
  <c r="W905" i="1"/>
  <c r="V909" i="1"/>
  <c r="W914" i="1"/>
  <c r="V916" i="1"/>
  <c r="W921" i="1"/>
  <c r="V925" i="1"/>
  <c r="W930" i="1"/>
  <c r="V932" i="1"/>
  <c r="W937" i="1"/>
  <c r="V939" i="1"/>
  <c r="W944" i="1"/>
  <c r="T944" i="1"/>
  <c r="W950" i="1"/>
  <c r="T950" i="1"/>
  <c r="W955" i="1"/>
  <c r="W966" i="1"/>
  <c r="T966" i="1"/>
  <c r="V966" i="1" s="1"/>
  <c r="W971" i="1"/>
  <c r="O757" i="1"/>
  <c r="P757" i="1" s="1"/>
  <c r="V757" i="1" s="1"/>
  <c r="O765" i="1"/>
  <c r="P765" i="1" s="1"/>
  <c r="V765" i="1" s="1"/>
  <c r="O773" i="1"/>
  <c r="P773" i="1" s="1"/>
  <c r="V773" i="1" s="1"/>
  <c r="I779" i="1"/>
  <c r="J779" i="1" s="1"/>
  <c r="T779" i="1" s="1"/>
  <c r="O781" i="1"/>
  <c r="P781" i="1" s="1"/>
  <c r="V781" i="1" s="1"/>
  <c r="I787" i="1"/>
  <c r="J787" i="1" s="1"/>
  <c r="T787" i="1" s="1"/>
  <c r="O789" i="1"/>
  <c r="P789" i="1" s="1"/>
  <c r="V789" i="1" s="1"/>
  <c r="I795" i="1"/>
  <c r="J795" i="1" s="1"/>
  <c r="T795" i="1" s="1"/>
  <c r="O797" i="1"/>
  <c r="P797" i="1" s="1"/>
  <c r="V797" i="1" s="1"/>
  <c r="I803" i="1"/>
  <c r="J803" i="1" s="1"/>
  <c r="T803" i="1" s="1"/>
  <c r="O805" i="1"/>
  <c r="P805" i="1" s="1"/>
  <c r="V805" i="1" s="1"/>
  <c r="I811" i="1"/>
  <c r="J811" i="1" s="1"/>
  <c r="T811" i="1" s="1"/>
  <c r="O813" i="1"/>
  <c r="P813" i="1" s="1"/>
  <c r="V813" i="1" s="1"/>
  <c r="I819" i="1"/>
  <c r="J819" i="1" s="1"/>
  <c r="T819" i="1" s="1"/>
  <c r="O821" i="1"/>
  <c r="P821" i="1" s="1"/>
  <c r="V821" i="1" s="1"/>
  <c r="I827" i="1"/>
  <c r="J827" i="1" s="1"/>
  <c r="T827" i="1" s="1"/>
  <c r="R827" i="1"/>
  <c r="S827" i="1" s="1"/>
  <c r="W827" i="1" s="1"/>
  <c r="W831" i="1"/>
  <c r="W835" i="1"/>
  <c r="W839" i="1"/>
  <c r="W843" i="1"/>
  <c r="W847" i="1"/>
  <c r="W851" i="1"/>
  <c r="W856" i="1"/>
  <c r="W860" i="1"/>
  <c r="U864" i="1"/>
  <c r="U866" i="1"/>
  <c r="U868" i="1"/>
  <c r="U870" i="1"/>
  <c r="U872" i="1"/>
  <c r="U874" i="1"/>
  <c r="U876" i="1"/>
  <c r="U878" i="1"/>
  <c r="U880" i="1"/>
  <c r="U882" i="1"/>
  <c r="U884" i="1"/>
  <c r="U886" i="1"/>
  <c r="U888" i="1"/>
  <c r="W889" i="1"/>
  <c r="U896" i="1"/>
  <c r="W897" i="1"/>
  <c r="U902" i="1"/>
  <c r="V915" i="1"/>
  <c r="V931" i="1"/>
  <c r="V940" i="1"/>
  <c r="W945" i="1"/>
  <c r="T956" i="1"/>
  <c r="W956" i="1" s="1"/>
  <c r="V968" i="1"/>
  <c r="T972" i="1"/>
  <c r="V972" i="1" s="1"/>
  <c r="W978" i="1"/>
  <c r="R830" i="1"/>
  <c r="S830" i="1" s="1"/>
  <c r="W830" i="1" s="1"/>
  <c r="R834" i="1"/>
  <c r="S834" i="1" s="1"/>
  <c r="R838" i="1"/>
  <c r="S838" i="1" s="1"/>
  <c r="R842" i="1"/>
  <c r="S842" i="1" s="1"/>
  <c r="R846" i="1"/>
  <c r="S846" i="1" s="1"/>
  <c r="R850" i="1"/>
  <c r="S850" i="1" s="1"/>
  <c r="W863" i="1"/>
  <c r="W865" i="1"/>
  <c r="W867" i="1"/>
  <c r="W869" i="1"/>
  <c r="W871" i="1"/>
  <c r="W873" i="1"/>
  <c r="W875" i="1"/>
  <c r="W877" i="1"/>
  <c r="W879" i="1"/>
  <c r="W881" i="1"/>
  <c r="W883" i="1"/>
  <c r="W885" i="1"/>
  <c r="W887" i="1"/>
  <c r="U891" i="1"/>
  <c r="W892" i="1"/>
  <c r="U899" i="1"/>
  <c r="U903" i="1"/>
  <c r="W917" i="1"/>
  <c r="U919" i="1"/>
  <c r="W933" i="1"/>
  <c r="U935" i="1"/>
  <c r="W951" i="1"/>
  <c r="V958" i="1"/>
  <c r="T962" i="1"/>
  <c r="U962" i="1" s="1"/>
  <c r="W967" i="1"/>
  <c r="V974" i="1"/>
  <c r="W979" i="1"/>
  <c r="I830" i="1"/>
  <c r="J830" i="1" s="1"/>
  <c r="T830" i="1" s="1"/>
  <c r="I834" i="1"/>
  <c r="J834" i="1" s="1"/>
  <c r="I838" i="1"/>
  <c r="J838" i="1" s="1"/>
  <c r="T838" i="1" s="1"/>
  <c r="I842" i="1"/>
  <c r="J842" i="1" s="1"/>
  <c r="I846" i="1"/>
  <c r="J846" i="1" s="1"/>
  <c r="I850" i="1"/>
  <c r="J850" i="1" s="1"/>
  <c r="T850" i="1" s="1"/>
  <c r="W855" i="1"/>
  <c r="W859" i="1"/>
  <c r="U894" i="1"/>
  <c r="W895" i="1"/>
  <c r="V902" i="1"/>
  <c r="V911" i="1"/>
  <c r="W916" i="1"/>
  <c r="V918" i="1"/>
  <c r="V927" i="1"/>
  <c r="W932" i="1"/>
  <c r="V934" i="1"/>
  <c r="T946" i="1"/>
  <c r="U946" i="1" s="1"/>
  <c r="V948" i="1"/>
  <c r="W952" i="1"/>
  <c r="T952" i="1"/>
  <c r="V952" i="1" s="1"/>
  <c r="W957" i="1"/>
  <c r="V964" i="1"/>
  <c r="T968" i="1"/>
  <c r="W968" i="1" s="1"/>
  <c r="W973" i="1"/>
  <c r="S942" i="1"/>
  <c r="W942" i="1" s="1"/>
  <c r="U943" i="1"/>
  <c r="U945" i="1"/>
  <c r="U947" i="1"/>
  <c r="U949" i="1"/>
  <c r="U951" i="1"/>
  <c r="U953" i="1"/>
  <c r="U955" i="1"/>
  <c r="U957" i="1"/>
  <c r="U959" i="1"/>
  <c r="U961" i="1"/>
  <c r="U963" i="1"/>
  <c r="U965" i="1"/>
  <c r="U967" i="1"/>
  <c r="U969" i="1"/>
  <c r="U971" i="1"/>
  <c r="U973" i="1"/>
  <c r="U975" i="1"/>
  <c r="U977" i="1"/>
  <c r="U982" i="1"/>
  <c r="V984" i="1"/>
  <c r="V1046" i="1"/>
  <c r="V1051" i="1"/>
  <c r="W1065" i="1"/>
  <c r="U1112" i="1"/>
  <c r="W1195" i="1"/>
  <c r="T1195" i="1"/>
  <c r="U906" i="1"/>
  <c r="U910" i="1"/>
  <c r="U914" i="1"/>
  <c r="U918" i="1"/>
  <c r="U922" i="1"/>
  <c r="U926" i="1"/>
  <c r="U930" i="1"/>
  <c r="U934" i="1"/>
  <c r="U940" i="1"/>
  <c r="V979" i="1"/>
  <c r="V1039" i="1"/>
  <c r="V1043" i="1"/>
  <c r="W1051" i="1"/>
  <c r="U1100" i="1"/>
  <c r="U1132" i="1"/>
  <c r="U1138" i="1"/>
  <c r="U1170" i="1"/>
  <c r="S936" i="1"/>
  <c r="W936" i="1" s="1"/>
  <c r="U937" i="1"/>
  <c r="U980" i="1"/>
  <c r="V982" i="1"/>
  <c r="W1043" i="1"/>
  <c r="U1056" i="1"/>
  <c r="W1069" i="1"/>
  <c r="U1076" i="1"/>
  <c r="U1088" i="1"/>
  <c r="U1120" i="1"/>
  <c r="U1187" i="1"/>
  <c r="U942" i="1"/>
  <c r="V943" i="1"/>
  <c r="V945" i="1"/>
  <c r="V947" i="1"/>
  <c r="V949" i="1"/>
  <c r="V951" i="1"/>
  <c r="V953" i="1"/>
  <c r="V955" i="1"/>
  <c r="V957" i="1"/>
  <c r="V959" i="1"/>
  <c r="V961" i="1"/>
  <c r="V963" i="1"/>
  <c r="V965" i="1"/>
  <c r="V967" i="1"/>
  <c r="V969" i="1"/>
  <c r="V971" i="1"/>
  <c r="V973" i="1"/>
  <c r="V975" i="1"/>
  <c r="V977" i="1"/>
  <c r="U1048" i="1"/>
  <c r="U1108" i="1"/>
  <c r="U1146" i="1"/>
  <c r="U1178" i="1"/>
  <c r="S938" i="1"/>
  <c r="W938" i="1" s="1"/>
  <c r="U939" i="1"/>
  <c r="U944" i="1"/>
  <c r="U948" i="1"/>
  <c r="U950" i="1"/>
  <c r="U952" i="1"/>
  <c r="U954" i="1"/>
  <c r="U956" i="1"/>
  <c r="U958" i="1"/>
  <c r="U960" i="1"/>
  <c r="U964" i="1"/>
  <c r="U966" i="1"/>
  <c r="U968" i="1"/>
  <c r="U970" i="1"/>
  <c r="U972" i="1"/>
  <c r="U974" i="1"/>
  <c r="U976" i="1"/>
  <c r="U978" i="1"/>
  <c r="V980" i="1"/>
  <c r="U986" i="1"/>
  <c r="V1056" i="1"/>
  <c r="V1057" i="1"/>
  <c r="W1059" i="1"/>
  <c r="U1078" i="1"/>
  <c r="U1096" i="1"/>
  <c r="U1128" i="1"/>
  <c r="U900" i="1"/>
  <c r="U904" i="1"/>
  <c r="U908" i="1"/>
  <c r="U912" i="1"/>
  <c r="U916" i="1"/>
  <c r="U920" i="1"/>
  <c r="U924" i="1"/>
  <c r="U928" i="1"/>
  <c r="U932" i="1"/>
  <c r="U936" i="1"/>
  <c r="V1033" i="1"/>
  <c r="V1037" i="1"/>
  <c r="V1041" i="1"/>
  <c r="W1056" i="1"/>
  <c r="U1065" i="1"/>
  <c r="U1066" i="1"/>
  <c r="W1076" i="1"/>
  <c r="U1084" i="1"/>
  <c r="U1116" i="1"/>
  <c r="U1154" i="1"/>
  <c r="S940" i="1"/>
  <c r="W940" i="1" s="1"/>
  <c r="U941" i="1"/>
  <c r="V978" i="1"/>
  <c r="U984" i="1"/>
  <c r="V986" i="1"/>
  <c r="U1046" i="1"/>
  <c r="W1048" i="1"/>
  <c r="U1051" i="1"/>
  <c r="W1061" i="1"/>
  <c r="V1065" i="1"/>
  <c r="U1067" i="1"/>
  <c r="U1068" i="1"/>
  <c r="U1079" i="1"/>
  <c r="U1080" i="1"/>
  <c r="U1081" i="1"/>
  <c r="U1104" i="1"/>
  <c r="J1048" i="1"/>
  <c r="T1048" i="1" s="1"/>
  <c r="J1056" i="1"/>
  <c r="T1056" i="1" s="1"/>
  <c r="V1077" i="1"/>
  <c r="W1079" i="1"/>
  <c r="V1134" i="1"/>
  <c r="W1138" i="1"/>
  <c r="V1142" i="1"/>
  <c r="W1146" i="1"/>
  <c r="V1150" i="1"/>
  <c r="W1154" i="1"/>
  <c r="V1158" i="1"/>
  <c r="W1162" i="1"/>
  <c r="V1166" i="1"/>
  <c r="W1170" i="1"/>
  <c r="V1174" i="1"/>
  <c r="W1178" i="1"/>
  <c r="V1182" i="1"/>
  <c r="W1192" i="1"/>
  <c r="M1200" i="1"/>
  <c r="U1200" i="1" s="1"/>
  <c r="U1205" i="1"/>
  <c r="V1072" i="1"/>
  <c r="W1074" i="1"/>
  <c r="V1080" i="1"/>
  <c r="W1082" i="1"/>
  <c r="V1083" i="1"/>
  <c r="U1085" i="1"/>
  <c r="W1086" i="1"/>
  <c r="V1087" i="1"/>
  <c r="W1090" i="1"/>
  <c r="V1091" i="1"/>
  <c r="W1094" i="1"/>
  <c r="V1095" i="1"/>
  <c r="W1098" i="1"/>
  <c r="V1099" i="1"/>
  <c r="W1102" i="1"/>
  <c r="V1103" i="1"/>
  <c r="W1106" i="1"/>
  <c r="V1107" i="1"/>
  <c r="W1110" i="1"/>
  <c r="V1111" i="1"/>
  <c r="W1114" i="1"/>
  <c r="V1115" i="1"/>
  <c r="W1118" i="1"/>
  <c r="V1119" i="1"/>
  <c r="W1122" i="1"/>
  <c r="V1123" i="1"/>
  <c r="W1126" i="1"/>
  <c r="V1127" i="1"/>
  <c r="W1130" i="1"/>
  <c r="V1131" i="1"/>
  <c r="V1137" i="1"/>
  <c r="V1145" i="1"/>
  <c r="V1153" i="1"/>
  <c r="V1161" i="1"/>
  <c r="V1169" i="1"/>
  <c r="V1177" i="1"/>
  <c r="U1188" i="1"/>
  <c r="W1189" i="1"/>
  <c r="T1306" i="1"/>
  <c r="W1306" i="1" s="1"/>
  <c r="W1313" i="1"/>
  <c r="W1326" i="1"/>
  <c r="W1058" i="1"/>
  <c r="V1075" i="1"/>
  <c r="W1077" i="1"/>
  <c r="W1199" i="1"/>
  <c r="T1199" i="1"/>
  <c r="J1045" i="1"/>
  <c r="J1053" i="1"/>
  <c r="W1062" i="1"/>
  <c r="W1064" i="1"/>
  <c r="W1066" i="1"/>
  <c r="W1068" i="1"/>
  <c r="W1070" i="1"/>
  <c r="W1072" i="1"/>
  <c r="V1078" i="1"/>
  <c r="W1080" i="1"/>
  <c r="W1083" i="1"/>
  <c r="V1084" i="1"/>
  <c r="U1086" i="1"/>
  <c r="W1087" i="1"/>
  <c r="V1088" i="1"/>
  <c r="U1090" i="1"/>
  <c r="W1091" i="1"/>
  <c r="V1092" i="1"/>
  <c r="U1094" i="1"/>
  <c r="W1095" i="1"/>
  <c r="V1096" i="1"/>
  <c r="U1098" i="1"/>
  <c r="W1099" i="1"/>
  <c r="V1100" i="1"/>
  <c r="U1102" i="1"/>
  <c r="W1103" i="1"/>
  <c r="V1104" i="1"/>
  <c r="U1106" i="1"/>
  <c r="W1107" i="1"/>
  <c r="V1108" i="1"/>
  <c r="U1110" i="1"/>
  <c r="W1111" i="1"/>
  <c r="V1112" i="1"/>
  <c r="W1115" i="1"/>
  <c r="V1116" i="1"/>
  <c r="W1119" i="1"/>
  <c r="V1120" i="1"/>
  <c r="W1123" i="1"/>
  <c r="V1124" i="1"/>
  <c r="W1127" i="1"/>
  <c r="V1128" i="1"/>
  <c r="W1131" i="1"/>
  <c r="V1132" i="1"/>
  <c r="V1135" i="1"/>
  <c r="W1139" i="1"/>
  <c r="V1143" i="1"/>
  <c r="W1147" i="1"/>
  <c r="V1151" i="1"/>
  <c r="W1155" i="1"/>
  <c r="V1159" i="1"/>
  <c r="W1163" i="1"/>
  <c r="V1167" i="1"/>
  <c r="W1171" i="1"/>
  <c r="V1175" i="1"/>
  <c r="W1179" i="1"/>
  <c r="V1183" i="1"/>
  <c r="W1187" i="1"/>
  <c r="T1187" i="1"/>
  <c r="V1188" i="1"/>
  <c r="M1192" i="1"/>
  <c r="U1192" i="1" s="1"/>
  <c r="U1195" i="1"/>
  <c r="J1044" i="1"/>
  <c r="J1052" i="1"/>
  <c r="P1059" i="1"/>
  <c r="V1059" i="1" s="1"/>
  <c r="V1073" i="1"/>
  <c r="W1075" i="1"/>
  <c r="V1081" i="1"/>
  <c r="V1138" i="1"/>
  <c r="U1139" i="1"/>
  <c r="V1146" i="1"/>
  <c r="U1147" i="1"/>
  <c r="V1154" i="1"/>
  <c r="U1155" i="1"/>
  <c r="V1162" i="1"/>
  <c r="U1163" i="1"/>
  <c r="V1170" i="1"/>
  <c r="U1171" i="1"/>
  <c r="V1178" i="1"/>
  <c r="U1179" i="1"/>
  <c r="W1057" i="1"/>
  <c r="V1076" i="1"/>
  <c r="W1078" i="1"/>
  <c r="U1083" i="1"/>
  <c r="W1084" i="1"/>
  <c r="U1087" i="1"/>
  <c r="W1088" i="1"/>
  <c r="U1091" i="1"/>
  <c r="W1092" i="1"/>
  <c r="U1095" i="1"/>
  <c r="W1096" i="1"/>
  <c r="U1099" i="1"/>
  <c r="W1100" i="1"/>
  <c r="U1103" i="1"/>
  <c r="W1104" i="1"/>
  <c r="U1107" i="1"/>
  <c r="W1108" i="1"/>
  <c r="U1111" i="1"/>
  <c r="W1112" i="1"/>
  <c r="U1115" i="1"/>
  <c r="W1116" i="1"/>
  <c r="U1119" i="1"/>
  <c r="W1120" i="1"/>
  <c r="U1123" i="1"/>
  <c r="W1124" i="1"/>
  <c r="U1127" i="1"/>
  <c r="W1128" i="1"/>
  <c r="U1131" i="1"/>
  <c r="W1132" i="1"/>
  <c r="W1137" i="1"/>
  <c r="W1145" i="1"/>
  <c r="W1191" i="1"/>
  <c r="T1191" i="1"/>
  <c r="U1191" i="1" s="1"/>
  <c r="J1050" i="1"/>
  <c r="T1050" i="1" s="1"/>
  <c r="P1061" i="1"/>
  <c r="V1061" i="1" s="1"/>
  <c r="P1063" i="1"/>
  <c r="V1063" i="1" s="1"/>
  <c r="W1073" i="1"/>
  <c r="V1079" i="1"/>
  <c r="W1081" i="1"/>
  <c r="U1137" i="1"/>
  <c r="W1140" i="1"/>
  <c r="U1145" i="1"/>
  <c r="W1148" i="1"/>
  <c r="U1153" i="1"/>
  <c r="W1156" i="1"/>
  <c r="U1161" i="1"/>
  <c r="W1164" i="1"/>
  <c r="U1169" i="1"/>
  <c r="W1172" i="1"/>
  <c r="U1177" i="1"/>
  <c r="W1180" i="1"/>
  <c r="W1188" i="1"/>
  <c r="U1199" i="1"/>
  <c r="W1193" i="1"/>
  <c r="W1197" i="1"/>
  <c r="W1225" i="1"/>
  <c r="V1226" i="1"/>
  <c r="W1233" i="1"/>
  <c r="V1234" i="1"/>
  <c r="W1241" i="1"/>
  <c r="V1242" i="1"/>
  <c r="W1249" i="1"/>
  <c r="V1250" i="1"/>
  <c r="W1257" i="1"/>
  <c r="V1258" i="1"/>
  <c r="W1265" i="1"/>
  <c r="V1266" i="1"/>
  <c r="U1267" i="1"/>
  <c r="W1273" i="1"/>
  <c r="V1274" i="1"/>
  <c r="U1275" i="1"/>
  <c r="W1281" i="1"/>
  <c r="U1283" i="1"/>
  <c r="W1289" i="1"/>
  <c r="U1291" i="1"/>
  <c r="U1294" i="1"/>
  <c r="T1314" i="1"/>
  <c r="W1314" i="1" s="1"/>
  <c r="T1322" i="1"/>
  <c r="W1322" i="1" s="1"/>
  <c r="V1204" i="1"/>
  <c r="W1205" i="1"/>
  <c r="W1228" i="1"/>
  <c r="V1229" i="1"/>
  <c r="U1230" i="1"/>
  <c r="W1236" i="1"/>
  <c r="V1237" i="1"/>
  <c r="U1238" i="1"/>
  <c r="W1244" i="1"/>
  <c r="V1245" i="1"/>
  <c r="U1246" i="1"/>
  <c r="W1252" i="1"/>
  <c r="V1253" i="1"/>
  <c r="U1254" i="1"/>
  <c r="W1260" i="1"/>
  <c r="V1261" i="1"/>
  <c r="U1262" i="1"/>
  <c r="W1268" i="1"/>
  <c r="V1269" i="1"/>
  <c r="U1270" i="1"/>
  <c r="W1276" i="1"/>
  <c r="V1277" i="1"/>
  <c r="U1278" i="1"/>
  <c r="W1284" i="1"/>
  <c r="V1285" i="1"/>
  <c r="U1286" i="1"/>
  <c r="W1292" i="1"/>
  <c r="W1293" i="1"/>
  <c r="V1301" i="1"/>
  <c r="W1307" i="1"/>
  <c r="U1318" i="1"/>
  <c r="V1189" i="1"/>
  <c r="V1193" i="1"/>
  <c r="V1197" i="1"/>
  <c r="V1201" i="1"/>
  <c r="W1202" i="1"/>
  <c r="W1207" i="1"/>
  <c r="W1209" i="1"/>
  <c r="W1211" i="1"/>
  <c r="W1213" i="1"/>
  <c r="V1224" i="1"/>
  <c r="U1225" i="1"/>
  <c r="V1232" i="1"/>
  <c r="U1233" i="1"/>
  <c r="V1240" i="1"/>
  <c r="U1241" i="1"/>
  <c r="V1248" i="1"/>
  <c r="U1249" i="1"/>
  <c r="V1256" i="1"/>
  <c r="U1257" i="1"/>
  <c r="V1264" i="1"/>
  <c r="U1265" i="1"/>
  <c r="V1272" i="1"/>
  <c r="U1273" i="1"/>
  <c r="V1280" i="1"/>
  <c r="U1281" i="1"/>
  <c r="V1288" i="1"/>
  <c r="U1289" i="1"/>
  <c r="V1294" i="1"/>
  <c r="U1296" i="1"/>
  <c r="W1297" i="1"/>
  <c r="W1315" i="1"/>
  <c r="U1326" i="1"/>
  <c r="U1228" i="1"/>
  <c r="U1236" i="1"/>
  <c r="U1244" i="1"/>
  <c r="U1252" i="1"/>
  <c r="U1260" i="1"/>
  <c r="U1268" i="1"/>
  <c r="U1276" i="1"/>
  <c r="U1284" i="1"/>
  <c r="U1292" i="1"/>
  <c r="W1304" i="1"/>
  <c r="W1343" i="1"/>
  <c r="W1351" i="1"/>
  <c r="W1359" i="1"/>
  <c r="W1367" i="1"/>
  <c r="W1375" i="1"/>
  <c r="W1383" i="1"/>
  <c r="W1391" i="1"/>
  <c r="W1399" i="1"/>
  <c r="T1404" i="1"/>
  <c r="U1404" i="1"/>
  <c r="V1203" i="1"/>
  <c r="W1204" i="1"/>
  <c r="U1223" i="1"/>
  <c r="W1229" i="1"/>
  <c r="V1230" i="1"/>
  <c r="U1231" i="1"/>
  <c r="W1237" i="1"/>
  <c r="V1238" i="1"/>
  <c r="U1239" i="1"/>
  <c r="W1245" i="1"/>
  <c r="V1246" i="1"/>
  <c r="U1247" i="1"/>
  <c r="W1253" i="1"/>
  <c r="V1254" i="1"/>
  <c r="U1255" i="1"/>
  <c r="W1261" i="1"/>
  <c r="V1262" i="1"/>
  <c r="U1263" i="1"/>
  <c r="W1269" i="1"/>
  <c r="V1270" i="1"/>
  <c r="U1271" i="1"/>
  <c r="W1277" i="1"/>
  <c r="V1278" i="1"/>
  <c r="U1279" i="1"/>
  <c r="W1285" i="1"/>
  <c r="V1286" i="1"/>
  <c r="U1287" i="1"/>
  <c r="W1294" i="1"/>
  <c r="V1296" i="1"/>
  <c r="W1312" i="1"/>
  <c r="V1325" i="1"/>
  <c r="W1338" i="1"/>
  <c r="W1201" i="1"/>
  <c r="W1224" i="1"/>
  <c r="V1225" i="1"/>
  <c r="W1232" i="1"/>
  <c r="V1233" i="1"/>
  <c r="W1240" i="1"/>
  <c r="V1241" i="1"/>
  <c r="W1248" i="1"/>
  <c r="V1249" i="1"/>
  <c r="W1256" i="1"/>
  <c r="V1257" i="1"/>
  <c r="W1264" i="1"/>
  <c r="V1265" i="1"/>
  <c r="W1272" i="1"/>
  <c r="V1273" i="1"/>
  <c r="W1280" i="1"/>
  <c r="V1281" i="1"/>
  <c r="W1288" i="1"/>
  <c r="V1289" i="1"/>
  <c r="U1293" i="1"/>
  <c r="W1296" i="1"/>
  <c r="V1303" i="1"/>
  <c r="W1317" i="1"/>
  <c r="W1320" i="1"/>
  <c r="V1187" i="1"/>
  <c r="V1191" i="1"/>
  <c r="V1195" i="1"/>
  <c r="V1199" i="1"/>
  <c r="V1205" i="1"/>
  <c r="V1228" i="1"/>
  <c r="V1236" i="1"/>
  <c r="V1244" i="1"/>
  <c r="V1252" i="1"/>
  <c r="V1260" i="1"/>
  <c r="V1268" i="1"/>
  <c r="V1276" i="1"/>
  <c r="V1284" i="1"/>
  <c r="V1292" i="1"/>
  <c r="W1305" i="1"/>
  <c r="T1321" i="1"/>
  <c r="W1321" i="1" s="1"/>
  <c r="W1325" i="1"/>
  <c r="W1334" i="1"/>
  <c r="M1307" i="1"/>
  <c r="U1307" i="1" s="1"/>
  <c r="M1315" i="1"/>
  <c r="U1315" i="1" s="1"/>
  <c r="M1323" i="1"/>
  <c r="U1323" i="1" s="1"/>
  <c r="U1328" i="1"/>
  <c r="W1329" i="1"/>
  <c r="U1337" i="1"/>
  <c r="U1341" i="1"/>
  <c r="W1344" i="1"/>
  <c r="V1346" i="1"/>
  <c r="U1349" i="1"/>
  <c r="W1352" i="1"/>
  <c r="V1354" i="1"/>
  <c r="U1357" i="1"/>
  <c r="W1360" i="1"/>
  <c r="V1362" i="1"/>
  <c r="U1365" i="1"/>
  <c r="W1368" i="1"/>
  <c r="V1370" i="1"/>
  <c r="U1373" i="1"/>
  <c r="W1376" i="1"/>
  <c r="V1378" i="1"/>
  <c r="U1381" i="1"/>
  <c r="W1384" i="1"/>
  <c r="V1386" i="1"/>
  <c r="U1389" i="1"/>
  <c r="W1392" i="1"/>
  <c r="V1394" i="1"/>
  <c r="U1397" i="1"/>
  <c r="W1400" i="1"/>
  <c r="V1402" i="1"/>
  <c r="U1403" i="1"/>
  <c r="U1424" i="1"/>
  <c r="U1431" i="1"/>
  <c r="U1435" i="1"/>
  <c r="V1298" i="1"/>
  <c r="U1304" i="1"/>
  <c r="V1305" i="1"/>
  <c r="U1312" i="1"/>
  <c r="V1313" i="1"/>
  <c r="U1320" i="1"/>
  <c r="V1330" i="1"/>
  <c r="U1331" i="1"/>
  <c r="W1332" i="1"/>
  <c r="W1335" i="1"/>
  <c r="V1336" i="1"/>
  <c r="W1339" i="1"/>
  <c r="V1340" i="1"/>
  <c r="U1342" i="1"/>
  <c r="W1345" i="1"/>
  <c r="V1347" i="1"/>
  <c r="U1350" i="1"/>
  <c r="W1353" i="1"/>
  <c r="V1355" i="1"/>
  <c r="U1358" i="1"/>
  <c r="W1361" i="1"/>
  <c r="V1363" i="1"/>
  <c r="U1366" i="1"/>
  <c r="W1369" i="1"/>
  <c r="V1371" i="1"/>
  <c r="U1374" i="1"/>
  <c r="W1377" i="1"/>
  <c r="V1379" i="1"/>
  <c r="U1382" i="1"/>
  <c r="W1385" i="1"/>
  <c r="V1387" i="1"/>
  <c r="U1390" i="1"/>
  <c r="W1393" i="1"/>
  <c r="V1395" i="1"/>
  <c r="U1398" i="1"/>
  <c r="W1406" i="1"/>
  <c r="W1414" i="1"/>
  <c r="U1432" i="1"/>
  <c r="U1451" i="1"/>
  <c r="U1467" i="1"/>
  <c r="U1483" i="1"/>
  <c r="U1499" i="1"/>
  <c r="T1533" i="1"/>
  <c r="U1533" i="1" s="1"/>
  <c r="V1297" i="1"/>
  <c r="U1301" i="1"/>
  <c r="V1302" i="1"/>
  <c r="U1309" i="1"/>
  <c r="V1310" i="1"/>
  <c r="U1317" i="1"/>
  <c r="V1318" i="1"/>
  <c r="U1325" i="1"/>
  <c r="V1326" i="1"/>
  <c r="T1327" i="1"/>
  <c r="W1327" i="1" s="1"/>
  <c r="V1333" i="1"/>
  <c r="U1334" i="1"/>
  <c r="U1338" i="1"/>
  <c r="U1343" i="1"/>
  <c r="W1346" i="1"/>
  <c r="U1351" i="1"/>
  <c r="W1354" i="1"/>
  <c r="U1359" i="1"/>
  <c r="W1362" i="1"/>
  <c r="U1367" i="1"/>
  <c r="W1370" i="1"/>
  <c r="U1375" i="1"/>
  <c r="W1378" i="1"/>
  <c r="U1383" i="1"/>
  <c r="W1386" i="1"/>
  <c r="U1391" i="1"/>
  <c r="W1394" i="1"/>
  <c r="U1399" i="1"/>
  <c r="W1422" i="1"/>
  <c r="M1306" i="1"/>
  <c r="M1314" i="1"/>
  <c r="U1314" i="1" s="1"/>
  <c r="M1322" i="1"/>
  <c r="U1322" i="1" s="1"/>
  <c r="V1328" i="1"/>
  <c r="U1329" i="1"/>
  <c r="W1330" i="1"/>
  <c r="W1336" i="1"/>
  <c r="V1337" i="1"/>
  <c r="W1340" i="1"/>
  <c r="V1341" i="1"/>
  <c r="W1347" i="1"/>
  <c r="V1349" i="1"/>
  <c r="W1355" i="1"/>
  <c r="V1357" i="1"/>
  <c r="W1363" i="1"/>
  <c r="V1365" i="1"/>
  <c r="W1371" i="1"/>
  <c r="V1373" i="1"/>
  <c r="W1379" i="1"/>
  <c r="V1381" i="1"/>
  <c r="W1387" i="1"/>
  <c r="V1389" i="1"/>
  <c r="W1395" i="1"/>
  <c r="V1397" i="1"/>
  <c r="V1404" i="1"/>
  <c r="V1424" i="1"/>
  <c r="U1425" i="1"/>
  <c r="U1429" i="1"/>
  <c r="W1430" i="1"/>
  <c r="V1295" i="1"/>
  <c r="U1303" i="1"/>
  <c r="V1304" i="1"/>
  <c r="U1311" i="1"/>
  <c r="V1312" i="1"/>
  <c r="U1319" i="1"/>
  <c r="V1320" i="1"/>
  <c r="U1327" i="1"/>
  <c r="V1331" i="1"/>
  <c r="U1332" i="1"/>
  <c r="W1333" i="1"/>
  <c r="U1335" i="1"/>
  <c r="U1339" i="1"/>
  <c r="V1342" i="1"/>
  <c r="W1348" i="1"/>
  <c r="V1350" i="1"/>
  <c r="W1356" i="1"/>
  <c r="V1358" i="1"/>
  <c r="W1364" i="1"/>
  <c r="V1366" i="1"/>
  <c r="W1372" i="1"/>
  <c r="V1374" i="1"/>
  <c r="W1380" i="1"/>
  <c r="V1382" i="1"/>
  <c r="W1388" i="1"/>
  <c r="W1396" i="1"/>
  <c r="U1401" i="1"/>
  <c r="W1403" i="1"/>
  <c r="U1406" i="1"/>
  <c r="U1414" i="1"/>
  <c r="V1432" i="1"/>
  <c r="U1433" i="1"/>
  <c r="M1308" i="1"/>
  <c r="U1308" i="1" s="1"/>
  <c r="M1316" i="1"/>
  <c r="U1316" i="1" s="1"/>
  <c r="M1324" i="1"/>
  <c r="U1324" i="1" s="1"/>
  <c r="W1328" i="1"/>
  <c r="V1334" i="1"/>
  <c r="W1337" i="1"/>
  <c r="V1338" i="1"/>
  <c r="W1341" i="1"/>
  <c r="V1343" i="1"/>
  <c r="U1346" i="1"/>
  <c r="W1349" i="1"/>
  <c r="V1351" i="1"/>
  <c r="U1354" i="1"/>
  <c r="W1357" i="1"/>
  <c r="V1359" i="1"/>
  <c r="U1362" i="1"/>
  <c r="W1365" i="1"/>
  <c r="V1367" i="1"/>
  <c r="U1370" i="1"/>
  <c r="W1373" i="1"/>
  <c r="V1375" i="1"/>
  <c r="U1378" i="1"/>
  <c r="W1381" i="1"/>
  <c r="V1383" i="1"/>
  <c r="U1386" i="1"/>
  <c r="W1389" i="1"/>
  <c r="V1391" i="1"/>
  <c r="U1394" i="1"/>
  <c r="W1397" i="1"/>
  <c r="V1399" i="1"/>
  <c r="V1293" i="1"/>
  <c r="U1305" i="1"/>
  <c r="V1306" i="1"/>
  <c r="U1313" i="1"/>
  <c r="V1314" i="1"/>
  <c r="V1322" i="1"/>
  <c r="V1329" i="1"/>
  <c r="U1330" i="1"/>
  <c r="W1331" i="1"/>
  <c r="U1336" i="1"/>
  <c r="U1340" i="1"/>
  <c r="W1342" i="1"/>
  <c r="W1350" i="1"/>
  <c r="W1358" i="1"/>
  <c r="W1366" i="1"/>
  <c r="W1374" i="1"/>
  <c r="W1382" i="1"/>
  <c r="W1390" i="1"/>
  <c r="W1398" i="1"/>
  <c r="U1402" i="1"/>
  <c r="U1411" i="1"/>
  <c r="U1428" i="1"/>
  <c r="S1401" i="1"/>
  <c r="W1401" i="1" s="1"/>
  <c r="V1405" i="1"/>
  <c r="S1411" i="1"/>
  <c r="W1411" i="1" s="1"/>
  <c r="V1413" i="1"/>
  <c r="W1419" i="1"/>
  <c r="V1421" i="1"/>
  <c r="W1427" i="1"/>
  <c r="V1429" i="1"/>
  <c r="V1434" i="1"/>
  <c r="V1436" i="1"/>
  <c r="V1441" i="1"/>
  <c r="W1443" i="1"/>
  <c r="V1449" i="1"/>
  <c r="W1451" i="1"/>
  <c r="V1457" i="1"/>
  <c r="W1459" i="1"/>
  <c r="V1465" i="1"/>
  <c r="W1467" i="1"/>
  <c r="V1473" i="1"/>
  <c r="W1475" i="1"/>
  <c r="V1481" i="1"/>
  <c r="W1483" i="1"/>
  <c r="V1489" i="1"/>
  <c r="W1491" i="1"/>
  <c r="V1497" i="1"/>
  <c r="W1499" i="1"/>
  <c r="V1505" i="1"/>
  <c r="W1507" i="1"/>
  <c r="U1513" i="1"/>
  <c r="V1516" i="1"/>
  <c r="U1521" i="1"/>
  <c r="V1524" i="1"/>
  <c r="W1537" i="1"/>
  <c r="W1545" i="1"/>
  <c r="W1408" i="1"/>
  <c r="V1410" i="1"/>
  <c r="W1416" i="1"/>
  <c r="V1418" i="1"/>
  <c r="W1424" i="1"/>
  <c r="V1426" i="1"/>
  <c r="W1432" i="1"/>
  <c r="V1444" i="1"/>
  <c r="V1452" i="1"/>
  <c r="V1460" i="1"/>
  <c r="V1468" i="1"/>
  <c r="V1476" i="1"/>
  <c r="V1484" i="1"/>
  <c r="V1492" i="1"/>
  <c r="V1500" i="1"/>
  <c r="V1508" i="1"/>
  <c r="V1512" i="1"/>
  <c r="S1405" i="1"/>
  <c r="W1405" i="1" s="1"/>
  <c r="V1407" i="1"/>
  <c r="W1413" i="1"/>
  <c r="V1415" i="1"/>
  <c r="W1421" i="1"/>
  <c r="V1423" i="1"/>
  <c r="W1429" i="1"/>
  <c r="V1431" i="1"/>
  <c r="W1434" i="1"/>
  <c r="W1515" i="1"/>
  <c r="W1523" i="1"/>
  <c r="T1527" i="1"/>
  <c r="U1527" i="1"/>
  <c r="W1527" i="1"/>
  <c r="U1529" i="1"/>
  <c r="V1624" i="1"/>
  <c r="S1410" i="1"/>
  <c r="W1410" i="1" s="1"/>
  <c r="V1412" i="1"/>
  <c r="W1418" i="1"/>
  <c r="V1420" i="1"/>
  <c r="W1426" i="1"/>
  <c r="V1428" i="1"/>
  <c r="W1444" i="1"/>
  <c r="W1452" i="1"/>
  <c r="W1460" i="1"/>
  <c r="W1468" i="1"/>
  <c r="W1476" i="1"/>
  <c r="W1484" i="1"/>
  <c r="W1492" i="1"/>
  <c r="W1500" i="1"/>
  <c r="W1508" i="1"/>
  <c r="W1516" i="1"/>
  <c r="W1524" i="1"/>
  <c r="U1537" i="1"/>
  <c r="U1545" i="1"/>
  <c r="U1549" i="1"/>
  <c r="W1550" i="1"/>
  <c r="S1407" i="1"/>
  <c r="W1407" i="1" s="1"/>
  <c r="V1409" i="1"/>
  <c r="S1415" i="1"/>
  <c r="W1415" i="1" s="1"/>
  <c r="V1417" i="1"/>
  <c r="W1423" i="1"/>
  <c r="V1425" i="1"/>
  <c r="W1431" i="1"/>
  <c r="V1433" i="1"/>
  <c r="V1435" i="1"/>
  <c r="W1439" i="1"/>
  <c r="W1447" i="1"/>
  <c r="W1455" i="1"/>
  <c r="W1463" i="1"/>
  <c r="W1471" i="1"/>
  <c r="W1479" i="1"/>
  <c r="W1487" i="1"/>
  <c r="W1495" i="1"/>
  <c r="W1503" i="1"/>
  <c r="U1510" i="1"/>
  <c r="J1512" i="1"/>
  <c r="T1512" i="1" s="1"/>
  <c r="W1512" i="1"/>
  <c r="M1515" i="1"/>
  <c r="U1515" i="1" s="1"/>
  <c r="U1518" i="1"/>
  <c r="J1520" i="1"/>
  <c r="T1520" i="1" s="1"/>
  <c r="W1520" i="1"/>
  <c r="M1523" i="1"/>
  <c r="U1523" i="1" s="1"/>
  <c r="T1532" i="1"/>
  <c r="U1532" i="1" s="1"/>
  <c r="W1532" i="1"/>
  <c r="W1539" i="1"/>
  <c r="W1543" i="1"/>
  <c r="W1547" i="1"/>
  <c r="J1564" i="1"/>
  <c r="T1564" i="1" s="1"/>
  <c r="S1404" i="1"/>
  <c r="W1404" i="1" s="1"/>
  <c r="V1406" i="1"/>
  <c r="S1412" i="1"/>
  <c r="W1412" i="1" s="1"/>
  <c r="V1414" i="1"/>
  <c r="W1420" i="1"/>
  <c r="V1422" i="1"/>
  <c r="W1428" i="1"/>
  <c r="V1430" i="1"/>
  <c r="V1440" i="1"/>
  <c r="W1442" i="1"/>
  <c r="V1448" i="1"/>
  <c r="W1450" i="1"/>
  <c r="V1456" i="1"/>
  <c r="W1458" i="1"/>
  <c r="V1464" i="1"/>
  <c r="W1466" i="1"/>
  <c r="V1472" i="1"/>
  <c r="W1474" i="1"/>
  <c r="V1480" i="1"/>
  <c r="W1482" i="1"/>
  <c r="V1488" i="1"/>
  <c r="W1490" i="1"/>
  <c r="V1496" i="1"/>
  <c r="W1498" i="1"/>
  <c r="V1504" i="1"/>
  <c r="W1506" i="1"/>
  <c r="U1512" i="1"/>
  <c r="S1513" i="1"/>
  <c r="W1513" i="1" s="1"/>
  <c r="V1514" i="1"/>
  <c r="S1521" i="1"/>
  <c r="W1521" i="1" s="1"/>
  <c r="V1522" i="1"/>
  <c r="V1533" i="1"/>
  <c r="W1630" i="1"/>
  <c r="W1409" i="1"/>
  <c r="V1411" i="1"/>
  <c r="W1417" i="1"/>
  <c r="V1419" i="1"/>
  <c r="W1425" i="1"/>
  <c r="V1427" i="1"/>
  <c r="W1433" i="1"/>
  <c r="W1435" i="1"/>
  <c r="V1443" i="1"/>
  <c r="V1451" i="1"/>
  <c r="V1459" i="1"/>
  <c r="V1467" i="1"/>
  <c r="V1475" i="1"/>
  <c r="V1483" i="1"/>
  <c r="V1491" i="1"/>
  <c r="V1499" i="1"/>
  <c r="V1507" i="1"/>
  <c r="U1516" i="1"/>
  <c r="U1524" i="1"/>
  <c r="W1558" i="1"/>
  <c r="S1536" i="1"/>
  <c r="W1536" i="1" s="1"/>
  <c r="S1538" i="1"/>
  <c r="W1538" i="1" s="1"/>
  <c r="S1540" i="1"/>
  <c r="W1540" i="1" s="1"/>
  <c r="S1542" i="1"/>
  <c r="W1542" i="1" s="1"/>
  <c r="S1544" i="1"/>
  <c r="W1544" i="1" s="1"/>
  <c r="S1546" i="1"/>
  <c r="W1546" i="1" s="1"/>
  <c r="S1548" i="1"/>
  <c r="W1548" i="1" s="1"/>
  <c r="V1551" i="1"/>
  <c r="U1552" i="1"/>
  <c r="S1553" i="1"/>
  <c r="W1553" i="1" s="1"/>
  <c r="V1559" i="1"/>
  <c r="U1560" i="1"/>
  <c r="S1561" i="1"/>
  <c r="W1561" i="1" s="1"/>
  <c r="J1567" i="1"/>
  <c r="T1567" i="1" s="1"/>
  <c r="S1567" i="1"/>
  <c r="W1567" i="1" s="1"/>
  <c r="V1568" i="1"/>
  <c r="S1571" i="1"/>
  <c r="W1571" i="1" s="1"/>
  <c r="V1572" i="1"/>
  <c r="S1575" i="1"/>
  <c r="W1575" i="1" s="1"/>
  <c r="V1576" i="1"/>
  <c r="S1579" i="1"/>
  <c r="W1579" i="1" s="1"/>
  <c r="V1580" i="1"/>
  <c r="S1583" i="1"/>
  <c r="W1583" i="1" s="1"/>
  <c r="V1584" i="1"/>
  <c r="W1603" i="1"/>
  <c r="U1607" i="1"/>
  <c r="W1611" i="1"/>
  <c r="U1615" i="1"/>
  <c r="W1619" i="1"/>
  <c r="U1623" i="1"/>
  <c r="V1644" i="1"/>
  <c r="W1696" i="1"/>
  <c r="S1533" i="1"/>
  <c r="W1533" i="1" s="1"/>
  <c r="V1554" i="1"/>
  <c r="U1555" i="1"/>
  <c r="S1556" i="1"/>
  <c r="W1556" i="1" s="1"/>
  <c r="V1562" i="1"/>
  <c r="U1563" i="1"/>
  <c r="S1564" i="1"/>
  <c r="U1566" i="1"/>
  <c r="U1570" i="1"/>
  <c r="U1574" i="1"/>
  <c r="U1578" i="1"/>
  <c r="U1582" i="1"/>
  <c r="V1603" i="1"/>
  <c r="W1604" i="1"/>
  <c r="U1608" i="1"/>
  <c r="V1611" i="1"/>
  <c r="W1612" i="1"/>
  <c r="U1616" i="1"/>
  <c r="V1619" i="1"/>
  <c r="W1620" i="1"/>
  <c r="U1624" i="1"/>
  <c r="U1634" i="1"/>
  <c r="V1509" i="1"/>
  <c r="V1517" i="1"/>
  <c r="V1525" i="1"/>
  <c r="V1529" i="1"/>
  <c r="V1532" i="1"/>
  <c r="V1537" i="1"/>
  <c r="V1539" i="1"/>
  <c r="V1541" i="1"/>
  <c r="V1543" i="1"/>
  <c r="V1545" i="1"/>
  <c r="V1547" i="1"/>
  <c r="V1549" i="1"/>
  <c r="U1550" i="1"/>
  <c r="W1551" i="1"/>
  <c r="V1557" i="1"/>
  <c r="U1558" i="1"/>
  <c r="W1559" i="1"/>
  <c r="V1565" i="1"/>
  <c r="W1568" i="1"/>
  <c r="W1572" i="1"/>
  <c r="W1576" i="1"/>
  <c r="W1580" i="1"/>
  <c r="W1584" i="1"/>
  <c r="U1630" i="1"/>
  <c r="V1662" i="1"/>
  <c r="V1669" i="1"/>
  <c r="S1535" i="1"/>
  <c r="W1535" i="1" s="1"/>
  <c r="U1536" i="1"/>
  <c r="U1538" i="1"/>
  <c r="U1540" i="1"/>
  <c r="U1542" i="1"/>
  <c r="U1544" i="1"/>
  <c r="U1546" i="1"/>
  <c r="U1548" i="1"/>
  <c r="V1552" i="1"/>
  <c r="U1553" i="1"/>
  <c r="S1554" i="1"/>
  <c r="W1554" i="1" s="1"/>
  <c r="V1560" i="1"/>
  <c r="U1561" i="1"/>
  <c r="S1562" i="1"/>
  <c r="W1562" i="1" s="1"/>
  <c r="U1567" i="1"/>
  <c r="V1656" i="1"/>
  <c r="W1673" i="1"/>
  <c r="V1515" i="1"/>
  <c r="V1523" i="1"/>
  <c r="V1528" i="1"/>
  <c r="V1534" i="1"/>
  <c r="S2077" i="1"/>
  <c r="W1549" i="1"/>
  <c r="V1555" i="1"/>
  <c r="U1556" i="1"/>
  <c r="W1557" i="1"/>
  <c r="V1563" i="1"/>
  <c r="U1564" i="1"/>
  <c r="W1565" i="1"/>
  <c r="V1566" i="1"/>
  <c r="W1569" i="1"/>
  <c r="V1570" i="1"/>
  <c r="S1573" i="1"/>
  <c r="W1573" i="1" s="1"/>
  <c r="V1574" i="1"/>
  <c r="S1577" i="1"/>
  <c r="W1577" i="1" s="1"/>
  <c r="V1578" i="1"/>
  <c r="S1581" i="1"/>
  <c r="W1581" i="1" s="1"/>
  <c r="V1582" i="1"/>
  <c r="U1603" i="1"/>
  <c r="W1607" i="1"/>
  <c r="U1611" i="1"/>
  <c r="W1615" i="1"/>
  <c r="U1619" i="1"/>
  <c r="W1623" i="1"/>
  <c r="U1641" i="1"/>
  <c r="V1658" i="1"/>
  <c r="V1660" i="1"/>
  <c r="W1661" i="1"/>
  <c r="W1541" i="1"/>
  <c r="V1550" i="1"/>
  <c r="U1551" i="1"/>
  <c r="S1552" i="1"/>
  <c r="W1552" i="1" s="1"/>
  <c r="V1558" i="1"/>
  <c r="U1559" i="1"/>
  <c r="S1560" i="1"/>
  <c r="W1560" i="1" s="1"/>
  <c r="U1568" i="1"/>
  <c r="U1572" i="1"/>
  <c r="U1576" i="1"/>
  <c r="U1580" i="1"/>
  <c r="U1584" i="1"/>
  <c r="U1604" i="1"/>
  <c r="W1608" i="1"/>
  <c r="U1612" i="1"/>
  <c r="W1616" i="1"/>
  <c r="U1620" i="1"/>
  <c r="W1624" i="1"/>
  <c r="V1636" i="1"/>
  <c r="W1638" i="1"/>
  <c r="V1664" i="1"/>
  <c r="V1665" i="1"/>
  <c r="V1513" i="1"/>
  <c r="V1521" i="1"/>
  <c r="V1527" i="1"/>
  <c r="V1536" i="1"/>
  <c r="V1538" i="1"/>
  <c r="V1540" i="1"/>
  <c r="V1542" i="1"/>
  <c r="V1544" i="1"/>
  <c r="V1546" i="1"/>
  <c r="V1548" i="1"/>
  <c r="V1553" i="1"/>
  <c r="U1554" i="1"/>
  <c r="W1555" i="1"/>
  <c r="V1561" i="1"/>
  <c r="U1562" i="1"/>
  <c r="W1563" i="1"/>
  <c r="W1566" i="1"/>
  <c r="V1567" i="1"/>
  <c r="W1570" i="1"/>
  <c r="W1574" i="1"/>
  <c r="W1578" i="1"/>
  <c r="W1582" i="1"/>
  <c r="U1660" i="1"/>
  <c r="V1666" i="1"/>
  <c r="W1669" i="1"/>
  <c r="P1626" i="1"/>
  <c r="V1626" i="1" s="1"/>
  <c r="P1634" i="1"/>
  <c r="V1634" i="1" s="1"/>
  <c r="P1642" i="1"/>
  <c r="V1642" i="1" s="1"/>
  <c r="W1643" i="1"/>
  <c r="M1647" i="1"/>
  <c r="U1647" i="1" s="1"/>
  <c r="W1648" i="1"/>
  <c r="P1649" i="1"/>
  <c r="V1649" i="1" s="1"/>
  <c r="M1655" i="1"/>
  <c r="U1655" i="1" s="1"/>
  <c r="W1656" i="1"/>
  <c r="P1657" i="1"/>
  <c r="V1657" i="1" s="1"/>
  <c r="M1663" i="1"/>
  <c r="U1663" i="1" s="1"/>
  <c r="W1664" i="1"/>
  <c r="V1675" i="1"/>
  <c r="V1676" i="1"/>
  <c r="W1683" i="1"/>
  <c r="V1686" i="1"/>
  <c r="V1687" i="1"/>
  <c r="W1691" i="1"/>
  <c r="U1650" i="1"/>
  <c r="W1651" i="1"/>
  <c r="U1658" i="1"/>
  <c r="W1659" i="1"/>
  <c r="U1666" i="1"/>
  <c r="W1667" i="1"/>
  <c r="V1671" i="1"/>
  <c r="V1672" i="1"/>
  <c r="W1674" i="1"/>
  <c r="V1677" i="1"/>
  <c r="U1680" i="1"/>
  <c r="W1684" i="1"/>
  <c r="W1685" i="1"/>
  <c r="V1693" i="1"/>
  <c r="W1629" i="1"/>
  <c r="W1637" i="1"/>
  <c r="U1645" i="1"/>
  <c r="W1646" i="1"/>
  <c r="U1653" i="1"/>
  <c r="W1654" i="1"/>
  <c r="U1661" i="1"/>
  <c r="W1662" i="1"/>
  <c r="U1669" i="1"/>
  <c r="V1678" i="1"/>
  <c r="V1679" i="1"/>
  <c r="U1541" i="1"/>
  <c r="W1626" i="1"/>
  <c r="P1633" i="1"/>
  <c r="V1633" i="1" s="1"/>
  <c r="W1634" i="1"/>
  <c r="P1641" i="1"/>
  <c r="V1641" i="1" s="1"/>
  <c r="W1642" i="1"/>
  <c r="M1648" i="1"/>
  <c r="U1648" i="1" s="1"/>
  <c r="W1649" i="1"/>
  <c r="P1650" i="1"/>
  <c r="V1650" i="1" s="1"/>
  <c r="M1656" i="1"/>
  <c r="U1656" i="1" s="1"/>
  <c r="W1657" i="1"/>
  <c r="M1664" i="1"/>
  <c r="U1664" i="1" s="1"/>
  <c r="W1665" i="1"/>
  <c r="W1671" i="1"/>
  <c r="W1676" i="1"/>
  <c r="W1677" i="1"/>
  <c r="V1689" i="1"/>
  <c r="P1630" i="1"/>
  <c r="V1630" i="1" s="1"/>
  <c r="P1638" i="1"/>
  <c r="V1638" i="1" s="1"/>
  <c r="P1645" i="1"/>
  <c r="V1645" i="1" s="1"/>
  <c r="M1651" i="1"/>
  <c r="U1651" i="1" s="1"/>
  <c r="P1653" i="1"/>
  <c r="V1653" i="1" s="1"/>
  <c r="M1659" i="1"/>
  <c r="U1659" i="1" s="1"/>
  <c r="W1660" i="1"/>
  <c r="P1661" i="1"/>
  <c r="V1661" i="1" s="1"/>
  <c r="M1667" i="1"/>
  <c r="U1667" i="1" s="1"/>
  <c r="W1672" i="1"/>
  <c r="T1672" i="1"/>
  <c r="V1673" i="1"/>
  <c r="U1674" i="1"/>
  <c r="W1678" i="1"/>
  <c r="W1679" i="1"/>
  <c r="T1789" i="1"/>
  <c r="V1789" i="1"/>
  <c r="U1789" i="1"/>
  <c r="W1628" i="1"/>
  <c r="W1636" i="1"/>
  <c r="T1644" i="1"/>
  <c r="W1644" i="1" s="1"/>
  <c r="U1646" i="1"/>
  <c r="W1647" i="1"/>
  <c r="T1652" i="1"/>
  <c r="W1652" i="1" s="1"/>
  <c r="U1654" i="1"/>
  <c r="W1655" i="1"/>
  <c r="T1660" i="1"/>
  <c r="U1662" i="1"/>
  <c r="W1663" i="1"/>
  <c r="T1668" i="1"/>
  <c r="W1668" i="1" s="1"/>
  <c r="W1682" i="1"/>
  <c r="W1700" i="1"/>
  <c r="W1706" i="1"/>
  <c r="W1714" i="1"/>
  <c r="W1722" i="1"/>
  <c r="W1730" i="1"/>
  <c r="W1738" i="1"/>
  <c r="W1776" i="1"/>
  <c r="P1632" i="1"/>
  <c r="V1632" i="1" s="1"/>
  <c r="W1633" i="1"/>
  <c r="P1640" i="1"/>
  <c r="V1640" i="1" s="1"/>
  <c r="W1641" i="1"/>
  <c r="M1649" i="1"/>
  <c r="U1649" i="1" s="1"/>
  <c r="W1650" i="1"/>
  <c r="P1651" i="1"/>
  <c r="V1651" i="1" s="1"/>
  <c r="M1657" i="1"/>
  <c r="U1657" i="1" s="1"/>
  <c r="W1658" i="1"/>
  <c r="M1665" i="1"/>
  <c r="U1665" i="1" s="1"/>
  <c r="W1666" i="1"/>
  <c r="M1677" i="1"/>
  <c r="U1677" i="1" s="1"/>
  <c r="M1685" i="1"/>
  <c r="U1685" i="1" s="1"/>
  <c r="U1695" i="1"/>
  <c r="U1699" i="1"/>
  <c r="U1704" i="1"/>
  <c r="W1707" i="1"/>
  <c r="V1709" i="1"/>
  <c r="U1712" i="1"/>
  <c r="W1715" i="1"/>
  <c r="V1717" i="1"/>
  <c r="U1720" i="1"/>
  <c r="W1723" i="1"/>
  <c r="V1725" i="1"/>
  <c r="U1728" i="1"/>
  <c r="W1731" i="1"/>
  <c r="V1733" i="1"/>
  <c r="U1736" i="1"/>
  <c r="W1739" i="1"/>
  <c r="V1741" i="1"/>
  <c r="W1747" i="1"/>
  <c r="U1752" i="1"/>
  <c r="W1759" i="1"/>
  <c r="W1760" i="1"/>
  <c r="U1768" i="1"/>
  <c r="V1833" i="1"/>
  <c r="U1673" i="1"/>
  <c r="U1682" i="1"/>
  <c r="V1683" i="1"/>
  <c r="V1688" i="1"/>
  <c r="V1690" i="1"/>
  <c r="V1692" i="1"/>
  <c r="V1694" i="1"/>
  <c r="W1697" i="1"/>
  <c r="V1698" i="1"/>
  <c r="W1701" i="1"/>
  <c r="V1702" i="1"/>
  <c r="U1705" i="1"/>
  <c r="W1708" i="1"/>
  <c r="U1713" i="1"/>
  <c r="W1716" i="1"/>
  <c r="U1721" i="1"/>
  <c r="W1724" i="1"/>
  <c r="U1729" i="1"/>
  <c r="W1732" i="1"/>
  <c r="U1737" i="1"/>
  <c r="U1744" i="1"/>
  <c r="U1754" i="1"/>
  <c r="U1770" i="1"/>
  <c r="T1776" i="1"/>
  <c r="U1776" i="1" s="1"/>
  <c r="U1679" i="1"/>
  <c r="V1680" i="1"/>
  <c r="U1687" i="1"/>
  <c r="U1689" i="1"/>
  <c r="U1691" i="1"/>
  <c r="U1693" i="1"/>
  <c r="U1696" i="1"/>
  <c r="U1700" i="1"/>
  <c r="V1703" i="1"/>
  <c r="U1706" i="1"/>
  <c r="W1709" i="1"/>
  <c r="V1711" i="1"/>
  <c r="U1714" i="1"/>
  <c r="W1717" i="1"/>
  <c r="V1719" i="1"/>
  <c r="U1722" i="1"/>
  <c r="W1725" i="1"/>
  <c r="V1727" i="1"/>
  <c r="U1730" i="1"/>
  <c r="W1733" i="1"/>
  <c r="V1735" i="1"/>
  <c r="U1738" i="1"/>
  <c r="V1742" i="1"/>
  <c r="W1749" i="1"/>
  <c r="W1763" i="1"/>
  <c r="W1764" i="1"/>
  <c r="W1766" i="1"/>
  <c r="V1782" i="1"/>
  <c r="M1672" i="1"/>
  <c r="U1672" i="1" s="1"/>
  <c r="M1676" i="1"/>
  <c r="U1676" i="1" s="1"/>
  <c r="M1684" i="1"/>
  <c r="U1684" i="1" s="1"/>
  <c r="W1694" i="1"/>
  <c r="V1695" i="1"/>
  <c r="W1698" i="1"/>
  <c r="V1699" i="1"/>
  <c r="W1702" i="1"/>
  <c r="V1704" i="1"/>
  <c r="U1707" i="1"/>
  <c r="W1710" i="1"/>
  <c r="V1712" i="1"/>
  <c r="U1715" i="1"/>
  <c r="W1718" i="1"/>
  <c r="V1720" i="1"/>
  <c r="U1723" i="1"/>
  <c r="W1726" i="1"/>
  <c r="V1728" i="1"/>
  <c r="U1731" i="1"/>
  <c r="W1734" i="1"/>
  <c r="V1736" i="1"/>
  <c r="U1739" i="1"/>
  <c r="W1741" i="1"/>
  <c r="U1746" i="1"/>
  <c r="W1750" i="1"/>
  <c r="U1758" i="1"/>
  <c r="W1765" i="1"/>
  <c r="W1768" i="1"/>
  <c r="U1681" i="1"/>
  <c r="V1682" i="1"/>
  <c r="W1703" i="1"/>
  <c r="W1711" i="1"/>
  <c r="W1719" i="1"/>
  <c r="W1727" i="1"/>
  <c r="W1735" i="1"/>
  <c r="W1770" i="1"/>
  <c r="W1778" i="1"/>
  <c r="T1792" i="1"/>
  <c r="U1792" i="1" s="1"/>
  <c r="M1671" i="1"/>
  <c r="U1671" i="1" s="1"/>
  <c r="M1675" i="1"/>
  <c r="U1675" i="1" s="1"/>
  <c r="M1678" i="1"/>
  <c r="U1678" i="1" s="1"/>
  <c r="M1686" i="1"/>
  <c r="U1686" i="1" s="1"/>
  <c r="W1695" i="1"/>
  <c r="V1696" i="1"/>
  <c r="W1699" i="1"/>
  <c r="V1700" i="1"/>
  <c r="W1704" i="1"/>
  <c r="V1706" i="1"/>
  <c r="W1712" i="1"/>
  <c r="V1714" i="1"/>
  <c r="W1720" i="1"/>
  <c r="V1722" i="1"/>
  <c r="W1728" i="1"/>
  <c r="V1730" i="1"/>
  <c r="W1736" i="1"/>
  <c r="V1738" i="1"/>
  <c r="W1753" i="1"/>
  <c r="W1754" i="1"/>
  <c r="W1769" i="1"/>
  <c r="U1778" i="1"/>
  <c r="M1683" i="1"/>
  <c r="U1683" i="1" s="1"/>
  <c r="M1688" i="1"/>
  <c r="U1688" i="1" s="1"/>
  <c r="M1690" i="1"/>
  <c r="U1690" i="1" s="1"/>
  <c r="M1692" i="1"/>
  <c r="U1692" i="1" s="1"/>
  <c r="U1694" i="1"/>
  <c r="U1698" i="1"/>
  <c r="U1702" i="1"/>
  <c r="W1705" i="1"/>
  <c r="W1713" i="1"/>
  <c r="W1721" i="1"/>
  <c r="W1729" i="1"/>
  <c r="W1737" i="1"/>
  <c r="U1764" i="1"/>
  <c r="W1783" i="1"/>
  <c r="T1788" i="1"/>
  <c r="U1788" i="1" s="1"/>
  <c r="M1741" i="1"/>
  <c r="U1741" i="1" s="1"/>
  <c r="U1782" i="1"/>
  <c r="U1783" i="1"/>
  <c r="S1784" i="1"/>
  <c r="W1784" i="1" s="1"/>
  <c r="T1796" i="1"/>
  <c r="U1796" i="1" s="1"/>
  <c r="V1821" i="1"/>
  <c r="V1744" i="1"/>
  <c r="V1746" i="1"/>
  <c r="V1748" i="1"/>
  <c r="V1750" i="1"/>
  <c r="V1752" i="1"/>
  <c r="V1754" i="1"/>
  <c r="V1756" i="1"/>
  <c r="V1758" i="1"/>
  <c r="V1760" i="1"/>
  <c r="V1762" i="1"/>
  <c r="V1764" i="1"/>
  <c r="V1766" i="1"/>
  <c r="V1768" i="1"/>
  <c r="V1770" i="1"/>
  <c r="V1772" i="1"/>
  <c r="V1774" i="1"/>
  <c r="U1775" i="1"/>
  <c r="U1791" i="1"/>
  <c r="U1793" i="1"/>
  <c r="V1794" i="1"/>
  <c r="T1800" i="1"/>
  <c r="W1800" i="1" s="1"/>
  <c r="M1743" i="1"/>
  <c r="U1743" i="1" s="1"/>
  <c r="V1778" i="1"/>
  <c r="W1787" i="1"/>
  <c r="U1795" i="1"/>
  <c r="U1797" i="1"/>
  <c r="U1807" i="1"/>
  <c r="V1829" i="1"/>
  <c r="M1740" i="1"/>
  <c r="U1740" i="1" s="1"/>
  <c r="M1745" i="1"/>
  <c r="U1745" i="1" s="1"/>
  <c r="M1747" i="1"/>
  <c r="U1747" i="1" s="1"/>
  <c r="M1749" i="1"/>
  <c r="U1749" i="1" s="1"/>
  <c r="M1751" i="1"/>
  <c r="U1751" i="1" s="1"/>
  <c r="M1753" i="1"/>
  <c r="U1753" i="1" s="1"/>
  <c r="M1755" i="1"/>
  <c r="U1755" i="1" s="1"/>
  <c r="M1757" i="1"/>
  <c r="U1757" i="1" s="1"/>
  <c r="M1759" i="1"/>
  <c r="U1759" i="1" s="1"/>
  <c r="M1761" i="1"/>
  <c r="U1761" i="1" s="1"/>
  <c r="M1763" i="1"/>
  <c r="U1763" i="1" s="1"/>
  <c r="M1765" i="1"/>
  <c r="U1765" i="1" s="1"/>
  <c r="M1767" i="1"/>
  <c r="U1767" i="1" s="1"/>
  <c r="M1769" i="1"/>
  <c r="U1769" i="1" s="1"/>
  <c r="M1771" i="1"/>
  <c r="U1771" i="1" s="1"/>
  <c r="M1773" i="1"/>
  <c r="U1773" i="1" s="1"/>
  <c r="S1774" i="1"/>
  <c r="W1774" i="1" s="1"/>
  <c r="V1775" i="1"/>
  <c r="U1784" i="1"/>
  <c r="U1785" i="1"/>
  <c r="W1790" i="1"/>
  <c r="V1791" i="1"/>
  <c r="U1799" i="1"/>
  <c r="V1783" i="1"/>
  <c r="W1794" i="1"/>
  <c r="V1795" i="1"/>
  <c r="V1807" i="1"/>
  <c r="W1881" i="1"/>
  <c r="U1742" i="1"/>
  <c r="V1743" i="1"/>
  <c r="V1745" i="1"/>
  <c r="V1747" i="1"/>
  <c r="V1749" i="1"/>
  <c r="V1751" i="1"/>
  <c r="V1753" i="1"/>
  <c r="V1755" i="1"/>
  <c r="V1757" i="1"/>
  <c r="V1759" i="1"/>
  <c r="V1761" i="1"/>
  <c r="V1763" i="1"/>
  <c r="V1765" i="1"/>
  <c r="V1767" i="1"/>
  <c r="V1769" i="1"/>
  <c r="V1771" i="1"/>
  <c r="V1773" i="1"/>
  <c r="S1775" i="1"/>
  <c r="W1775" i="1" s="1"/>
  <c r="V1777" i="1"/>
  <c r="W1782" i="1"/>
  <c r="U1787" i="1"/>
  <c r="U1790" i="1"/>
  <c r="W1791" i="1"/>
  <c r="V1793" i="1"/>
  <c r="W1798" i="1"/>
  <c r="V1799" i="1"/>
  <c r="V1825" i="1"/>
  <c r="V1740" i="1"/>
  <c r="U1794" i="1"/>
  <c r="W1795" i="1"/>
  <c r="V1797" i="1"/>
  <c r="W1807" i="1"/>
  <c r="W1859" i="1"/>
  <c r="J1804" i="1"/>
  <c r="S1804" i="1"/>
  <c r="J1812" i="1"/>
  <c r="W1818" i="1"/>
  <c r="U1820" i="1"/>
  <c r="W1822" i="1"/>
  <c r="U1824" i="1"/>
  <c r="W1826" i="1"/>
  <c r="U1828" i="1"/>
  <c r="U1832" i="1"/>
  <c r="U1836" i="1"/>
  <c r="W1839" i="1"/>
  <c r="V1840" i="1"/>
  <c r="V1849" i="1"/>
  <c r="U1850" i="1"/>
  <c r="W1851" i="1"/>
  <c r="U1853" i="1"/>
  <c r="U1854" i="1"/>
  <c r="V1858" i="1"/>
  <c r="U1862" i="1"/>
  <c r="V1864" i="1"/>
  <c r="W1869" i="1"/>
  <c r="U1871" i="1"/>
  <c r="U1878" i="1"/>
  <c r="U1884" i="1"/>
  <c r="V1889" i="1"/>
  <c r="S1801" i="1"/>
  <c r="W1801" i="1" s="1"/>
  <c r="V1841" i="1"/>
  <c r="U1842" i="1"/>
  <c r="W1843" i="1"/>
  <c r="U1845" i="1"/>
  <c r="U1846" i="1"/>
  <c r="V1850" i="1"/>
  <c r="V1853" i="1"/>
  <c r="W1856" i="1"/>
  <c r="W1863" i="1"/>
  <c r="U1865" i="1"/>
  <c r="U1872" i="1"/>
  <c r="V1894" i="1"/>
  <c r="W1814" i="1"/>
  <c r="W1816" i="1"/>
  <c r="U1821" i="1"/>
  <c r="U1825" i="1"/>
  <c r="U1829" i="1"/>
  <c r="U1833" i="1"/>
  <c r="U1838" i="1"/>
  <c r="V1842" i="1"/>
  <c r="V1845" i="1"/>
  <c r="U1859" i="1"/>
  <c r="U1866" i="1"/>
  <c r="V1868" i="1"/>
  <c r="W1873" i="1"/>
  <c r="U1881" i="1"/>
  <c r="V1885" i="1"/>
  <c r="T1885" i="1"/>
  <c r="W1885" i="1"/>
  <c r="W1886" i="1"/>
  <c r="S1785" i="1"/>
  <c r="W1785" i="1" s="1"/>
  <c r="S1789" i="1"/>
  <c r="W1789" i="1" s="1"/>
  <c r="S1793" i="1"/>
  <c r="W1793" i="1" s="1"/>
  <c r="S1797" i="1"/>
  <c r="W1797" i="1" s="1"/>
  <c r="J1803" i="1"/>
  <c r="S1803" i="1"/>
  <c r="J1811" i="1"/>
  <c r="S1811" i="1"/>
  <c r="V1837" i="1"/>
  <c r="W1840" i="1"/>
  <c r="W1844" i="1"/>
  <c r="V1854" i="1"/>
  <c r="W1857" i="1"/>
  <c r="U1860" i="1"/>
  <c r="W1867" i="1"/>
  <c r="U1869" i="1"/>
  <c r="U1876" i="1"/>
  <c r="U1882" i="1"/>
  <c r="W1887" i="1"/>
  <c r="V1844" i="1"/>
  <c r="W1861" i="1"/>
  <c r="U1870" i="1"/>
  <c r="W1877" i="1"/>
  <c r="W1892" i="1"/>
  <c r="S1792" i="1"/>
  <c r="S1796" i="1"/>
  <c r="J1805" i="1"/>
  <c r="S1805" i="1"/>
  <c r="J1813" i="1"/>
  <c r="V1820" i="1"/>
  <c r="V1824" i="1"/>
  <c r="V1828" i="1"/>
  <c r="V1832" i="1"/>
  <c r="V1836" i="1"/>
  <c r="V1838" i="1"/>
  <c r="W1845" i="1"/>
  <c r="U1857" i="1"/>
  <c r="W1871" i="1"/>
  <c r="J1802" i="1"/>
  <c r="S1802" i="1"/>
  <c r="J1810" i="1"/>
  <c r="S1810" i="1"/>
  <c r="J1815" i="1"/>
  <c r="J1817" i="1"/>
  <c r="W1821" i="1"/>
  <c r="W1825" i="1"/>
  <c r="W1829" i="1"/>
  <c r="W1833" i="1"/>
  <c r="U1849" i="1"/>
  <c r="V1856" i="1"/>
  <c r="W1865" i="1"/>
  <c r="U1867" i="1"/>
  <c r="U1874" i="1"/>
  <c r="P1886" i="1"/>
  <c r="V1886" i="1" s="1"/>
  <c r="M1894" i="1"/>
  <c r="U1894" i="1" s="1"/>
  <c r="U1931" i="1"/>
  <c r="V1859" i="1"/>
  <c r="V1863" i="1"/>
  <c r="V1867" i="1"/>
  <c r="V1871" i="1"/>
  <c r="V1875" i="1"/>
  <c r="V1879" i="1"/>
  <c r="V1883" i="1"/>
  <c r="J1895" i="1"/>
  <c r="T1895" i="1" s="1"/>
  <c r="V1896" i="1"/>
  <c r="W1838" i="1"/>
  <c r="W1846" i="1"/>
  <c r="W1854" i="1"/>
  <c r="W1860" i="1"/>
  <c r="W1864" i="1"/>
  <c r="W1868" i="1"/>
  <c r="W1872" i="1"/>
  <c r="W1876" i="1"/>
  <c r="W1880" i="1"/>
  <c r="W1884" i="1"/>
  <c r="U1885" i="1"/>
  <c r="W1888" i="1"/>
  <c r="W1913" i="1"/>
  <c r="V1862" i="1"/>
  <c r="V1866" i="1"/>
  <c r="V1870" i="1"/>
  <c r="V1874" i="1"/>
  <c r="V1878" i="1"/>
  <c r="V1882" i="1"/>
  <c r="M1890" i="1"/>
  <c r="U1890" i="1" s="1"/>
  <c r="S1891" i="1"/>
  <c r="W1891" i="1" s="1"/>
  <c r="T1893" i="1"/>
  <c r="V1893" i="1" s="1"/>
  <c r="W1879" i="1"/>
  <c r="W1883" i="1"/>
  <c r="V1892" i="1"/>
  <c r="M1893" i="1"/>
  <c r="W1896" i="1"/>
  <c r="V1861" i="1"/>
  <c r="V1865" i="1"/>
  <c r="V1869" i="1"/>
  <c r="V1873" i="1"/>
  <c r="V1877" i="1"/>
  <c r="V1881" i="1"/>
  <c r="P1890" i="1"/>
  <c r="V1890" i="1" s="1"/>
  <c r="T1894" i="1"/>
  <c r="W1894" i="1" s="1"/>
  <c r="W1899" i="1"/>
  <c r="V1903" i="1"/>
  <c r="W1842" i="1"/>
  <c r="W1850" i="1"/>
  <c r="W1858" i="1"/>
  <c r="W1862" i="1"/>
  <c r="W1866" i="1"/>
  <c r="W1870" i="1"/>
  <c r="W1874" i="1"/>
  <c r="W1878" i="1"/>
  <c r="W1882" i="1"/>
  <c r="U1886" i="1"/>
  <c r="V1895" i="1"/>
  <c r="U1913" i="1"/>
  <c r="U1939" i="1"/>
  <c r="M1912" i="1"/>
  <c r="U1912" i="1" s="1"/>
  <c r="J1913" i="1"/>
  <c r="T1913" i="1" s="1"/>
  <c r="W1923" i="1"/>
  <c r="V1924" i="1"/>
  <c r="V1928" i="1"/>
  <c r="V1932" i="1"/>
  <c r="U1933" i="1"/>
  <c r="V1936" i="1"/>
  <c r="W1939" i="1"/>
  <c r="V1940" i="1"/>
  <c r="V1944" i="1"/>
  <c r="V1948" i="1"/>
  <c r="U1949" i="1"/>
  <c r="V1952" i="1"/>
  <c r="W1955" i="1"/>
  <c r="V1956" i="1"/>
  <c r="V1960" i="1"/>
  <c r="V1964" i="1"/>
  <c r="U1965" i="1"/>
  <c r="V1968" i="1"/>
  <c r="M1970" i="1"/>
  <c r="U1970" i="1" s="1"/>
  <c r="M1888" i="1"/>
  <c r="U1888" i="1" s="1"/>
  <c r="M1892" i="1"/>
  <c r="U1892" i="1" s="1"/>
  <c r="M1896" i="1"/>
  <c r="U1896" i="1" s="1"/>
  <c r="W1916" i="1"/>
  <c r="V1918" i="1"/>
  <c r="M1922" i="1"/>
  <c r="U1922" i="1" s="1"/>
  <c r="M1926" i="1"/>
  <c r="U1926" i="1" s="1"/>
  <c r="M1930" i="1"/>
  <c r="U1930" i="1" s="1"/>
  <c r="M1934" i="1"/>
  <c r="U1934" i="1" s="1"/>
  <c r="M1938" i="1"/>
  <c r="U1938" i="1" s="1"/>
  <c r="M1942" i="1"/>
  <c r="U1942" i="1" s="1"/>
  <c r="M1946" i="1"/>
  <c r="U1946" i="1" s="1"/>
  <c r="M1950" i="1"/>
  <c r="U1950" i="1" s="1"/>
  <c r="M1954" i="1"/>
  <c r="U1954" i="1" s="1"/>
  <c r="M1958" i="1"/>
  <c r="U1958" i="1" s="1"/>
  <c r="M1962" i="1"/>
  <c r="U1962" i="1" s="1"/>
  <c r="M1966" i="1"/>
  <c r="U1966" i="1" s="1"/>
  <c r="U1898" i="1"/>
  <c r="V1899" i="1"/>
  <c r="T1906" i="1"/>
  <c r="V1906" i="1" s="1"/>
  <c r="M1887" i="1"/>
  <c r="U1887" i="1" s="1"/>
  <c r="M1891" i="1"/>
  <c r="U1891" i="1" s="1"/>
  <c r="M1895" i="1"/>
  <c r="U1895" i="1" s="1"/>
  <c r="J1897" i="1"/>
  <c r="M1900" i="1"/>
  <c r="U1900" i="1" s="1"/>
  <c r="J1917" i="1"/>
  <c r="T1917" i="1" s="1"/>
  <c r="W1920" i="1"/>
  <c r="W1924" i="1"/>
  <c r="W1928" i="1"/>
  <c r="W1932" i="1"/>
  <c r="W1936" i="1"/>
  <c r="W1940" i="1"/>
  <c r="W1944" i="1"/>
  <c r="W1948" i="1"/>
  <c r="W1952" i="1"/>
  <c r="W1956" i="1"/>
  <c r="W1960" i="1"/>
  <c r="W1964" i="1"/>
  <c r="W1968" i="1"/>
  <c r="W1969" i="1"/>
  <c r="W1945" i="1"/>
  <c r="W1953" i="1"/>
  <c r="W1961" i="1"/>
  <c r="J1901" i="1"/>
  <c r="M1904" i="1"/>
  <c r="U1904" i="1" s="1"/>
  <c r="W1905" i="1"/>
  <c r="J1909" i="1"/>
  <c r="M1914" i="1"/>
  <c r="U1914" i="1" s="1"/>
  <c r="J1921" i="1"/>
  <c r="T1921" i="1" s="1"/>
  <c r="W1912" i="1"/>
  <c r="U1924" i="1"/>
  <c r="U1928" i="1"/>
  <c r="U1932" i="1"/>
  <c r="U1936" i="1"/>
  <c r="U1940" i="1"/>
  <c r="U1944" i="1"/>
  <c r="U1948" i="1"/>
  <c r="U1952" i="1"/>
  <c r="U1956" i="1"/>
  <c r="U1960" i="1"/>
  <c r="U1964" i="1"/>
  <c r="U1968" i="1"/>
  <c r="J1925" i="1"/>
  <c r="T1925" i="1" s="1"/>
  <c r="J1929" i="1"/>
  <c r="T1929" i="1" s="1"/>
  <c r="J1933" i="1"/>
  <c r="T1933" i="1" s="1"/>
  <c r="J1937" i="1"/>
  <c r="T1937" i="1" s="1"/>
  <c r="J1941" i="1"/>
  <c r="T1941" i="1" s="1"/>
  <c r="J1945" i="1"/>
  <c r="T1945" i="1" s="1"/>
  <c r="J1949" i="1"/>
  <c r="T1949" i="1" s="1"/>
  <c r="J1953" i="1"/>
  <c r="T1953" i="1" s="1"/>
  <c r="J1957" i="1"/>
  <c r="T1957" i="1" s="1"/>
  <c r="J1961" i="1"/>
  <c r="T1961" i="1" s="1"/>
  <c r="J1965" i="1"/>
  <c r="T1965" i="1" s="1"/>
  <c r="J1969" i="1"/>
  <c r="T1969" i="1" s="1"/>
  <c r="J1973" i="1"/>
  <c r="T1973" i="1" s="1"/>
  <c r="V1976" i="1"/>
  <c r="W1977" i="1"/>
  <c r="V1931" i="1"/>
  <c r="V1955" i="1"/>
  <c r="V1963" i="1"/>
  <c r="W1976" i="1"/>
  <c r="J1907" i="1"/>
  <c r="J1911" i="1"/>
  <c r="J1915" i="1"/>
  <c r="J1919" i="1"/>
  <c r="T1919" i="1" s="1"/>
  <c r="J1923" i="1"/>
  <c r="T1923" i="1" s="1"/>
  <c r="J1927" i="1"/>
  <c r="T1927" i="1" s="1"/>
  <c r="J1931" i="1"/>
  <c r="T1931" i="1" s="1"/>
  <c r="J1935" i="1"/>
  <c r="T1935" i="1" s="1"/>
  <c r="J1939" i="1"/>
  <c r="T1939" i="1" s="1"/>
  <c r="J1943" i="1"/>
  <c r="T1943" i="1" s="1"/>
  <c r="J1947" i="1"/>
  <c r="T1947" i="1" s="1"/>
  <c r="J1951" i="1"/>
  <c r="T1951" i="1" s="1"/>
  <c r="J1955" i="1"/>
  <c r="T1955" i="1" s="1"/>
  <c r="J1959" i="1"/>
  <c r="T1959" i="1" s="1"/>
  <c r="J1963" i="1"/>
  <c r="T1963" i="1" s="1"/>
  <c r="J1967" i="1"/>
  <c r="T1967" i="1" s="1"/>
  <c r="J1971" i="1"/>
  <c r="J1975" i="1"/>
  <c r="T1975" i="1" s="1"/>
  <c r="J1978" i="1"/>
  <c r="V1977" i="1"/>
  <c r="V1913" i="1"/>
  <c r="V1917" i="1"/>
  <c r="V1921" i="1"/>
  <c r="V1929" i="1"/>
  <c r="V1933" i="1"/>
  <c r="V1937" i="1"/>
  <c r="V1945" i="1"/>
  <c r="V1949" i="1"/>
  <c r="V1953" i="1"/>
  <c r="V1961" i="1"/>
  <c r="V1965" i="1"/>
  <c r="V1969" i="1"/>
  <c r="Z2020" i="1"/>
  <c r="AB2021" i="1"/>
  <c r="Z2023" i="1"/>
  <c r="T1813" i="1" l="1"/>
  <c r="U1813" i="1" s="1"/>
  <c r="T1045" i="1"/>
  <c r="V1045" i="1"/>
  <c r="T1911" i="1"/>
  <c r="W1911" i="1"/>
  <c r="V1959" i="1"/>
  <c r="V1927" i="1"/>
  <c r="T1909" i="1"/>
  <c r="V1909" i="1" s="1"/>
  <c r="W1949" i="1"/>
  <c r="W1959" i="1"/>
  <c r="U1937" i="1"/>
  <c r="W1927" i="1"/>
  <c r="W1937" i="1"/>
  <c r="U1975" i="1"/>
  <c r="U1911" i="1"/>
  <c r="U1969" i="1"/>
  <c r="W1929" i="1"/>
  <c r="V1776" i="1"/>
  <c r="U1800" i="1"/>
  <c r="V1321" i="1"/>
  <c r="V1327" i="1"/>
  <c r="V962" i="1"/>
  <c r="V956" i="1"/>
  <c r="V819" i="1"/>
  <c r="V815" i="1"/>
  <c r="U771" i="1"/>
  <c r="W768" i="1"/>
  <c r="V816" i="1"/>
  <c r="V749" i="1"/>
  <c r="V827" i="1"/>
  <c r="V737" i="1"/>
  <c r="W750" i="1"/>
  <c r="U811" i="1"/>
  <c r="U738" i="1"/>
  <c r="W503" i="1"/>
  <c r="U176" i="1"/>
  <c r="U160" i="1"/>
  <c r="V156" i="1"/>
  <c r="T1915" i="1"/>
  <c r="U1915" i="1" s="1"/>
  <c r="T1817" i="1"/>
  <c r="V1817" i="1"/>
  <c r="W1915" i="1"/>
  <c r="V1925" i="1"/>
  <c r="T1971" i="1"/>
  <c r="W1971" i="1" s="1"/>
  <c r="U1971" i="1"/>
  <c r="T1907" i="1"/>
  <c r="W1907" i="1" s="1"/>
  <c r="V1923" i="1"/>
  <c r="W1973" i="1"/>
  <c r="U1957" i="1"/>
  <c r="W1947" i="1"/>
  <c r="U1925" i="1"/>
  <c r="U1951" i="1"/>
  <c r="U1959" i="1"/>
  <c r="U1906" i="1"/>
  <c r="T1815" i="1"/>
  <c r="W1815" i="1" s="1"/>
  <c r="T1805" i="1"/>
  <c r="W1805" i="1" s="1"/>
  <c r="U1805" i="1"/>
  <c r="V1788" i="1"/>
  <c r="M2077" i="1"/>
  <c r="M2078" i="1" s="1"/>
  <c r="U1652" i="1"/>
  <c r="V1652" i="1"/>
  <c r="T1052" i="1"/>
  <c r="U1052" i="1" s="1"/>
  <c r="U1050" i="1"/>
  <c r="W1050" i="1"/>
  <c r="T846" i="1"/>
  <c r="U846" i="1" s="1"/>
  <c r="V811" i="1"/>
  <c r="U807" i="1"/>
  <c r="U779" i="1"/>
  <c r="U767" i="1"/>
  <c r="V754" i="1"/>
  <c r="V738" i="1"/>
  <c r="V784" i="1"/>
  <c r="V800" i="1"/>
  <c r="V1668" i="1"/>
  <c r="V1957" i="1"/>
  <c r="V1951" i="1"/>
  <c r="V1919" i="1"/>
  <c r="U1917" i="1"/>
  <c r="W1941" i="1"/>
  <c r="V1907" i="1"/>
  <c r="W1917" i="1"/>
  <c r="W1967" i="1"/>
  <c r="U1945" i="1"/>
  <c r="W1935" i="1"/>
  <c r="W1906" i="1"/>
  <c r="U1947" i="1"/>
  <c r="U1919" i="1"/>
  <c r="W1893" i="1"/>
  <c r="U1927" i="1"/>
  <c r="W1796" i="1"/>
  <c r="V1805" i="1"/>
  <c r="U1644" i="1"/>
  <c r="W1564" i="1"/>
  <c r="U1668" i="1"/>
  <c r="U1520" i="1"/>
  <c r="T1044" i="1"/>
  <c r="V1044" i="1" s="1"/>
  <c r="U1044" i="1"/>
  <c r="U1045" i="1"/>
  <c r="T842" i="1"/>
  <c r="U842" i="1"/>
  <c r="W962" i="1"/>
  <c r="W850" i="1"/>
  <c r="W972" i="1"/>
  <c r="V850" i="1"/>
  <c r="W1044" i="1"/>
  <c r="V803" i="1"/>
  <c r="W815" i="1"/>
  <c r="W783" i="1"/>
  <c r="U783" i="1"/>
  <c r="W763" i="1"/>
  <c r="W771" i="1"/>
  <c r="V833" i="1"/>
  <c r="V799" i="1"/>
  <c r="W808" i="1"/>
  <c r="W849" i="1"/>
  <c r="U775" i="1"/>
  <c r="U827" i="1"/>
  <c r="U768" i="1"/>
  <c r="W742" i="1"/>
  <c r="W816" i="1"/>
  <c r="W737" i="1"/>
  <c r="V775" i="1"/>
  <c r="U742" i="1"/>
  <c r="W499" i="1"/>
  <c r="V360" i="1"/>
  <c r="V507" i="1"/>
  <c r="W174" i="1"/>
  <c r="W158" i="1"/>
  <c r="V172" i="1"/>
  <c r="W168" i="1"/>
  <c r="V182" i="1"/>
  <c r="T1978" i="1"/>
  <c r="V1978" i="1" s="1"/>
  <c r="U1978" i="1"/>
  <c r="T1803" i="1"/>
  <c r="U1803" i="1" s="1"/>
  <c r="T1810" i="1"/>
  <c r="W1810" i="1" s="1"/>
  <c r="U1810" i="1"/>
  <c r="W1792" i="1"/>
  <c r="U1817" i="1"/>
  <c r="W1788" i="1"/>
  <c r="W846" i="1"/>
  <c r="V976" i="1"/>
  <c r="U791" i="1"/>
  <c r="V734" i="1"/>
  <c r="W734" i="1"/>
  <c r="U507" i="1"/>
  <c r="U830" i="1"/>
  <c r="W728" i="1"/>
  <c r="V759" i="1"/>
  <c r="V824" i="1"/>
  <c r="W746" i="1"/>
  <c r="V160" i="1"/>
  <c r="U1967" i="1"/>
  <c r="V158" i="1"/>
  <c r="V1947" i="1"/>
  <c r="V1975" i="1"/>
  <c r="V1943" i="1"/>
  <c r="V1911" i="1"/>
  <c r="W1975" i="1"/>
  <c r="W1965" i="1"/>
  <c r="U1953" i="1"/>
  <c r="W1943" i="1"/>
  <c r="U1921" i="1"/>
  <c r="U1893" i="1"/>
  <c r="U1955" i="1"/>
  <c r="T1812" i="1"/>
  <c r="U1812" i="1" s="1"/>
  <c r="V1815" i="1"/>
  <c r="V1813" i="1"/>
  <c r="U1321" i="1"/>
  <c r="U1306" i="1"/>
  <c r="W946" i="1"/>
  <c r="T834" i="1"/>
  <c r="U834" i="1" s="1"/>
  <c r="W842" i="1"/>
  <c r="V946" i="1"/>
  <c r="V842" i="1"/>
  <c r="U841" i="1"/>
  <c r="V787" i="1"/>
  <c r="W807" i="1"/>
  <c r="W775" i="1"/>
  <c r="V841" i="1"/>
  <c r="U803" i="1"/>
  <c r="U763" i="1"/>
  <c r="W803" i="1"/>
  <c r="W841" i="1"/>
  <c r="V771" i="1"/>
  <c r="V807" i="1"/>
  <c r="U726" i="1"/>
  <c r="W745" i="1"/>
  <c r="U1935" i="1"/>
  <c r="T1901" i="1"/>
  <c r="W1901" i="1" s="1"/>
  <c r="W1925" i="1"/>
  <c r="V1973" i="1"/>
  <c r="V1971" i="1"/>
  <c r="V1939" i="1"/>
  <c r="U1973" i="1"/>
  <c r="W1978" i="1"/>
  <c r="T1897" i="1"/>
  <c r="U1897" i="1" s="1"/>
  <c r="W1963" i="1"/>
  <c r="U1941" i="1"/>
  <c r="W1931" i="1"/>
  <c r="U1923" i="1"/>
  <c r="T1802" i="1"/>
  <c r="V1802" i="1" s="1"/>
  <c r="T1811" i="1"/>
  <c r="V1811" i="1" s="1"/>
  <c r="U1811" i="1"/>
  <c r="V1810" i="1"/>
  <c r="W1812" i="1"/>
  <c r="V1796" i="1"/>
  <c r="V1792" i="1"/>
  <c r="W1052" i="1"/>
  <c r="V1048" i="1"/>
  <c r="W838" i="1"/>
  <c r="V838" i="1"/>
  <c r="V779" i="1"/>
  <c r="W833" i="1"/>
  <c r="U795" i="1"/>
  <c r="U819" i="1"/>
  <c r="V763" i="1"/>
  <c r="W819" i="1"/>
  <c r="V726" i="1"/>
  <c r="U787" i="1"/>
  <c r="U838" i="1"/>
  <c r="U754" i="1"/>
  <c r="V783" i="1"/>
  <c r="V176" i="1"/>
  <c r="W172" i="1"/>
  <c r="W156" i="1"/>
  <c r="V164" i="1"/>
  <c r="W1933" i="1"/>
  <c r="W1045" i="1"/>
  <c r="V1915" i="1"/>
  <c r="V1941" i="1"/>
  <c r="V1967" i="1"/>
  <c r="V1935" i="1"/>
  <c r="W1957" i="1"/>
  <c r="U1961" i="1"/>
  <c r="W1951" i="1"/>
  <c r="U1929" i="1"/>
  <c r="U1943" i="1"/>
  <c r="W1921" i="1"/>
  <c r="U1963" i="1"/>
  <c r="W1817" i="1"/>
  <c r="W1895" i="1"/>
  <c r="T1804" i="1"/>
  <c r="W1804" i="1" s="1"/>
  <c r="V1800" i="1"/>
  <c r="V1812" i="1"/>
  <c r="V1564" i="1"/>
  <c r="V1520" i="1"/>
  <c r="T1053" i="1"/>
  <c r="W1053" i="1" s="1"/>
  <c r="V1052" i="1"/>
  <c r="W834" i="1"/>
  <c r="V834" i="1"/>
  <c r="W787" i="1"/>
  <c r="U753" i="1"/>
  <c r="W811" i="1"/>
  <c r="U759" i="1"/>
  <c r="U815" i="1"/>
  <c r="W795" i="1"/>
  <c r="V1050" i="1"/>
  <c r="V823" i="1"/>
  <c r="W760" i="1"/>
  <c r="V651" i="1"/>
  <c r="V776" i="1"/>
  <c r="W182" i="1"/>
  <c r="W166" i="1"/>
  <c r="V166" i="1"/>
  <c r="W176" i="1"/>
  <c r="W160" i="1"/>
  <c r="W1919" i="1"/>
  <c r="W1803" i="1" l="1"/>
  <c r="W1897" i="1"/>
  <c r="U1901" i="1"/>
  <c r="U1053" i="1"/>
  <c r="U1802" i="1"/>
  <c r="V1901" i="1"/>
  <c r="V1897" i="1"/>
  <c r="U1815" i="1"/>
  <c r="V1803" i="1"/>
  <c r="W1811" i="1"/>
  <c r="W1813" i="1"/>
  <c r="W1802" i="1"/>
  <c r="V1804" i="1"/>
  <c r="U1804" i="1"/>
  <c r="U1907" i="1"/>
  <c r="V1053" i="1"/>
  <c r="V846" i="1"/>
  <c r="W1909" i="1"/>
  <c r="U1909" i="1"/>
</calcChain>
</file>

<file path=xl/sharedStrings.xml><?xml version="1.0" encoding="utf-8"?>
<sst xmlns="http://schemas.openxmlformats.org/spreadsheetml/2006/main" count="4841" uniqueCount="2814">
  <si>
    <t>ردیف</t>
  </si>
  <si>
    <t>ویژگی کد</t>
  </si>
  <si>
    <t>کدملی</t>
  </si>
  <si>
    <t>شرح کد</t>
  </si>
  <si>
    <t xml:space="preserve"> کل</t>
  </si>
  <si>
    <t>حرفه‌ای</t>
  </si>
  <si>
    <t>فنی</t>
  </si>
  <si>
    <t xml:space="preserve">دولتی </t>
  </si>
  <si>
    <t xml:space="preserve">خصوصی </t>
  </si>
  <si>
    <t>خیریه</t>
  </si>
  <si>
    <t xml:space="preserve">عمومی غیر دولتی </t>
  </si>
  <si>
    <t xml:space="preserve">فرانشیز دولتی </t>
  </si>
  <si>
    <t xml:space="preserve">فرانشیز خصوصی </t>
  </si>
  <si>
    <t xml:space="preserve">فرانشیز خیریه </t>
  </si>
  <si>
    <t xml:space="preserve">فرانشیز عمومی غیر دولتی </t>
  </si>
  <si>
    <t>حرفه ای</t>
  </si>
  <si>
    <t xml:space="preserve">فنی </t>
  </si>
  <si>
    <t>حرفه ای98</t>
  </si>
  <si>
    <t xml:space="preserve">فنی98 </t>
  </si>
  <si>
    <t>حرفه ای99</t>
  </si>
  <si>
    <t>فنی 99</t>
  </si>
  <si>
    <t>حرفه ای99 مصوب</t>
  </si>
  <si>
    <t>فنی 99مصوب</t>
  </si>
  <si>
    <t xml:space="preserve">درصد رشد جزءحرفه ای99 </t>
  </si>
  <si>
    <t xml:space="preserve">درصد رشد جزءفنی ای99 </t>
  </si>
  <si>
    <t>1</t>
  </si>
  <si>
    <t>#</t>
  </si>
  <si>
    <t>رادیوگرافی جمجمه رخ و نیمرخ</t>
  </si>
  <si>
    <t>2</t>
  </si>
  <si>
    <t>رادیوگرافی جمجمه نمای تاون، هیرتز یا هر نمای دیگر(هراکسپوز)</t>
  </si>
  <si>
    <t>3</t>
  </si>
  <si>
    <t>رادیوگرافی سل تورسیک (زین ترکی) لوکالیزه نیمرخ</t>
  </si>
  <si>
    <t>4</t>
  </si>
  <si>
    <t>رادیوگرافی کانال اپتیک هر طرف</t>
  </si>
  <si>
    <t>5</t>
  </si>
  <si>
    <t>رادیوگرافی مجرای گوش داخلی (هر فیلم)</t>
  </si>
  <si>
    <t>6</t>
  </si>
  <si>
    <t>رادیوگرافی ماستوئید یک طرفه نمای شولر یا استنورس یا ترانس اوربیتال (هر اکسپوز)</t>
  </si>
  <si>
    <t>7</t>
  </si>
  <si>
    <t>رادیوگرافی استخوان‌های صورت (نمای روبرو )</t>
  </si>
  <si>
    <t>15%جز حرفه ای</t>
  </si>
  <si>
    <t>8</t>
  </si>
  <si>
    <t>رادیوگرافی استخوان‌های صورت (نمای روبرو و نیمرخ )</t>
  </si>
  <si>
    <t>9</t>
  </si>
  <si>
    <t>رادیوگرافی استخوان‌های مخصوص بینی (نمای نیمرخ راست و چپ روی یک فیلم)</t>
  </si>
  <si>
    <t>10</t>
  </si>
  <si>
    <t>رادیوگرافی سینوس‌های قدامی صورت (نمای واترز یا کالدول)</t>
  </si>
  <si>
    <t>11</t>
  </si>
  <si>
    <t>رادیوگرافی سینوس‌های قدامی صورت (نمای واترز و نیمرخ)</t>
  </si>
  <si>
    <t>12</t>
  </si>
  <si>
    <t>رادیوگرافی استخوان فک (نمای ابلیک یا روبرو یا نیمرخ هر طرف)</t>
  </si>
  <si>
    <t>13</t>
  </si>
  <si>
    <t>رادیوگرافی دندان هر فیلم (پری اپیکال یا بایت وینگ)</t>
  </si>
  <si>
    <t>14</t>
  </si>
  <si>
    <t>رادیوگرافی سری کامل دندان(10 فیلم)</t>
  </si>
  <si>
    <t>15</t>
  </si>
  <si>
    <t xml:space="preserve">رادیوگرافی سری کامل دندان (در صورتی که 14 فیلم تقاضا شده باشد) </t>
  </si>
  <si>
    <t>16</t>
  </si>
  <si>
    <t>رادیوگرافی فیلم اکلوزال</t>
  </si>
  <si>
    <t>17</t>
  </si>
  <si>
    <t>رادیوگرافی پانورکس</t>
  </si>
  <si>
    <t>18</t>
  </si>
  <si>
    <t>رادیوگرافی سفالوگرام</t>
  </si>
  <si>
    <t>19</t>
  </si>
  <si>
    <t>رادیوگرافی مفصل تمپرو مندیبولر (هر طرف یک فیلم)</t>
  </si>
  <si>
    <t>20</t>
  </si>
  <si>
    <t>رادیوگرافی مفصل تمپرو مندیبولر- هر طرف با دهان باز و بسته (دو فیلم)</t>
  </si>
  <si>
    <t>21</t>
  </si>
  <si>
    <t>رادیوگرافی مفصل تمپرو مندیبولر - دو طرف با دهان باز و بسته (4 اکسپوز)</t>
  </si>
  <si>
    <t>22</t>
  </si>
  <si>
    <t>رادیوگرافی نسوج نرم گردن یا نازوفارنکس- یک جهت</t>
  </si>
  <si>
    <t>23</t>
  </si>
  <si>
    <t>رادیوگرافی لارنگوگرافی (حداقل 4 اکسپوز)</t>
  </si>
  <si>
    <t>24</t>
  </si>
  <si>
    <t>رادیوگرافی ساده جهت غدد بزاقی (هر کلیشه)</t>
  </si>
  <si>
    <t>25</t>
  </si>
  <si>
    <t>رادیوگرافی سیالوگرافی یک طرفه هر غده بزاقی (حداقل 4 کلیشه)</t>
  </si>
  <si>
    <t>26</t>
  </si>
  <si>
    <t>رادیوگرافی داکریوسیستوگرافی</t>
  </si>
  <si>
    <t>27</t>
  </si>
  <si>
    <t>رادیوگرافی شانه یک جهت (استخوان اسکاپولا، ترقوه، مفصل آکرومیوکلاویکولار با نمای اگزیلار یا نیمرخ ) هر فیلم</t>
  </si>
  <si>
    <t>28</t>
  </si>
  <si>
    <t>رادیوگرافی قفسه صدری نمای روبرو یا نیمرخ و یا هر نمای دیگر (یک فیلم )</t>
  </si>
  <si>
    <t>29</t>
  </si>
  <si>
    <t>رادیوگرافی قفسه صدری نمای روبرو و نیمرخ به طور هم زمان</t>
  </si>
  <si>
    <t>30</t>
  </si>
  <si>
    <t>رادیوگرافی کاردیاک سری با بلع ماده حاجب(4 فیلم)</t>
  </si>
  <si>
    <t>31</t>
  </si>
  <si>
    <t>فلوروسکوپی تنها</t>
  </si>
  <si>
    <t>32</t>
  </si>
  <si>
    <t>برونکوگرافی یک طرفه</t>
  </si>
  <si>
    <t>33</t>
  </si>
  <si>
    <t>رادیوگرافی دنده ها نمای ابلیک یا روبرو یک فیلم</t>
  </si>
  <si>
    <t>34</t>
  </si>
  <si>
    <t>رادیوگرافی دنده ها (یک طرف- دو نما -2 فیلم)</t>
  </si>
  <si>
    <t>35</t>
  </si>
  <si>
    <t>رادیوگرافی استخوان جناغ (نمای ابلیک یا نیمرخ - یک فیلم)</t>
  </si>
  <si>
    <t>36</t>
  </si>
  <si>
    <t>رادیوگرافی استخوان جناغ (نمای ابلیک و نیمرخ به طور هم زمان- 2 فیلم)</t>
  </si>
  <si>
    <t>37</t>
  </si>
  <si>
    <t>ماموگرافی یک طرفه (روی2 فیلم مخصوص ماموگرافی)</t>
  </si>
  <si>
    <t>38</t>
  </si>
  <si>
    <t>ماموگرافی بابزرگنمایی (Magnified view)یک ناحیه</t>
  </si>
  <si>
    <t>39</t>
  </si>
  <si>
    <t>ماموگرافی دو طرفه (روی4 فیلم مخصوص ماموگرافی)</t>
  </si>
  <si>
    <t>40</t>
  </si>
  <si>
    <t>ماموگرافی هر فیلم اضافه جهت لوکالیزاسیون</t>
  </si>
  <si>
    <t>41</t>
  </si>
  <si>
    <t>ماموگرافی گالاکتوگرافی(یک طرفه)</t>
  </si>
  <si>
    <t>42</t>
  </si>
  <si>
    <t>پنوموسیستوگرافی از یک پستان با هزینه تزریق</t>
  </si>
  <si>
    <t>43</t>
  </si>
  <si>
    <t>رادیوگرافی پرتابل درمنزل(هرکلیشه)</t>
  </si>
  <si>
    <t>44</t>
  </si>
  <si>
    <t>رادیوگرافی مفصل هیپ دو طرفه یا نمای فراک (لگن)</t>
  </si>
  <si>
    <t>45</t>
  </si>
  <si>
    <t xml:space="preserve">رادیوگرافی مفصل هیپ نمای روبرو یا مایل (هرکلیشه) </t>
  </si>
  <si>
    <t>46</t>
  </si>
  <si>
    <t xml:space="preserve">رادیوگرافی لگن خاصره (هرفیلم) </t>
  </si>
  <si>
    <t>47</t>
  </si>
  <si>
    <t>رادیوگرافی مفصل ساکروایلیاک هر اکسپوز(اعم از رخ و مایل )</t>
  </si>
  <si>
    <t>48</t>
  </si>
  <si>
    <t xml:space="preserve">رادیوگرافی استخوان ساکروم و مهره های دنبالچه- دوجهت </t>
  </si>
  <si>
    <t>49</t>
  </si>
  <si>
    <t xml:space="preserve">رادیوگرافی ساده شکم خوابیده - یک فیلم </t>
  </si>
  <si>
    <t>50</t>
  </si>
  <si>
    <t xml:space="preserve">رادیوگرافی ساده شکم خوابیده و ایستاده دو فیلم </t>
  </si>
  <si>
    <t>51</t>
  </si>
  <si>
    <t xml:space="preserve">رادیوگرافی ساده شکم ایستاده- یک فیلم </t>
  </si>
  <si>
    <t>52</t>
  </si>
  <si>
    <t>رادیوگرافی مری با بلع ماده حاجب (حداقل 4 اکسپوز)</t>
  </si>
  <si>
    <t>53</t>
  </si>
  <si>
    <t xml:space="preserve">رادیوگرافی معده و اثنی عشر (حداقل 4 کلیشه ) </t>
  </si>
  <si>
    <t>54</t>
  </si>
  <si>
    <t>رادیوگرافی مری، معده و اثنی عشر (حداقل 6 کلیشه)</t>
  </si>
  <si>
    <t>55</t>
  </si>
  <si>
    <t>رادیوگرافی ترانزیت روده های کوچک (حداقل4 کلیشه)</t>
  </si>
  <si>
    <t>56</t>
  </si>
  <si>
    <t>رادیوگرافی باریم آنما (حداقل 4 کلیشه )</t>
  </si>
  <si>
    <t>57</t>
  </si>
  <si>
    <t>رادیوگرافی باریم آنما دوبل کنتراست (حداقل 6 کلیشه)</t>
  </si>
  <si>
    <t>58</t>
  </si>
  <si>
    <t xml:space="preserve">رادیوگرافی کله سیستوگرافی اورال (حداقل 2 کلیشه) </t>
  </si>
  <si>
    <t>59</t>
  </si>
  <si>
    <t xml:space="preserve">رادیوگرافی کلانژیوگرافی (تی تیوب ) هر فیلم </t>
  </si>
  <si>
    <t>60</t>
  </si>
  <si>
    <t xml:space="preserve">رادیوگرافی کلانژیوگرافی از راه پوست؛ هر فیلم </t>
  </si>
  <si>
    <t>61</t>
  </si>
  <si>
    <t xml:space="preserve">کلانژیوپانکراتوگرافی رتروگراد از طریق اندوسکوپ (ERCP)؛ هر فیلم
(هزینه آندوسکوپی به طور جداگانه قابل محاسبه میباشد)
</t>
  </si>
  <si>
    <t>62</t>
  </si>
  <si>
    <t>اوروگرافی ترشحی فیلم با هر تعداد کلیشه لازم و کامل (با یا بدون PVC)</t>
  </si>
  <si>
    <t>63</t>
  </si>
  <si>
    <t xml:space="preserve">اوروگرافی سریع برای فشار خون (حداقل برای 6 کلیشه) </t>
  </si>
  <si>
    <t>64</t>
  </si>
  <si>
    <t xml:space="preserve">نفروتوموگرافی هر کلیشه </t>
  </si>
  <si>
    <t>65</t>
  </si>
  <si>
    <t>پیلوگرافی رتروگراد دو طرفه (هر کلیشه )</t>
  </si>
  <si>
    <t>66</t>
  </si>
  <si>
    <t>پیلوگرافی رتروگراد یک طرفه (هر کلیشه )</t>
  </si>
  <si>
    <t>67</t>
  </si>
  <si>
    <t>پیلوگرافی یا نفروگرافی آنتی گراد یک طرفه (با هر تعدادکلیشه لازم و کامل )</t>
  </si>
  <si>
    <t>68</t>
  </si>
  <si>
    <t>پیلوگرافی یا نفروگرافی آنتی گراد دو طرفه (با هر تعدادکلیشه لازم و کامل )</t>
  </si>
  <si>
    <t>69</t>
  </si>
  <si>
    <t>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t>
  </si>
  <si>
    <t>70</t>
  </si>
  <si>
    <t>رادیوگرافی سیستوگرافی با ماده حاجب رتروگراد</t>
  </si>
  <si>
    <t>71</t>
  </si>
  <si>
    <t>رادیوگرافی یورتروگرافی با ماده حاجب رتروگراد</t>
  </si>
  <si>
    <t>72</t>
  </si>
  <si>
    <t>رادیوگرافی یورتروسیستوگرافی با ماده حاجب رتروگراد</t>
  </si>
  <si>
    <t>73</t>
  </si>
  <si>
    <t>یورتروسیستوگرافی در حال ادرار کردن با اسکوپی V.C.U.G</t>
  </si>
  <si>
    <t>74</t>
  </si>
  <si>
    <t xml:space="preserve">رادیوگرافی ساده شکم جهت تعیین سن و یا وضعیت جنین هر اکسپوز </t>
  </si>
  <si>
    <t>75</t>
  </si>
  <si>
    <t>رادیوگرافی هیستروسالپنگوگرافی</t>
  </si>
  <si>
    <t>76</t>
  </si>
  <si>
    <t>رادیوگرافی فیستولوگرافی با حق تزریق</t>
  </si>
  <si>
    <t>77</t>
  </si>
  <si>
    <t xml:space="preserve">رادیوگرافی توموگرافی (هر عضو- هر کلیشه فیلم کوچک) </t>
  </si>
  <si>
    <t>78</t>
  </si>
  <si>
    <t>رادیوگرافی توموگرافی( هر عضو- هر کلیشه فیلم بزرگ)</t>
  </si>
  <si>
    <t>79</t>
  </si>
  <si>
    <t>رادیوگرافی ترانزیت کولون Colon Transit Time (CTT)</t>
  </si>
  <si>
    <t>80</t>
  </si>
  <si>
    <t>Defecography</t>
  </si>
  <si>
    <t>81</t>
  </si>
  <si>
    <t>وازوگرافی</t>
  </si>
  <si>
    <t>82</t>
  </si>
  <si>
    <t>رادیوگرافی ستون فقرات گردن (دو جهت رخ و نیمرخ )</t>
  </si>
  <si>
    <t>83</t>
  </si>
  <si>
    <t>رادیوگرافی فقرات گردن (4 فیلم روبرو ، نیمرخ و ابلیک چپ و راست )</t>
  </si>
  <si>
    <t>84</t>
  </si>
  <si>
    <t xml:space="preserve">رادیوگرافی فقرات گردن (فلکسیون، اکستانسیون، مایل) هر اکسپوز </t>
  </si>
  <si>
    <t>85</t>
  </si>
  <si>
    <t xml:space="preserve">رادیوگرافی مخصوص ادونتوئید </t>
  </si>
  <si>
    <t>86</t>
  </si>
  <si>
    <t xml:space="preserve">رادیوگرافی فقرات پشتی روبرو و نیمرخ </t>
  </si>
  <si>
    <t>87</t>
  </si>
  <si>
    <t xml:space="preserve">رادیوگرافی فقرات کمری روبرو و نیمرخ </t>
  </si>
  <si>
    <t>88</t>
  </si>
  <si>
    <t>رادیوگرافی فقرات کمری 4 فیلم روبرو، نیمرخ و ابلیک چپ و راست</t>
  </si>
  <si>
    <t>89</t>
  </si>
  <si>
    <t xml:space="preserve">رادیوگرافی ایستاده فقرات (روبرو و نیمرخ - روی2 فیلم) </t>
  </si>
  <si>
    <t>90</t>
  </si>
  <si>
    <t xml:space="preserve">هر کلیشه اضافی (Bending) یا ابلیک و… هر فیلم </t>
  </si>
  <si>
    <t>91</t>
  </si>
  <si>
    <t xml:space="preserve">رادیوگرافی دورسولومبار- روبرو و نیمرخ </t>
  </si>
  <si>
    <t>92</t>
  </si>
  <si>
    <t xml:space="preserve">رادیوگرافی لومبوساکرال - دو جهت </t>
  </si>
  <si>
    <t>93</t>
  </si>
  <si>
    <t xml:space="preserve">رادیوگرافی لوکالیزه - هر ناحیه به تنهائی </t>
  </si>
  <si>
    <t>94</t>
  </si>
  <si>
    <t>#*</t>
  </si>
  <si>
    <t>رادیوگرافی EOS تمام ستون فقرات در پوزیشن های مختلف</t>
  </si>
  <si>
    <t>95</t>
  </si>
  <si>
    <t>میلوگرافی از هر ناحیه ستون مهره ای (سرویکال)
(برای تزریق اینتراتکال کد 600960 گزارش گردد)</t>
  </si>
  <si>
    <t>96</t>
  </si>
  <si>
    <t>میلوگرافی از هر ناحیه ستون مهره ای (توراسیک)
(برای تزریق اینتراتکال کد 600960 گزارش گردد)</t>
  </si>
  <si>
    <t>97</t>
  </si>
  <si>
    <t>میلوگرافی از هر ناحیه ستون مهره ای (لومبار)
(برای تزریق اینتراتکال کد 600960 گزارش گردد)</t>
  </si>
  <si>
    <t>98</t>
  </si>
  <si>
    <t>میلوگرافی از دورسولومبار - با هم کامل 
(برای تزریق اینتراتکال کد 600960 گزارش گردد)</t>
  </si>
  <si>
    <t>99</t>
  </si>
  <si>
    <t>میلوگرافی فقرات گردنی پشتی کمری – با هم کامل
(برای تزریق اینتراتکال کد 600960 گزارش گردد)</t>
  </si>
  <si>
    <t>100</t>
  </si>
  <si>
    <t>آرتروگرافی شانه با هوا و ماده حاجب</t>
  </si>
  <si>
    <t>101</t>
  </si>
  <si>
    <t>رادیوگرافی استخوان بازو ( 2 جهت روی یک فیلم )</t>
  </si>
  <si>
    <t>102</t>
  </si>
  <si>
    <t xml:space="preserve">رادیوگرافی استخوان بازو یا ساعد یا آرنج یک جهت (یک فیلم ) </t>
  </si>
  <si>
    <t>103</t>
  </si>
  <si>
    <t xml:space="preserve">رادیوگرافی مفصل آرنج (دو جهت- روی یک فیلم) </t>
  </si>
  <si>
    <t>104</t>
  </si>
  <si>
    <t>رادیوگرافی استخوان ساعد ( دو جهت- روی یک فیلم )</t>
  </si>
  <si>
    <t>105</t>
  </si>
  <si>
    <t xml:space="preserve">رادیوگرافی مچ دست- یک جهت </t>
  </si>
  <si>
    <t>106</t>
  </si>
  <si>
    <t xml:space="preserve">رادیوگرافی مچ دست - دو جهت </t>
  </si>
  <si>
    <t>107</t>
  </si>
  <si>
    <t>هر فیلم اضافی مچ دست (اسکافوئید و…)</t>
  </si>
  <si>
    <t>108</t>
  </si>
  <si>
    <t xml:space="preserve">رادیوگرافی استخوانهای کف دست- یک جهت </t>
  </si>
  <si>
    <t>109</t>
  </si>
  <si>
    <t>رادیوگرافی استخوانهای کف دست – دو جهت</t>
  </si>
  <si>
    <t>110</t>
  </si>
  <si>
    <t xml:space="preserve">رادیوگرافی تعیین سن استخوانی- هر کلیشه </t>
  </si>
  <si>
    <t>111</t>
  </si>
  <si>
    <t xml:space="preserve">رادیوگرافی انگشتان هر دست - یک جهت </t>
  </si>
  <si>
    <t>112</t>
  </si>
  <si>
    <t xml:space="preserve">رادیوگرافی انگشتان هر دست - دو جهت </t>
  </si>
  <si>
    <t>113</t>
  </si>
  <si>
    <t xml:space="preserve">آرتروگرافی مچ دست </t>
  </si>
  <si>
    <t>114</t>
  </si>
  <si>
    <t xml:space="preserve">رادیوگرافی استخوان ران (روبرو و نیمرخ - روی دو فیلم ) </t>
  </si>
  <si>
    <t>115</t>
  </si>
  <si>
    <t>رادیوگرافی استخوان ران (دو اکسپوز- روی یک فیلم)</t>
  </si>
  <si>
    <t>116</t>
  </si>
  <si>
    <t>رادیوگرافی اسکنوگرام (برای تعیین کوتاهی اندام با خط کش مدرج)</t>
  </si>
  <si>
    <t>117</t>
  </si>
  <si>
    <t>رادیوگرافی مفصل زانو( دو جهت، روی یک فیلم)</t>
  </si>
  <si>
    <t>118</t>
  </si>
  <si>
    <t>رادیوگرافی مفصل زانو ایستاده (روبرو و نیمرخ - روی دو فیلم)</t>
  </si>
  <si>
    <t>119</t>
  </si>
  <si>
    <t>رادیوگرافی مفصل زانو روبرو ایستاده - روی یک فیلم</t>
  </si>
  <si>
    <t>120</t>
  </si>
  <si>
    <t>رادیوگرافی نمای اینترکندیلار یا نمای مخصوص کشکک- یک فیلم</t>
  </si>
  <si>
    <t>121</t>
  </si>
  <si>
    <t>رادیوگرافی ساق پا یک اکسپوز روی- یک فیلم (گچ یا تراکشن)</t>
  </si>
  <si>
    <t>122</t>
  </si>
  <si>
    <t>رادیوگرافی ساق پا (دو اکسپوز - روی یک فیلم)</t>
  </si>
  <si>
    <t>123</t>
  </si>
  <si>
    <t>رادیوگرافی مچ پا- یک جهت</t>
  </si>
  <si>
    <t>124</t>
  </si>
  <si>
    <t>رادیوگرافی مچ پا - دو جهت</t>
  </si>
  <si>
    <t>125</t>
  </si>
  <si>
    <t>رادیوگرافی پاشنه پا</t>
  </si>
  <si>
    <t>126</t>
  </si>
  <si>
    <t>رادیوگرافی کف پا</t>
  </si>
  <si>
    <t>127</t>
  </si>
  <si>
    <t>رادیوگرافی کف پا ایستاده( روبرو یا نیم رخ - یک فیلم)</t>
  </si>
  <si>
    <t>128</t>
  </si>
  <si>
    <t>رادیوگرافی کف پا (روبرو و نیم رخ - روی یک فیلم)</t>
  </si>
  <si>
    <t>129</t>
  </si>
  <si>
    <t>آرتروگرافی زانو با هوا و ماده حاجب</t>
  </si>
  <si>
    <t>130</t>
  </si>
  <si>
    <t>رادیوگرافی انگشتان هر پا - یک جهت</t>
  </si>
  <si>
    <t>131</t>
  </si>
  <si>
    <t>رادیوگرافی انگشتان هر پا - دو جهت</t>
  </si>
  <si>
    <t>132</t>
  </si>
  <si>
    <t>رادیوگرافی(Alignment view) یک طرفه</t>
  </si>
  <si>
    <t>133</t>
  </si>
  <si>
    <t>رادیوگرافی(Alignment view) دو طرفه</t>
  </si>
  <si>
    <t>134</t>
  </si>
  <si>
    <t>چاپ مجدد کلیشه تصویربرداری 
(این کد صرفا به درخواست بیمار و برای بار دوم قابل محاسبه و اخذ می باشد)
(برای چاپ اولیه کلیشه تصویربرداری این کد قابل محاسبه و گزراش نمی باشد)
(مبنای محاسبه ضریب تعرفه ریالی بخش دولتی می باشد)</t>
  </si>
  <si>
    <t>135</t>
  </si>
  <si>
    <t>سنجش تراکم استخوان (Single Photon)</t>
  </si>
  <si>
    <t>136</t>
  </si>
  <si>
    <t>سنجش تراکم استخوان (Dual Photon)</t>
  </si>
  <si>
    <t>137</t>
  </si>
  <si>
    <t xml:space="preserve">Bone Survey تا سن (10) سالگی </t>
  </si>
  <si>
    <t>138</t>
  </si>
  <si>
    <t xml:space="preserve">Bone Survey بالای سن (10) سالگی با دو کلیشه اضافه ( رخ و نیمرخ کمر) </t>
  </si>
  <si>
    <t>139</t>
  </si>
  <si>
    <t>Bone Densitometry تراکم سنجی استخوان(یک یا دو منطقه) رادیوگرافی</t>
  </si>
  <si>
    <t>140</t>
  </si>
  <si>
    <t xml:space="preserve">Bone Densitometry تراکم سنجی استخوانهای تمام بدن </t>
  </si>
  <si>
    <t>141</t>
  </si>
  <si>
    <t>آنژیوگرافی سرویکال کاروتید دو طرفه(چهار رگ مغز)</t>
  </si>
  <si>
    <t>142</t>
  </si>
  <si>
    <t>آنژیوگرافی ورتبرال سرویکال و یا انتراکرانیال</t>
  </si>
  <si>
    <t>143</t>
  </si>
  <si>
    <t>آنژیوگرافی یک چشم شامل کلیه هزینه ها (فیلم، چاپ، تفسیر)</t>
  </si>
  <si>
    <t>144</t>
  </si>
  <si>
    <t>آنژیوگرافی آئورت شکمی با سلکتیو- یک کلیه</t>
  </si>
  <si>
    <t>145</t>
  </si>
  <si>
    <t>آنژیوگرافی آئورت شکمی با سلکتیو- دو کلیه</t>
  </si>
  <si>
    <t>146</t>
  </si>
  <si>
    <t>آنژیوگرافی عروق ایلیاک- دو طرفه</t>
  </si>
  <si>
    <t>147</t>
  </si>
  <si>
    <t>آنژیوگرافی بررسی عروق کلیه پیوند شده</t>
  </si>
  <si>
    <t>148</t>
  </si>
  <si>
    <t>آنژیوگرافی ترانس لومبار و یا ترانس آگزیلاری</t>
  </si>
  <si>
    <t>149</t>
  </si>
  <si>
    <t>آنژیوگرافی براکیال</t>
  </si>
  <si>
    <t>150</t>
  </si>
  <si>
    <t>آنژیوگرافی آرنج</t>
  </si>
  <si>
    <t>151</t>
  </si>
  <si>
    <t>آنژیوگرافی بررسی تمام طول آئورت سینه ای و شکمی تا دو شاخگی آئورت</t>
  </si>
  <si>
    <t>152</t>
  </si>
  <si>
    <t xml:space="preserve">اسپلنوپورتوگرافی ازطریق عروق (سلیاک، بندناف،SMA و..) </t>
  </si>
  <si>
    <t>153</t>
  </si>
  <si>
    <t>اسپلنوپورتوگرافی از راه جلدی (کبد،طحال و…)</t>
  </si>
  <si>
    <t>154</t>
  </si>
  <si>
    <t>آرتروگرافی شکمی سلکتیو (سلیاک،مزانتریک فوقانی، کلیوی وفوق کلیوی) با سریوگرافی برای هرشریان ویک پروژکسیون</t>
  </si>
  <si>
    <t>155</t>
  </si>
  <si>
    <t>#+</t>
  </si>
  <si>
    <t>آرتروگرافی شکمی سلکتیو (سلیاک،مزانتریک فوقانی، کلیوی وفوق کلیوی) با سریوگرافی برای هر شریان اضافه</t>
  </si>
  <si>
    <t>156</t>
  </si>
  <si>
    <t>آرتروگرافی شکمی سلکتیو (سلیاک، مزانتریک فوقانی، کلیوی و فوق‌کلیوی) برای هر پروژکسیون اضافه</t>
  </si>
  <si>
    <t>157</t>
  </si>
  <si>
    <t>ونوگرافی ورید اجوف فوقانی با سریوگرافی با نظارت و گزارش رادیولوژیست</t>
  </si>
  <si>
    <t>158</t>
  </si>
  <si>
    <t>ونوگرافی ورید اجوف تحتانی با سریوگرافی با نظارت و گزارش رادیولوژیست</t>
  </si>
  <si>
    <t>159</t>
  </si>
  <si>
    <t>ونوگرافی ورید اجوف فوقانی بدون سریوگرافی</t>
  </si>
  <si>
    <t>160</t>
  </si>
  <si>
    <t>ونوگرافی ورید اجوف تحتانی بدون سریوگرافی</t>
  </si>
  <si>
    <t>161</t>
  </si>
  <si>
    <t>اسپلنوپورتوگرافی از طریق طحال</t>
  </si>
  <si>
    <t>162</t>
  </si>
  <si>
    <t xml:space="preserve">آرتریوگرافی قوس آئورت سینه ای یا شکمی با سریوگرافی و یک پروژکسیون </t>
  </si>
  <si>
    <t>163</t>
  </si>
  <si>
    <t>آرتریوگرافی شریانهای گردنی،سینه ای سلکتیو مثل کاروتید داخلی،خارجی ورتبرال، پستانی داخلی، برونکیال هر طرف با سریوگرافی ویک پروژکسیون</t>
  </si>
  <si>
    <t>164</t>
  </si>
  <si>
    <t>آنژیوگرافی سرویکوسربرال با کاتتر شامل origin عروق با نظارت و گزارش رادیولوژیست</t>
  </si>
  <si>
    <t>165</t>
  </si>
  <si>
    <t>برای هر پروژکسیون اضافی (این کد صرفاً با کدهای 701105 و 701110 قابل گزارش و محاسبه می باشد)</t>
  </si>
  <si>
    <t>166</t>
  </si>
  <si>
    <t>آنژیوگرافی یک اندام- یک طرف با سوزن مستقیم سریوگرافی</t>
  </si>
  <si>
    <t>167</t>
  </si>
  <si>
    <t>آنژیوگرافی یک اندام- دو طرف در یک جلسه با سوزن مستقیم فوقانی یا تحتانی</t>
  </si>
  <si>
    <t>168</t>
  </si>
  <si>
    <t>آنژیوگرافی یک اندام تحتانی با کاتتر از طرف مقابل</t>
  </si>
  <si>
    <t>169</t>
  </si>
  <si>
    <t>آنژیوگرافی یک اندام فوقانی با کاتتر</t>
  </si>
  <si>
    <t>170</t>
  </si>
  <si>
    <t>آنژیوگرافی هر دو اندام تحتانی از زیر شریان کلیوی با سریوگرافی</t>
  </si>
  <si>
    <t>171</t>
  </si>
  <si>
    <t>آنژیوگرافی هر دو اندام فوقانی با قوس آئورت غیرسلکتیو</t>
  </si>
  <si>
    <t>172</t>
  </si>
  <si>
    <t>ونوگرافی سلکتیو ورید کلیوی یا فوق کلیوی یا کبدی یا بیضه با سریوگرافی</t>
  </si>
  <si>
    <t>173</t>
  </si>
  <si>
    <t>ونوگرافی یکطرفه سلکتیو ورید آدرنال</t>
  </si>
  <si>
    <t>174</t>
  </si>
  <si>
    <t>ونوگرافی سلکتیو یک طرفه ژوگولر، پاراتیروئید با سریوگرافی</t>
  </si>
  <si>
    <t>175</t>
  </si>
  <si>
    <t>ونوگرافی سینوس وریدی (پتروزال-ساجیتال تحتانی) یا ژوگولر</t>
  </si>
  <si>
    <t>176</t>
  </si>
  <si>
    <t>ونوگرافی سلکتیو دو طرفه ژوگولر، پاراتیروئید با سریوگرافی</t>
  </si>
  <si>
    <t>177</t>
  </si>
  <si>
    <t>ونوگرافی ژوگولر یا پاراتیروئید بدون سریوگرافی- یک طرفه</t>
  </si>
  <si>
    <t>178</t>
  </si>
  <si>
    <t>ونوگرافی دو طرفه در یک جلسه (به شرط درخواست)</t>
  </si>
  <si>
    <t>179</t>
  </si>
  <si>
    <t>ونوگرافی اندام تحتانی (از پا تا لگن) یک طرفه</t>
  </si>
  <si>
    <t>180</t>
  </si>
  <si>
    <t>ونوگرافی اندام تحتانی- دو طرفه در یک جلسه به شرط درخواست</t>
  </si>
  <si>
    <t>181</t>
  </si>
  <si>
    <t>ونوگرافی اندام فوقانی- یک طرفه</t>
  </si>
  <si>
    <t>182</t>
  </si>
  <si>
    <t>ونوگرافی اندام فوفانی- دو طرفه</t>
  </si>
  <si>
    <t>183</t>
  </si>
  <si>
    <t>لنفانژیوگرافی اندام تحتانی</t>
  </si>
  <si>
    <t>184</t>
  </si>
  <si>
    <t>لنفانژیوگرافی اندام فوقانی</t>
  </si>
  <si>
    <t>185</t>
  </si>
  <si>
    <t>لنفانژیوگرافی اندام انتهائی یک طرفه با گزارش و نظارت رادیولوژیست</t>
  </si>
  <si>
    <t>186</t>
  </si>
  <si>
    <t>کاورنوزوگرافی کامل (شامل قبل و بعد تزریق و اندازه گیری فشار)</t>
  </si>
  <si>
    <t>187</t>
  </si>
  <si>
    <t>آنژیوگرافی مغزی چهار رگ مغزی به روش دیجیتال شامل کاروتید دو طرف و ورتبرال</t>
  </si>
  <si>
    <t>188</t>
  </si>
  <si>
    <t>آنژیوگرافی شریان کاروتید به روش دیجیتال (یک طرفه)</t>
  </si>
  <si>
    <t>189</t>
  </si>
  <si>
    <t>آنژیوگرافی شریان کاروتید به روش دیجیتال (دوطرفه)</t>
  </si>
  <si>
    <t>190</t>
  </si>
  <si>
    <t>آنژیوگرافی شریان ورتبرال به روش دیجیتال (یک طرفه)</t>
  </si>
  <si>
    <t>191</t>
  </si>
  <si>
    <t>آنژیوگرافی شریان ورتبرال به روش دیجیتال (دوطرفه)</t>
  </si>
  <si>
    <t>192</t>
  </si>
  <si>
    <t xml:space="preserve">آنژیوگرافی دیجیتال پولموناری </t>
  </si>
  <si>
    <t>193</t>
  </si>
  <si>
    <t xml:space="preserve">آئورتوگرافی به روش دیجیتال </t>
  </si>
  <si>
    <t>194</t>
  </si>
  <si>
    <t xml:space="preserve">آنژیوگرافی دیجیتال آئورت به روش ترانس لومبار </t>
  </si>
  <si>
    <t>195</t>
  </si>
  <si>
    <t>آنژیوگرافی ویسرال-سلکتیویا سوپرسلکتیو(با یا بدون آئورتوگرام)</t>
  </si>
  <si>
    <t>196</t>
  </si>
  <si>
    <t xml:space="preserve">آنژیوگرافی دیجیتال شریال سلیاک </t>
  </si>
  <si>
    <t>197</t>
  </si>
  <si>
    <t xml:space="preserve">آنژیوگرافی دیجیتال شریان کبدی </t>
  </si>
  <si>
    <t>198</t>
  </si>
  <si>
    <t xml:space="preserve">آنژیوگرافی دیجیتال شریان مزانتریک فوقانی </t>
  </si>
  <si>
    <t>199</t>
  </si>
  <si>
    <t xml:space="preserve">آنژیوگرافی دیجیتال شریان کلیوی (یک طرفه) </t>
  </si>
  <si>
    <t>200</t>
  </si>
  <si>
    <t>آنژیوگرافی دیجیتال شریان کلیوی (دو طرفه)</t>
  </si>
  <si>
    <t>201</t>
  </si>
  <si>
    <t>اسپلنوپوروتوگرافی دیجیتال(سلیاک، بندناف، SMA و…)؛ از طریق عروق</t>
  </si>
  <si>
    <t>202</t>
  </si>
  <si>
    <t>اسپلنوپوروتوگرافی دیجیتال(کبد، طحال و…)؛ از راه پوست</t>
  </si>
  <si>
    <t>203</t>
  </si>
  <si>
    <t>آنژیوگرافی دیجیتال ایلیاک (لگن)</t>
  </si>
  <si>
    <t>204</t>
  </si>
  <si>
    <t>ونوگرافی دیجیتال I.V.C</t>
  </si>
  <si>
    <t>205</t>
  </si>
  <si>
    <t>آنژیوگرافی دیجیتال اندام فوقانی یک طرفه</t>
  </si>
  <si>
    <t>206</t>
  </si>
  <si>
    <t>آنژیوگرافی دیجیتال اندام فوقانی دو طرفه</t>
  </si>
  <si>
    <t>207</t>
  </si>
  <si>
    <t xml:space="preserve">آنژیوگرافی دیجیتال اندام تحتانی- یک طرفه </t>
  </si>
  <si>
    <t>208</t>
  </si>
  <si>
    <t xml:space="preserve">آنژیوگرافی دیجیتال اندام تحتانی - دو طرفه </t>
  </si>
  <si>
    <t>209</t>
  </si>
  <si>
    <t xml:space="preserve">آنژیوگرافی دیجیتال اندام تحتانی- یک طرفه همراه با آئورتوگرام </t>
  </si>
  <si>
    <t>210</t>
  </si>
  <si>
    <t>آنژیوگرافی دیجیتال نخاع شامل عروق ورتبرال ساب کلاوین تنه تیروسرویکال دوطرف و تمام عروق بین دنده ای و شرایین لومبار دو طرفه</t>
  </si>
  <si>
    <t>211</t>
  </si>
  <si>
    <t xml:space="preserve">آنژیوگرافی دیجیتال پودندال- یک طرفه </t>
  </si>
  <si>
    <t>212</t>
  </si>
  <si>
    <t>آنژیوگرافی دیجیتال پودندال- دو طرفه</t>
  </si>
  <si>
    <t>213</t>
  </si>
  <si>
    <t xml:space="preserve">ونوگرافی دیجیتال اندام فوقانی (SVC)؛ یک طرفه </t>
  </si>
  <si>
    <t>214</t>
  </si>
  <si>
    <t xml:space="preserve">ونوگرافی دیجیتال اندام فوقانی (SVC)؛ دو طرفه </t>
  </si>
  <si>
    <t>215</t>
  </si>
  <si>
    <t xml:space="preserve">سونوگرافي مغز نوزادان </t>
  </si>
  <si>
    <t>216</t>
  </si>
  <si>
    <t>Unquantitative A Scan با يا بدون B scan</t>
  </si>
  <si>
    <t>217</t>
  </si>
  <si>
    <t>Scan A Quantitative به تنهائي</t>
  </si>
  <si>
    <t>218</t>
  </si>
  <si>
    <t xml:space="preserve">سونوگرافي به ازاي هر چشم (A اسكن و B اسكن با هم ) </t>
  </si>
  <si>
    <t>219</t>
  </si>
  <si>
    <t xml:space="preserve">سونوگرافي تيروئيد يا پاراتيروئيد </t>
  </si>
  <si>
    <t>220</t>
  </si>
  <si>
    <t xml:space="preserve">سونوگرافي غدد بزاقي (پاروتيد تحت فكي) </t>
  </si>
  <si>
    <t>221</t>
  </si>
  <si>
    <t xml:space="preserve">سونوگرافي جستجوي مايع در پلور يا آسيت- هر كدام </t>
  </si>
  <si>
    <t>222</t>
  </si>
  <si>
    <t>سونوگرافي پستان به همراه فضاهاي آگزيلاري با پروب مخصوص – یک یا دو طرفه</t>
  </si>
  <si>
    <t>223</t>
  </si>
  <si>
    <t>الاستوگرافی پستان</t>
  </si>
  <si>
    <t>224</t>
  </si>
  <si>
    <t xml:space="preserve">سونوگرافي قفسه سينه </t>
  </si>
  <si>
    <t>225</t>
  </si>
  <si>
    <t>سونوگرافي شكم (كبد، كيسه صفرا، طحال، كليه ها، پانكراس)</t>
  </si>
  <si>
    <t>226</t>
  </si>
  <si>
    <t xml:space="preserve">سونوگرافي از بيماران ترومايي در بخش اورژانس (FAST) </t>
  </si>
  <si>
    <t>227</t>
  </si>
  <si>
    <t>سونوگرافي كبد، كيسه صفرا و مجاري صفراوي</t>
  </si>
  <si>
    <t>228</t>
  </si>
  <si>
    <t>سونوگرافي كيسه صفرا و مجاري صفراوي خارج كبدي</t>
  </si>
  <si>
    <t>229</t>
  </si>
  <si>
    <t xml:space="preserve">سونوگرافي كليتين </t>
  </si>
  <si>
    <t>230</t>
  </si>
  <si>
    <t xml:space="preserve">سونوگرافي پانكراس </t>
  </si>
  <si>
    <t>231</t>
  </si>
  <si>
    <t xml:space="preserve">سونوگرافي طحال </t>
  </si>
  <si>
    <t>232</t>
  </si>
  <si>
    <t>سونوگرافي رتروپريتوئن يا آئورت شكمي غیر داپلر</t>
  </si>
  <si>
    <t>233</t>
  </si>
  <si>
    <t xml:space="preserve">سونوگرافي آپانديس </t>
  </si>
  <si>
    <t>234</t>
  </si>
  <si>
    <t>سونوگرافی کامل لگن شامل مثانه پر و خالی، پروستات و وزیکول سمینال و یا رحم و تخمدان</t>
  </si>
  <si>
    <t>235</t>
  </si>
  <si>
    <t>سونوگرافي كليه ها و مجاري ادراري (شامل مثانه پر)</t>
  </si>
  <si>
    <t>236</t>
  </si>
  <si>
    <t>سونوگرافي كليه ها و مجاري ادراري و مثانه پر و خالي ( با تعيين رزيجوي ادراري)</t>
  </si>
  <si>
    <t>237</t>
  </si>
  <si>
    <t xml:space="preserve">سونوگرافي كليه ها و مجاري ادراري و پروستات و مثانه- پر و خالي </t>
  </si>
  <si>
    <t>238</t>
  </si>
  <si>
    <t>سونوگرافی کامل شکم و لگن</t>
  </si>
  <si>
    <t>239</t>
  </si>
  <si>
    <t xml:space="preserve">سونوگرافي رحم و تخمدان از روی شكم </t>
  </si>
  <si>
    <t>240</t>
  </si>
  <si>
    <t xml:space="preserve">سونوگرافي جستجوي حاملگی خارج از رحم </t>
  </si>
  <si>
    <t>241</t>
  </si>
  <si>
    <t>سونوگرافي بيضه ها</t>
  </si>
  <si>
    <t>242</t>
  </si>
  <si>
    <t>سونوگرافي آلت</t>
  </si>
  <si>
    <t>243</t>
  </si>
  <si>
    <t>سونوگرافي Infertility در آقايان (بررسي آنومالي مجراي EJ و VD)</t>
  </si>
  <si>
    <t>244</t>
  </si>
  <si>
    <t xml:space="preserve">سونوگرافي بيضه پايين نيامده </t>
  </si>
  <si>
    <t>245</t>
  </si>
  <si>
    <t>سونوگرافي آدرنال- یک یا دو طرفه</t>
  </si>
  <si>
    <t>246</t>
  </si>
  <si>
    <t>سونوگرافي پروستات (ترانس ركتال)</t>
  </si>
  <si>
    <t>247</t>
  </si>
  <si>
    <t>سونوگرافي رحم و تخمدان ها (ترانس واژينال)</t>
  </si>
  <si>
    <t>248</t>
  </si>
  <si>
    <t>سونوگرافي ریفلاکس معده به مری</t>
  </si>
  <si>
    <t>249</t>
  </si>
  <si>
    <t>سونوگرافی انواژیناسیون روده(همزمان با کد شکم و لگن قابل محاسبه و گزارش نمی باشد)</t>
  </si>
  <si>
    <t>250</t>
  </si>
  <si>
    <t>سونوگرافي هيپ نوزادان يک يا دو طرفه</t>
  </si>
  <si>
    <t>251</t>
  </si>
  <si>
    <t xml:space="preserve">سونوگرافي نسج نرم سطحی یا عمقی هر جاي بدن با ذكر ناحيه مورد درخواست </t>
  </si>
  <si>
    <t>252</t>
  </si>
  <si>
    <t xml:space="preserve">سونوگرافي هر مفصل </t>
  </si>
  <si>
    <t>253</t>
  </si>
  <si>
    <t>سونوگرافي تاندون</t>
  </si>
  <si>
    <t>254</t>
  </si>
  <si>
    <t>سونوگرافي حاملگي (شامل سن، وضع جفت، جنين و ضربان قلب)</t>
  </si>
  <si>
    <t>255</t>
  </si>
  <si>
    <t>سونوگرافي بارداري ترانس واژينال</t>
  </si>
  <si>
    <t>256</t>
  </si>
  <si>
    <t>سونوگرافي بلوغ ريه ها جنين</t>
  </si>
  <si>
    <t>257</t>
  </si>
  <si>
    <t>سونوگرافي ترانس واژينال جستجوي حاملگي خارج رحم(EP)</t>
  </si>
  <si>
    <t>258</t>
  </si>
  <si>
    <t>سونوگرافي بيوفيزيكال پروفايل (بررسي حرکت، تون، تنفس جنين و مايع آمنيوتيک)</t>
  </si>
  <si>
    <t>259</t>
  </si>
  <si>
    <t xml:space="preserve">سونوگرافي براي تشخيص مالفورماسيون هاي مادرزادي جنين </t>
  </si>
  <si>
    <t>260</t>
  </si>
  <si>
    <t>سونوگرافي استنوز هيپرتروفيک پيلور نوزاد</t>
  </si>
  <si>
    <t>261</t>
  </si>
  <si>
    <t>سونوگرافي لومبوساکرال نوزاد</t>
  </si>
  <si>
    <t>262</t>
  </si>
  <si>
    <t>سونوگرافي NT و يا NB (کدهای مربوط به تعیین حاملگی در این کد لحاظ شده است و به صورت جداگانه قابل گزارش و اخذ نمی باشد)</t>
  </si>
  <si>
    <t>263</t>
  </si>
  <si>
    <t>سونوگرافي NT و آنومالي سه ماهه اول(کدهای مربوط به تعیین حاملگی در این کد لحاظ شده است و به صورت جداگانه قابل گزارش و اخذ نمی باشد)</t>
  </si>
  <si>
    <t>264</t>
  </si>
  <si>
    <t>سونوگرافي جفت از نظر کرتا</t>
  </si>
  <si>
    <t>265</t>
  </si>
  <si>
    <t>سونوگرافي براي بررسي وضع جنين هاي چند قلويي- هر قل اضافه</t>
  </si>
  <si>
    <t>266</t>
  </si>
  <si>
    <t>سونوگرافي بررسي رشد جنين و IUGR غيرداپلر</t>
  </si>
  <si>
    <t>267</t>
  </si>
  <si>
    <t>سونوگرافي كالر داپلر شرايين گردن (دوکاروتيد و دو ورتبرال و وريدهاي ژوگولار)</t>
  </si>
  <si>
    <t>268</t>
  </si>
  <si>
    <t>سونوگرافي كالر داپلر شرايين اندام تحتاني يک طرفه</t>
  </si>
  <si>
    <t>269</t>
  </si>
  <si>
    <t>سونوگرافي كالر داپلر شرايين اندام تحتاني دو طرفه</t>
  </si>
  <si>
    <t>270</t>
  </si>
  <si>
    <t>سونوگرافي كالر داپلر شرايين اندام فوقاني يک طرفه</t>
  </si>
  <si>
    <t>271</t>
  </si>
  <si>
    <t>سونوگرافي كالر داپلر شرايين اندام فوقاني دو طرفه</t>
  </si>
  <si>
    <t>272</t>
  </si>
  <si>
    <t>سونوگرافي كالر داپلر وريدي انتهايي يک طرفه</t>
  </si>
  <si>
    <t>273</t>
  </si>
  <si>
    <t>سونوگرافي كالر داپلر وريدي انتهايي دو طرفه</t>
  </si>
  <si>
    <t>274</t>
  </si>
  <si>
    <t>سونوگرافي كالر داپلر شرياني وريدي- يک اندام</t>
  </si>
  <si>
    <t>275</t>
  </si>
  <si>
    <t>سونوگرافي كالرداپلر شرياني وريدي دو اندام</t>
  </si>
  <si>
    <t>276</t>
  </si>
  <si>
    <t>سونوگرافي كالرداپلر هر عضو شكمي يا تومورهاي شكمي يا لگن هر كدام</t>
  </si>
  <si>
    <t>277</t>
  </si>
  <si>
    <t>سونوگرافي كالرداپلر كليه‌ها يا بيضه‌ها</t>
  </si>
  <si>
    <t>278</t>
  </si>
  <si>
    <t>سونوگرافي كالرداپلر كليه پيوندي</t>
  </si>
  <si>
    <t>279</t>
  </si>
  <si>
    <t>سونوگرافي كالرداپلر كبد يا ضايعات تومور</t>
  </si>
  <si>
    <t>280</t>
  </si>
  <si>
    <t>سونوگرافي كالرداپلر رحم و تخمدان از طريق واژينال</t>
  </si>
  <si>
    <t>281</t>
  </si>
  <si>
    <t>سونوگرافي كالرداپلر رحم حامله (رحم، جفت و جنين)</t>
  </si>
  <si>
    <t>282</t>
  </si>
  <si>
    <t>سونوگرافي كالرداپلرآلت (penis) شامل كليه مراحل مورد نياز و تزريق پاپاورين</t>
  </si>
  <si>
    <t>283</t>
  </si>
  <si>
    <t>سونوگرافي كالرداپلرآلت (penis) بدون تزريق پاپاورين</t>
  </si>
  <si>
    <t>284</t>
  </si>
  <si>
    <t>سونوگرافي شانه يا زانو</t>
  </si>
  <si>
    <t>285</t>
  </si>
  <si>
    <t>سونوگرافي کالر داپلر توده هاي نسج نرم</t>
  </si>
  <si>
    <t>286</t>
  </si>
  <si>
    <t>سونوگرافي کالرداپلر پورت، وريد طحالي و بررسي کولترال‌ها</t>
  </si>
  <si>
    <t>287</t>
  </si>
  <si>
    <t xml:space="preserve">هيستروسونوگرافي </t>
  </si>
  <si>
    <t>288</t>
  </si>
  <si>
    <t>سونوگرافي داپلر رنگي پروستات به روش ترانس رکتال</t>
  </si>
  <si>
    <t>289</t>
  </si>
  <si>
    <t>سونوگرافي داپلرترانس كرانيال (TCD)</t>
  </si>
  <si>
    <t>290</t>
  </si>
  <si>
    <t>سونوگرافي TCCS(اسکن دوبلکس شريان هاي خارج مغزي شامل کاروتيد و ورتبرال دو طرفه و وريدهاي گردني همراه با رويت پارانشيم و هسته هاي مغزي)</t>
  </si>
  <si>
    <t>291</t>
  </si>
  <si>
    <t>سونوگرافي کالرداپلر IVC و وريدهاي ايلياک</t>
  </si>
  <si>
    <t>292</t>
  </si>
  <si>
    <t>سونوگرافي کالر داپلر آئورت و شريان هاي ايلياک</t>
  </si>
  <si>
    <t>293</t>
  </si>
  <si>
    <t>سونوگرافي کالر داپلر فيستول دياليز</t>
  </si>
  <si>
    <t>294</t>
  </si>
  <si>
    <t>سونوگرافي داپلر واريس اندام تحتاني يک طرفه بررسي وريدهاي سطحي وعمقي دريچه صافن و فمورال و صافن وپوپليته ال و پرفوران نارسا بهمراه mapping</t>
  </si>
  <si>
    <t>295</t>
  </si>
  <si>
    <t>سونوگرافي داپلر واريس اندام تحتاني طرفه بررسي وريدهاي سطحي و عمقي دريچه صافن و فمورال و صافن و پوپليته ال و پرفوران نارسا بهمراه mapping</t>
  </si>
  <si>
    <t>296</t>
  </si>
  <si>
    <t>بستن کمپرسيوني سودوآنوريسم با پروب سونوگرافي</t>
  </si>
  <si>
    <t>297</t>
  </si>
  <si>
    <t>سی تی اسکن مغز (بدون تزریق)</t>
  </si>
  <si>
    <t>298</t>
  </si>
  <si>
    <t>سی تی اسکن مغز (با تزریق)</t>
  </si>
  <si>
    <t>299</t>
  </si>
  <si>
    <t>سی تی اسکن مغز (با و بدون تزریق)</t>
  </si>
  <si>
    <t>300</t>
  </si>
  <si>
    <t>سی تی اسکن مغز کرونال و آگزیال (بدون تزریق)</t>
  </si>
  <si>
    <t>301</t>
  </si>
  <si>
    <t>سی تی اسکن مغز کرونال و آگزیال (با تزریق)</t>
  </si>
  <si>
    <t>302</t>
  </si>
  <si>
    <t>سی تی اسکن مغز کرونال و آگزیال (با و بدون تزریق)</t>
  </si>
  <si>
    <t>303</t>
  </si>
  <si>
    <t>سی تی اسکن مقاطع کرونال -ساجیتال یا ابلیک</t>
  </si>
  <si>
    <t>304</t>
  </si>
  <si>
    <t xml:space="preserve">سي تي اسكن پوستريورفوسا با مقاطع ظريف (با و بدون تزريق) </t>
  </si>
  <si>
    <t>305</t>
  </si>
  <si>
    <t>سی تی اسکن صورت و سینوس- یک جهت (کرونال یا اگزیال) بدون تزریق</t>
  </si>
  <si>
    <t>306</t>
  </si>
  <si>
    <t>سی تی اسکن صورت و سینوس - یک جهت با تزریق</t>
  </si>
  <si>
    <t>307</t>
  </si>
  <si>
    <t>سی تی اسکن صورت و سینوس - یک جهت با و بدون تزریق</t>
  </si>
  <si>
    <t>308</t>
  </si>
  <si>
    <t>سی تی اسکن منطقه ماگزیلو فاشیال بدون تزریق</t>
  </si>
  <si>
    <t>309</t>
  </si>
  <si>
    <t>سی تی اسکن منطقه ماگزیلو فاشیال با تزریق</t>
  </si>
  <si>
    <t>310</t>
  </si>
  <si>
    <t>سی تی اسکن منطقه ماگزیلو فاشیال با وبدون تزریق</t>
  </si>
  <si>
    <t>311</t>
  </si>
  <si>
    <t xml:space="preserve">سی تی اسکن صورت و سینوس - دو جهت بدون تزریق </t>
  </si>
  <si>
    <t>312</t>
  </si>
  <si>
    <t xml:space="preserve">سی تی اسکن صورت و سینوس - دو جهت با تزریق </t>
  </si>
  <si>
    <t>313</t>
  </si>
  <si>
    <t>سي تي اسكن صورت و سينوس - دو جهت با و بدون تزريق</t>
  </si>
  <si>
    <t>314</t>
  </si>
  <si>
    <t>سی تی اسکن دینامیک هیپوفیز برای میکروآدنوم</t>
  </si>
  <si>
    <t>315</t>
  </si>
  <si>
    <t>سی تی اسکن اوربیت ( هر جهت و بدون تزریق)</t>
  </si>
  <si>
    <t>316</t>
  </si>
  <si>
    <t>سی تی اسکن اوربیت ( هر جهت- با تزریق)</t>
  </si>
  <si>
    <t>317</t>
  </si>
  <si>
    <t>سی تی اسکن اوربیت ( هر جهت- با و بدون تزریق)</t>
  </si>
  <si>
    <t>318</t>
  </si>
  <si>
    <t>سی تی اسکن اوربیت -سلا- پوستریور فوسا گوش داخلی خارجی یا میانی بدون تزریق</t>
  </si>
  <si>
    <t>319</t>
  </si>
  <si>
    <t>سی تی اسکن اوربیت -سلا- پوستریور فوسا گوش داخلی خارجی یا میانی با تزریق</t>
  </si>
  <si>
    <t>320</t>
  </si>
  <si>
    <t>سی تی اسکن اوربیت-سلا پوستریور فوسا داخلی خارجی یا میانی باو بدون تزریق گوش</t>
  </si>
  <si>
    <t>321</t>
  </si>
  <si>
    <t>سی تی اسکن اوربیت (دوجهت - بدون تزریق)</t>
  </si>
  <si>
    <t>322</t>
  </si>
  <si>
    <t>سی تی اسکن اوربیت (دو جهت- با تزریق)</t>
  </si>
  <si>
    <t>323</t>
  </si>
  <si>
    <t xml:space="preserve"> سی تی اسکن اوربیت دو جهت با و بدون تزریق</t>
  </si>
  <si>
    <t>324</t>
  </si>
  <si>
    <t>سی تی اسکن گوش داخلی- یک جهت و بدون تزریق (استخوان پتروس)</t>
  </si>
  <si>
    <t>325</t>
  </si>
  <si>
    <t>سی تی اسکن گوش- یک جهت با تزریق</t>
  </si>
  <si>
    <t>326</t>
  </si>
  <si>
    <t>سی تی اسکن گوش- یک جهت با و بدون تزریق</t>
  </si>
  <si>
    <t>327</t>
  </si>
  <si>
    <t>سی تی اسکن گوش داخلی کورونال و آگزیال (استخوان پتروس)</t>
  </si>
  <si>
    <t>328</t>
  </si>
  <si>
    <t>سی تی اسکن گوش داخلی پوستریورفوسا (در دو جهت)</t>
  </si>
  <si>
    <t>329</t>
  </si>
  <si>
    <t>سی تی اسکن گوش- دو جهت با تزریق</t>
  </si>
  <si>
    <t>330</t>
  </si>
  <si>
    <t>سی تی اسکن گوش- دو جهت با و بدون تزریق</t>
  </si>
  <si>
    <t>331</t>
  </si>
  <si>
    <t xml:space="preserve">سیسترنوگرافی مغز-در یک جهت
(برای تزریق اینتراتکال کد 600960 گزارش گردد) </t>
  </si>
  <si>
    <t>332</t>
  </si>
  <si>
    <t xml:space="preserve">سیسترنوگرافی مغز- در دو جهت
(برای تزریق اینتراتکال کد 600960 گزارش گردد) </t>
  </si>
  <si>
    <t>333</t>
  </si>
  <si>
    <t>گازمه آتوسیسترنوگرافی - دو طرفه برای گوش داخلی</t>
  </si>
  <si>
    <t>334</t>
  </si>
  <si>
    <t>سی تی اسکن فک پایین یا بالا، اگزیال با بازسازی ساجیتال و کرونال</t>
  </si>
  <si>
    <t>335</t>
  </si>
  <si>
    <t>سی تی اسکن سری کامل TMJ اگزیال و کرونال و ساجیتال</t>
  </si>
  <si>
    <t>336</t>
  </si>
  <si>
    <t>سی تی اسکن سری گوش برای پیوند کوکلئه با فیلمهای زوم</t>
  </si>
  <si>
    <t>337</t>
  </si>
  <si>
    <t>سی تی اسکن گردن- بدون تزریق</t>
  </si>
  <si>
    <t>338</t>
  </si>
  <si>
    <t>سی تی اسکن گردن- با تزریق</t>
  </si>
  <si>
    <t>339</t>
  </si>
  <si>
    <t>سی تی اسکن گردن- با و بدون تزریق</t>
  </si>
  <si>
    <t>340</t>
  </si>
  <si>
    <t>سی تی اسکن دینامیک گردن</t>
  </si>
  <si>
    <t>341</t>
  </si>
  <si>
    <t>سی تی اسکن حنجره- یک جهت 2 میلیمتری و بدون تزریق</t>
  </si>
  <si>
    <t>342</t>
  </si>
  <si>
    <t>سی تی اسکن حنجره - یک جهت 2 میلیمتری و با تزریق</t>
  </si>
  <si>
    <t>343</t>
  </si>
  <si>
    <t>سی تی اسکن حنجره - یک جهت 2 میلیمتری و با و بدون تزریق</t>
  </si>
  <si>
    <t>344</t>
  </si>
  <si>
    <t>سی تی اسکن حنجره - دو جهت</t>
  </si>
  <si>
    <t>345</t>
  </si>
  <si>
    <t>سی تی اسکن ریه و مدیاستن- بدون تزریق</t>
  </si>
  <si>
    <t>346</t>
  </si>
  <si>
    <t>سی تی اسکن ریه و مدیاستن- با تزریق</t>
  </si>
  <si>
    <t>347</t>
  </si>
  <si>
    <t>سی تی اسکن ریه و مدیاستن- با و بدون تزریق</t>
  </si>
  <si>
    <t>348</t>
  </si>
  <si>
    <t>سی تی اسکن مدیاستن یا ریه- با تزریق دینامیک</t>
  </si>
  <si>
    <t>349</t>
  </si>
  <si>
    <t>سی تی اسکن باقـدرت تفکیک بالا(HRCT) یا سی تی اسکن با قدرت تفکیک فوق العاده (UHRCT)- بدون تزریق</t>
  </si>
  <si>
    <t>350</t>
  </si>
  <si>
    <t>سی تی اسکن باقـدرت تفکیک بالا (HRCT ) یا سی تی اسکن با قدرت تفکیک فوق العاده (UHRCT)- با تزریق</t>
  </si>
  <si>
    <t>351</t>
  </si>
  <si>
    <t>سی تی اسکن باقـدرت تفکیک بالا(HRCT) یا سی تی اسکن با قدرت تفکیک فوق العاده (UHRCT)- با و بدون تزریق</t>
  </si>
  <si>
    <t>352</t>
  </si>
  <si>
    <t>سی تی اسکن سه بعدی هر قسمت از بدن و صورت</t>
  </si>
  <si>
    <t>353</t>
  </si>
  <si>
    <t>سی تی اسکن شکم- بدون تزریق</t>
  </si>
  <si>
    <t>354</t>
  </si>
  <si>
    <t>سی تی اسکن شکم- با تزریق</t>
  </si>
  <si>
    <t>355</t>
  </si>
  <si>
    <t>سی تی اسکن شکم-با و بدون تزریق</t>
  </si>
  <si>
    <t>356</t>
  </si>
  <si>
    <t>سی تی اسکن شکم و لگن- بدون تزریق</t>
  </si>
  <si>
    <t>357</t>
  </si>
  <si>
    <t>سی تی اسکن شکم و لگن- با تزریق</t>
  </si>
  <si>
    <t>358</t>
  </si>
  <si>
    <t>سی تی اسکن شکم و لگن- با و بدون تزریق</t>
  </si>
  <si>
    <t>359</t>
  </si>
  <si>
    <t>سی تی اسکن لگن- بدون تزریق</t>
  </si>
  <si>
    <t>360</t>
  </si>
  <si>
    <t>سی تی اسکن لگن- با تزریق</t>
  </si>
  <si>
    <t>361</t>
  </si>
  <si>
    <t>سی تی اسکن لگن-با و بدون تزریق</t>
  </si>
  <si>
    <t>362</t>
  </si>
  <si>
    <t>بررسی 2 و 4 میلی متری هر یک از اعضاء شکم - با یا بدون تزریق- هر یک به تنهایی (پانکراس، کلیه ها، طحال و غدد فوق کلیوی)</t>
  </si>
  <si>
    <t>363</t>
  </si>
  <si>
    <t>سی تی اسکن لگن- بدون تزریق ماده حاجب یا لگن استخوانی</t>
  </si>
  <si>
    <t>364</t>
  </si>
  <si>
    <t>بررسی 4 و 2 میلی متری اعضاء انفرادی و اختصاصی شکم- با تزریق دینامیک (کبد)</t>
  </si>
  <si>
    <t>365</t>
  </si>
  <si>
    <t>آنژیو سی تی اسکن آئورت با بازسازی ها</t>
  </si>
  <si>
    <t>366</t>
  </si>
  <si>
    <t>سی تی اسکن دو مهره یک دیسک- بدون تزریق</t>
  </si>
  <si>
    <t>367</t>
  </si>
  <si>
    <t>سی تی اسکن دو مهره یک دیسک(ناحیه توراسیک)- بدون تزریق</t>
  </si>
  <si>
    <t>368</t>
  </si>
  <si>
    <t>سی تی اسکن دو مهره یک دیسک(ناحیه سرویکال)- بدون تزریق</t>
  </si>
  <si>
    <t>369</t>
  </si>
  <si>
    <t>سی تی اسکن دو مهره یک دیسک(ناحیه لومبر)- بدون تزریق</t>
  </si>
  <si>
    <t>370</t>
  </si>
  <si>
    <t>سی تی اسکن دو مهره یک دیسک(ناحیه لومبر)- با تزریق</t>
  </si>
  <si>
    <t>371</t>
  </si>
  <si>
    <t>سی تی اسکن دو مهره یک دیسک(ناحیه توراسیک)- با تزریق</t>
  </si>
  <si>
    <t>372</t>
  </si>
  <si>
    <t>سی تی اسکن دو مهره یک دیسک(ناحیه سرویکال)- با تزریق</t>
  </si>
  <si>
    <t>373</t>
  </si>
  <si>
    <t>سی تی اسکن دو مهره یک دیسک- با تزریق</t>
  </si>
  <si>
    <t>374</t>
  </si>
  <si>
    <t>سی تی اسکن دو مهره یک دیسک(ناحیه توراسیک)- با و بدون تزریق</t>
  </si>
  <si>
    <t>375</t>
  </si>
  <si>
    <t>سی تی اسکن دو مهره یک دیسک(ناحیه سرویکال)- با و بدون تزریق</t>
  </si>
  <si>
    <t>376</t>
  </si>
  <si>
    <t>سی تی اسکن دو مهره یک دیسک(ناحیه لومبر)- با و بدون تزریق</t>
  </si>
  <si>
    <t>377</t>
  </si>
  <si>
    <t>سی تی اسکن دو مهره یک دیسک- با و بدون تزریق</t>
  </si>
  <si>
    <t>378</t>
  </si>
  <si>
    <t>سی تی اسکن فضای بین مهره ای (سری- گردنی، پشتی، کمری)- هر کدام جداگانه</t>
  </si>
  <si>
    <t>379</t>
  </si>
  <si>
    <t>سي تي اسكن مايلو يك جهت براي دو مهره و يك ديسك
(برای تزریق اینتراتکال کد 600960 گزارش گردد)</t>
  </si>
  <si>
    <t>380</t>
  </si>
  <si>
    <t>سی تی اسکن هر سگمان از اندام</t>
  </si>
  <si>
    <t>381</t>
  </si>
  <si>
    <t>سی تی اسکن اندام فوقانی بدون کنتراست</t>
  </si>
  <si>
    <t>382</t>
  </si>
  <si>
    <t>سی تی اسکن اندام فوقانی با کنتراست</t>
  </si>
  <si>
    <t>383</t>
  </si>
  <si>
    <t>سی تی اسکن اندام فوقانی بدون و با کنتراست</t>
  </si>
  <si>
    <t>384</t>
  </si>
  <si>
    <t>سی تی اسکن اندام تحتانی بدون کنتراست</t>
  </si>
  <si>
    <t>385</t>
  </si>
  <si>
    <t>سی تی اسکن اندام تحتانی با کنتراست</t>
  </si>
  <si>
    <t>386</t>
  </si>
  <si>
    <t>سی تی اسکن اندام تحتانی با و بدون کنتراست</t>
  </si>
  <si>
    <t>387</t>
  </si>
  <si>
    <t>سی تی اسکن و محاسبه آنته ورشن هیپ با زانو</t>
  </si>
  <si>
    <t>388</t>
  </si>
  <si>
    <t>سی تی اسکن هر مفصل- در یک جهت</t>
  </si>
  <si>
    <t>389</t>
  </si>
  <si>
    <t>سی تی اسکن و محاسبه مینرالیزاسیون استخوان (دانسیتومتری)</t>
  </si>
  <si>
    <t>390</t>
  </si>
  <si>
    <t>پروتکل بررسی همانژیوم کبدی شامل سی تی اسکن (بدون تزریق یا با تزریق دینامیک و تاخیری)</t>
  </si>
  <si>
    <t>391</t>
  </si>
  <si>
    <t>بازسازی متال آرتیفکت (اضافه بر هزینه سی تی اسکن اصلی)</t>
  </si>
  <si>
    <t>392</t>
  </si>
  <si>
    <t>بازسازی هر ناحیه (اضافه بر هزینه سی تی اسکن اصلی)</t>
  </si>
  <si>
    <t>393</t>
  </si>
  <si>
    <t>سیالو سی تی- یک جهت با حق تزریق</t>
  </si>
  <si>
    <t>394</t>
  </si>
  <si>
    <t>سی تی آنژیوگرافی مالتی دتکتور 64 اسلایس یا بیشتر عروق کرونر قلب
(برای بررسی عروق کرونر قلب، سی‌تی‌آنژیوگرافی کمتر از 64 اسلایس قابل گزارش نمی باشد)</t>
  </si>
  <si>
    <t>395</t>
  </si>
  <si>
    <t>سی تی آنژیوگرافی مالتی دتکتور برای بررسی سایر عروق یک طرفه یا دو طرفه</t>
  </si>
  <si>
    <t>396</t>
  </si>
  <si>
    <t>سی تی آنژیوگرافی کاروتید (اکستراکرانیال)</t>
  </si>
  <si>
    <t>397</t>
  </si>
  <si>
    <t>سی تی آنژیوگرافی شرائین اینتراکرانیال</t>
  </si>
  <si>
    <t>398</t>
  </si>
  <si>
    <t xml:space="preserve">سی تی آنژیوگرافی کلیه (جهت دهنده کلیه) </t>
  </si>
  <si>
    <t>399</t>
  </si>
  <si>
    <t>سی تی آنژیوگرافی آئورت توراسیک</t>
  </si>
  <si>
    <t>400</t>
  </si>
  <si>
    <t>سی تی آنژیوگرافی آئورت شکمی</t>
  </si>
  <si>
    <t>401</t>
  </si>
  <si>
    <t>سی تی آنژیوگرافی سایر ارگان ها</t>
  </si>
  <si>
    <t>402</t>
  </si>
  <si>
    <t>سی تی آنژیوگرافی شکم بدون ماده حاجب وباماده حاجب</t>
  </si>
  <si>
    <t>403</t>
  </si>
  <si>
    <t>سی تی آنژیوگرافی اندام فوقانی با وبدون ماده حاجب-مقاطع بعدی</t>
  </si>
  <si>
    <t>404</t>
  </si>
  <si>
    <t>سی تی آنژیوگرافی اندام تحتانی با و بدون ماده حاجب</t>
  </si>
  <si>
    <t>405</t>
  </si>
  <si>
    <t>سی تی اسکن High Resolution تمام ریه در یک نفس (5 میلی متری )- بدون تزریق</t>
  </si>
  <si>
    <t>406</t>
  </si>
  <si>
    <t>سی تی اسکن فانکشنال ریه با محاسبات ظرفیتهای تنفسی (Pulmo CT)</t>
  </si>
  <si>
    <t>407</t>
  </si>
  <si>
    <t>سی تی آنژیوپورتوگرافی کبد</t>
  </si>
  <si>
    <t>408</t>
  </si>
  <si>
    <t>سی تی اسکن جهت بررسی پرفیوژن بافتی- با گاز گزنون (Xenon CT)</t>
  </si>
  <si>
    <t>409</t>
  </si>
  <si>
    <t>سی تی اسکن اندوسکوپی- هر ارگان (VirtualEndoscopy)</t>
  </si>
  <si>
    <t>410</t>
  </si>
  <si>
    <t>سی تی اسکن اسپیرال مغز بدون تزریق</t>
  </si>
  <si>
    <t>411</t>
  </si>
  <si>
    <t>سی تی اسکن اسپیرال مغز با تزریق</t>
  </si>
  <si>
    <t>412</t>
  </si>
  <si>
    <t>سی تی اسکن اسپیرال مغز با و بدون تزریق</t>
  </si>
  <si>
    <t>413</t>
  </si>
  <si>
    <t>سی تی اسکن اسپیرال مغز کرونال و آگزیال بدون تزریق</t>
  </si>
  <si>
    <t>414</t>
  </si>
  <si>
    <t>سی تی اسکن اسپیرال مغز کرونال و آگزیال با تزریق</t>
  </si>
  <si>
    <t>415</t>
  </si>
  <si>
    <t>سی تی اسکن اسپیرال مغز کرونال و آگزیال با و بدون تزریق</t>
  </si>
  <si>
    <t>416</t>
  </si>
  <si>
    <t>سی تی اسکن اسپیرال مقاطع کرونال ساجیتال یا ابلیک</t>
  </si>
  <si>
    <t>417</t>
  </si>
  <si>
    <t>سی تی اسکن اسپیرال پوستریورفوسا با مقاطع ظریف (با یا بدون تزریق)</t>
  </si>
  <si>
    <t>418</t>
  </si>
  <si>
    <t>سي تي اسكن اسپيرال پوستريورفوسا با مقاطع ظريف (با و بدون تزريق)</t>
  </si>
  <si>
    <t>419</t>
  </si>
  <si>
    <t xml:space="preserve">سي تي اسكن اسپيرال اربيت -سلا- پوستريور فوسا گوش داخلي خارجي يا مياني بدون تزريق </t>
  </si>
  <si>
    <t>420</t>
  </si>
  <si>
    <t xml:space="preserve">سی تی اسکن اسپیرال صورت و سینوس- یک جهت (کرونال یا اگزیال) بدون تزریق </t>
  </si>
  <si>
    <t>421</t>
  </si>
  <si>
    <t>سی تی اسپیرال منطقه ماگزیلو فاشیال بدون تزریق</t>
  </si>
  <si>
    <t>422</t>
  </si>
  <si>
    <t>سی تی اسکن اسپیرال صورت و سینوس یک جهت با تزریق</t>
  </si>
  <si>
    <t>423</t>
  </si>
  <si>
    <t>سی تی اسکن اسپیرال صورت و سینوس یک جهت -با و بدون تزریق</t>
  </si>
  <si>
    <t>424</t>
  </si>
  <si>
    <t>سی تی اسکن اسپیرال منطقه ماگزیلو فاشیال با تزریق</t>
  </si>
  <si>
    <t>425</t>
  </si>
  <si>
    <t xml:space="preserve">سی تی اسکن اسپیرال منطقه ماگزیلو فاشیال با و بدون تزریق </t>
  </si>
  <si>
    <t>426</t>
  </si>
  <si>
    <t>سي تي اسكن اسپيرال صورت و سينوس -دو جهت- بدون تزريق</t>
  </si>
  <si>
    <t>427</t>
  </si>
  <si>
    <t>سی تی اسکن اسپیرال صورت و سینوس دو جهت با تزریق</t>
  </si>
  <si>
    <t>428</t>
  </si>
  <si>
    <t>سي تي اسكن اسپيرال صورت و سينوس- دو جهت با و بدون تزريق</t>
  </si>
  <si>
    <t>429</t>
  </si>
  <si>
    <t>سی تی اسکن اسپیرال دینامیک هیپوفیز برای میکروآدنوم</t>
  </si>
  <si>
    <t>430</t>
  </si>
  <si>
    <t>سی تی اسکن اسپیرال اوربیت هر جهت بدون تزریق</t>
  </si>
  <si>
    <t>431</t>
  </si>
  <si>
    <t>سی تی اسکن اسپیرال اوربیت هر جهت با تزریق</t>
  </si>
  <si>
    <t>432</t>
  </si>
  <si>
    <t>سی تی اسکن اسپیرال اوربیت (هر جهت - با و بدون تزریق)</t>
  </si>
  <si>
    <t>433</t>
  </si>
  <si>
    <t>سی تی اسکن اسپیرال اوربیت دو جهت بدون تزریق</t>
  </si>
  <si>
    <t>434</t>
  </si>
  <si>
    <t>سی تی اسکن اسپیرال اوربیت دو جهت با تزریق</t>
  </si>
  <si>
    <t>435</t>
  </si>
  <si>
    <t xml:space="preserve"> سي تي اسكن اسپيرال اوربيت دو جهت با و بدون تزريق</t>
  </si>
  <si>
    <t>436</t>
  </si>
  <si>
    <t xml:space="preserve">سی تی اسکن اسپیرال اربیت - سلا- پوستریور فوسا گوش داخلی خارجی یا میانی با تزریق </t>
  </si>
  <si>
    <t>437</t>
  </si>
  <si>
    <t xml:space="preserve">سي تي اسكن اسپيرال اربيت -سلا پوستريور فوسا با و بدون تزريق گوش داخلي خارجي يا مياني - با يا بدون تزريق </t>
  </si>
  <si>
    <t>438</t>
  </si>
  <si>
    <t xml:space="preserve">سی تی اسکن اسپیرال گوش داخلی یک جهت بدون تزریق </t>
  </si>
  <si>
    <t>439</t>
  </si>
  <si>
    <t>سی تی اسکن اسپیرال گوش یک جهت با تزریق</t>
  </si>
  <si>
    <t>440</t>
  </si>
  <si>
    <t>سی تی اسکن اسپیرال گوش یک جهت با و بدون تزریق</t>
  </si>
  <si>
    <t>441</t>
  </si>
  <si>
    <t>سی تی اسکن اسپیرال گوش داخلی کورونال و آگزیال (استخوان پتروس)</t>
  </si>
  <si>
    <t>442</t>
  </si>
  <si>
    <t>سی تی اسکن اسپیرال گوش داخلی پوستریورفوسا دو جهت</t>
  </si>
  <si>
    <t>443</t>
  </si>
  <si>
    <t>سی تی اسکن اسپیرال گوش دو جهت با تزریق</t>
  </si>
  <si>
    <t>444</t>
  </si>
  <si>
    <t>سی تی اسکن اسپیرال گوش دو جهت با و بدون تزریق</t>
  </si>
  <si>
    <t>445</t>
  </si>
  <si>
    <t xml:space="preserve">سیسترنوگرافی اسپیرال مغز در یک جهت
(برای تزریق اینتراتکال کد 600960 گزارش گردد) </t>
  </si>
  <si>
    <t>446</t>
  </si>
  <si>
    <t xml:space="preserve">سیسترنوگرافی اسپیرال مغز در دو جهت
(برای تزریق اینتراتکال کد 600960 گزارش گردد) </t>
  </si>
  <si>
    <t>447</t>
  </si>
  <si>
    <t>گازمه آتوسیسترنوگرافی اسپرال دو طرفه برای گوش داخلی</t>
  </si>
  <si>
    <t>448</t>
  </si>
  <si>
    <t xml:space="preserve">سی تی اسکن اسپیرال فک پایین یا بالا، اگزیال با بازسازی ساجیتال وکرونال </t>
  </si>
  <si>
    <t>449</t>
  </si>
  <si>
    <t>سی تی اسکن اسپیرال سری کامل TMJ اگزیال وکرونال و ساجیتال</t>
  </si>
  <si>
    <t>450</t>
  </si>
  <si>
    <t>سي تي اسكن اسپيرال سري گوش براي پيوند كوكلئه با فيلم هاي زوم</t>
  </si>
  <si>
    <t>451</t>
  </si>
  <si>
    <t>سی تی اسکن اسپیرال گردن بدون تزریق</t>
  </si>
  <si>
    <t>452</t>
  </si>
  <si>
    <t>سی تی اسکن اسپیرال گردن با تزریق</t>
  </si>
  <si>
    <t>453</t>
  </si>
  <si>
    <t>سي تي اسكن اسپيرال گردن -با و بدون تزريق</t>
  </si>
  <si>
    <t>454</t>
  </si>
  <si>
    <t>سی تی اسکن اسپیرال دینامیک گردن</t>
  </si>
  <si>
    <t>455</t>
  </si>
  <si>
    <t xml:space="preserve">سی تی اسکن اسپیرال حنجره یک جهت 2میلیمتری بدون تزریق </t>
  </si>
  <si>
    <t>456</t>
  </si>
  <si>
    <t>سی تی اسکن اسپیرال حنجره یک جهت 2میلیمتری با تزریق</t>
  </si>
  <si>
    <t>457</t>
  </si>
  <si>
    <t>سي تي اسكن اسپيرال حنجره يك جهت 2 ميليمتري با و بدون تزريق</t>
  </si>
  <si>
    <t>458</t>
  </si>
  <si>
    <t>سی تی اسکن اسپیرال حنجره دو جهت</t>
  </si>
  <si>
    <t>459</t>
  </si>
  <si>
    <t>سی تی اسکن اسپیرال ریه و مدیاستن بدون تزریق</t>
  </si>
  <si>
    <t>460</t>
  </si>
  <si>
    <t>سی تی اسکن اسپیرال ریه و مدیاستن با تزریق</t>
  </si>
  <si>
    <t>461</t>
  </si>
  <si>
    <t>سی تی اسکن اسپیرال ریه و مدیاستن با و بدون تزریق</t>
  </si>
  <si>
    <t>462</t>
  </si>
  <si>
    <t>سي تي اسكن اسپيرال مدياستن يا ريه با تزريق ديناميك</t>
  </si>
  <si>
    <t>463</t>
  </si>
  <si>
    <t>سی تی اسکن اسپیرال باقدرت تفکیک بالا HRCT یا سی تی اسکن با قدرت تفکیک فوق العادهUHRCT- بدون تزریق</t>
  </si>
  <si>
    <t>464</t>
  </si>
  <si>
    <t>سی تی اسکن اسپیرال باقدرت تفکیک بالا HRCT یا سی تی اسکن با قدرت تفکیک فوق العادهUHRCT- با تزریق</t>
  </si>
  <si>
    <t>465</t>
  </si>
  <si>
    <t>سی تی اسکن اسپیرال باقدرت تفکیک بالا HRCT یا سی تی اسکن با قدرت تفکیک فوق العادهUHRCT- با وبدون تزریق</t>
  </si>
  <si>
    <t>466</t>
  </si>
  <si>
    <t>سی تی اسکن اسپیرال شکم با تزریق</t>
  </si>
  <si>
    <t>467</t>
  </si>
  <si>
    <t>سی تی اسکن اسپیرال شکم بدون تزریق</t>
  </si>
  <si>
    <t>468</t>
  </si>
  <si>
    <t>سی تی اسکن اسپیرال شکم با و بدون تزریق</t>
  </si>
  <si>
    <t>469</t>
  </si>
  <si>
    <t>سی تی اسکن اسپیرال شکم و لگن بدون تزریق</t>
  </si>
  <si>
    <t>470</t>
  </si>
  <si>
    <t>سی تی اسکن اسپیرال شکم و لگن با تزریق</t>
  </si>
  <si>
    <t>471</t>
  </si>
  <si>
    <t>سی تی اسکن اسپیرال شکم و لگن - با و بدون تزریق</t>
  </si>
  <si>
    <t>472</t>
  </si>
  <si>
    <t>سی تی اسکن اسپیرال لگن بدون تزریق</t>
  </si>
  <si>
    <t>473</t>
  </si>
  <si>
    <t>سی تی اسکن اسپیرال لگن با تزریق</t>
  </si>
  <si>
    <t>474</t>
  </si>
  <si>
    <t>سی تی اسکن اسپیرال لگن با و بدون تزریق</t>
  </si>
  <si>
    <t>475</t>
  </si>
  <si>
    <t>سی تی اسکن اسپیرال 2و4میلی متری هر یک از اعضاء شکم با یا بدون تزریق - هر یک به تنهایی(پانکراس،کلیه ها ،طحال و غدد فوق کلیوی)</t>
  </si>
  <si>
    <t>476</t>
  </si>
  <si>
    <t>سي تي اسكن اسپيرال لگن بدون تزريق ماده حاجب يا لگن استخوانی</t>
  </si>
  <si>
    <t>477</t>
  </si>
  <si>
    <t>سی تی اسپیرال بررسی 2و 4میلی متری اعضاء انفرادی و اختصاصی شکم با تزریق دینامیک(کبد)</t>
  </si>
  <si>
    <t>478</t>
  </si>
  <si>
    <t>سي تي اسكن اسپيرال سایر ناحیه های ستون فقرات بدون تزريق</t>
  </si>
  <si>
    <t>479</t>
  </si>
  <si>
    <t>سي تي اسكن اسپيرال ستون فقرات ناحیه توراسيك بدون تزريق</t>
  </si>
  <si>
    <t>480</t>
  </si>
  <si>
    <t>سي تي اسكن اسپيرال ستون فقرات ناحيه سرويكال بدون تزريق</t>
  </si>
  <si>
    <t>481</t>
  </si>
  <si>
    <t>سی تی اسکن اسپیرال ستون فقرات ناحیه لومبار بدون تزریق</t>
  </si>
  <si>
    <t>482</t>
  </si>
  <si>
    <t>سي تي اسكن اسپيرال سایر ناحیه های ستون فقرات با تزريق</t>
  </si>
  <si>
    <t>483</t>
  </si>
  <si>
    <t>سی تی اسکن اسپیرال سایر ناحیه های ستون فقرات با و بدون تزریق</t>
  </si>
  <si>
    <t>484</t>
  </si>
  <si>
    <t>سی تی اسکن اسپیرال ستون فقرات ناحیه لومبار با تزریق</t>
  </si>
  <si>
    <t>485</t>
  </si>
  <si>
    <t>سي تي اسكن اسپيرال ستون فقرات ناحیه توراسيك با تزريق</t>
  </si>
  <si>
    <t>486</t>
  </si>
  <si>
    <t>سي تي اسكن اسپيرال ستون فقرات ناحيه سرويكال با تزريق</t>
  </si>
  <si>
    <t>487</t>
  </si>
  <si>
    <t>سی تی اسکن دومهره یک دیسک (ناحیه توراسیک) -با و بدون تزریق</t>
  </si>
  <si>
    <t>488</t>
  </si>
  <si>
    <t>سي تي اسكن اسپيرال ستون فقرات ناحیه توراسيك با و بدون تزريق</t>
  </si>
  <si>
    <t>489</t>
  </si>
  <si>
    <t>سي تي اسكن اسپيرال ستون فقرات ناحيه سرويكال با و بدون تزريق</t>
  </si>
  <si>
    <t>490</t>
  </si>
  <si>
    <t>سي تي اسكن اسپيرال ستون فقرات ناحيه لومبار با و بدون تزريق</t>
  </si>
  <si>
    <t>491</t>
  </si>
  <si>
    <t xml:space="preserve">سی تی اسکن مایلو اسپیرال یک جهت برای دو مهره و یک دیسک 
(برای تزریق اینتراتکال کد 600960 گزارش گردد) </t>
  </si>
  <si>
    <t>492</t>
  </si>
  <si>
    <t>سی تی اسکن اسپیرال هر سگمان از اندام</t>
  </si>
  <si>
    <t>493</t>
  </si>
  <si>
    <t>سی تی اسکن اسپیرال اندام فوقانی بدون کنتراست</t>
  </si>
  <si>
    <t>494</t>
  </si>
  <si>
    <t>سی تی اسکن اسپیرال اندام فوقانی با کنتراست</t>
  </si>
  <si>
    <t>495</t>
  </si>
  <si>
    <t>سی تی اسکن اسپیرال اندام فوقانی بدون و با کنتراست</t>
  </si>
  <si>
    <t>496</t>
  </si>
  <si>
    <t>سی تی اسکن اسپیرال اندام تحتانی بدون کنتراست</t>
  </si>
  <si>
    <t>497</t>
  </si>
  <si>
    <t>سی تی اسکن اسپیرال اندام تحتانی با کنتراست</t>
  </si>
  <si>
    <t>498</t>
  </si>
  <si>
    <t>سی تی اسکن اسپیرال اندام تحتانی با و بدون کنتراست</t>
  </si>
  <si>
    <t>499</t>
  </si>
  <si>
    <t>سی تی اسکن اسپیرال و محاسبه آنته ورشن هیپ با زانو</t>
  </si>
  <si>
    <t>500</t>
  </si>
  <si>
    <t>سی تی اسکن اسپیرال هر مفصل در یک جهت</t>
  </si>
  <si>
    <t>501</t>
  </si>
  <si>
    <t>سی تی اسکن اسپیرال و محاسبه مینرالیزاسیون استخوان</t>
  </si>
  <si>
    <t>502</t>
  </si>
  <si>
    <t>پروتکل بررسی همانژیوم کبدی شامل سی تی اسکن اسپیرال (بدون تزریق یا با تزریق دینامیک و تاخیری)</t>
  </si>
  <si>
    <t>503</t>
  </si>
  <si>
    <t xml:space="preserve"> Cone Beam CT؛ هر کوادرانت</t>
  </si>
  <si>
    <t>504</t>
  </si>
  <si>
    <t xml:space="preserve"> Cone Beam CT؛ جهت بررسی مفصل گیجگاهی فکی دو طرفه</t>
  </si>
  <si>
    <t>505</t>
  </si>
  <si>
    <t xml:space="preserve"> Cone Beam CT؛ جهت بررسی ضایعات استخوانی با و بدون تزریق</t>
  </si>
  <si>
    <t>506</t>
  </si>
  <si>
    <t xml:space="preserve">بیهوشی برای انجام خدمات CT-Scan یا سی تی آنژیوگرافی </t>
  </si>
  <si>
    <t>507</t>
  </si>
  <si>
    <t>MRI (به عنوان مثال Proton) دوطرفهiTMG</t>
  </si>
  <si>
    <t>508</t>
  </si>
  <si>
    <t>MRI(به عنوان مثال proton) مغز شامل brainstem بدون ماده حاجب</t>
  </si>
  <si>
    <t>509</t>
  </si>
  <si>
    <t>MRI (به عنوان مثالproton ) قفسه صدری (به عنوان مثال برای ارزیابی لنفادنوپاتی میدیاستیال) بدون ماده حاجب</t>
  </si>
  <si>
    <t>510</t>
  </si>
  <si>
    <t>MRI (به عنوان مثال proton) کانال spinal و محتویات آن ناحیه سرویکال بدون ماده حاجب</t>
  </si>
  <si>
    <t>511</t>
  </si>
  <si>
    <t>MRI کانال spinal و محتویات آن ناحیه لومبر بدون کنتراست (بدون ماده حاجب )</t>
  </si>
  <si>
    <t>512</t>
  </si>
  <si>
    <t>MRI (به عنوان مثال proton) کانال Spinal محتویات آن توراسیک بدون ماده حاجب</t>
  </si>
  <si>
    <t>513</t>
  </si>
  <si>
    <t>MRI (به عنوان مثال proton) لگن بدون ماده حاجب</t>
  </si>
  <si>
    <t>514</t>
  </si>
  <si>
    <t>MRI اندام فوقانی بازو یا ساعد به غیر از مفاصل بدون ماده حاجب</t>
  </si>
  <si>
    <t>515</t>
  </si>
  <si>
    <t>MRI هر مفصل اندام فوقانی بدون ماده حاجب</t>
  </si>
  <si>
    <t>516</t>
  </si>
  <si>
    <t>MRI (به عنوان مثال proton) اندام تحتانی بدون ماده حاجب</t>
  </si>
  <si>
    <t>517</t>
  </si>
  <si>
    <t>MRI (به عنوان مثال Proton) هر مفصل اندام تحتانی بدون ماده حاجب</t>
  </si>
  <si>
    <t>518</t>
  </si>
  <si>
    <t>MRI (به عنوان مثال proton) شکم بدون مواد حاجب</t>
  </si>
  <si>
    <t>519</t>
  </si>
  <si>
    <t>MRI اوربیت، صورت، و یا گردن بدون ماده حاجب</t>
  </si>
  <si>
    <t>520</t>
  </si>
  <si>
    <t>MRI مغز شامل brainstem با ماده حاجب</t>
  </si>
  <si>
    <t>521</t>
  </si>
  <si>
    <t>MRI قفسه صدری با ماده حاجب</t>
  </si>
  <si>
    <t>522</t>
  </si>
  <si>
    <t>MRI سرویکال spinal با ماده حاجب</t>
  </si>
  <si>
    <t>523</t>
  </si>
  <si>
    <t>MRI توراسیک با ماده حاجب</t>
  </si>
  <si>
    <t>524</t>
  </si>
  <si>
    <t>MRI ناحیه لومبار با ماده حاجب</t>
  </si>
  <si>
    <t>525</t>
  </si>
  <si>
    <t>MRI (به عنوان مثال proton) لگن با ماده حاجب</t>
  </si>
  <si>
    <t>526</t>
  </si>
  <si>
    <t>MRI اندام فوقانی به غیر از مفاصل با ماده حاجب</t>
  </si>
  <si>
    <t>527</t>
  </si>
  <si>
    <t>MRI هر مفصل اندام فوقانی با ماده حاجب</t>
  </si>
  <si>
    <t>528</t>
  </si>
  <si>
    <t>MRI (به عنوان مثال proton) اندام تحتانی با ماده حاجب</t>
  </si>
  <si>
    <t>529</t>
  </si>
  <si>
    <t>MRI (به عنوان مثال Proton) هر مفصل اندام تحتانی با ماده حاجب</t>
  </si>
  <si>
    <t>530</t>
  </si>
  <si>
    <t>MRI (به عنوان مثال proton) شکم با مواد حاجب</t>
  </si>
  <si>
    <t>531</t>
  </si>
  <si>
    <t>MRI اوربیت، صورت، و یا گردن با ماده حاجب</t>
  </si>
  <si>
    <t>532</t>
  </si>
  <si>
    <t>MRI مغز با و بدون ماده حاجب</t>
  </si>
  <si>
    <t>533</t>
  </si>
  <si>
    <t>MRI پستان یک طرفه با و بدون ماده حاجب</t>
  </si>
  <si>
    <t>534</t>
  </si>
  <si>
    <t>MRI پستان دو طرفه با و بدون ماده حاجب</t>
  </si>
  <si>
    <t>535</t>
  </si>
  <si>
    <t>MRI قفسه صدری با و بدون ماده حاجب</t>
  </si>
  <si>
    <t>536</t>
  </si>
  <si>
    <t>MRA قفسه صدری شامل میوکارد با و بدون ماده حاجب</t>
  </si>
  <si>
    <t>537</t>
  </si>
  <si>
    <t>MRI سرویکال با و بدون ماده حاجب</t>
  </si>
  <si>
    <t>538</t>
  </si>
  <si>
    <t>MRI توراسیک با و بدون ماده حاجب</t>
  </si>
  <si>
    <t>539</t>
  </si>
  <si>
    <t>MRI ناحیه لومبار با و بدون ماده حاجب</t>
  </si>
  <si>
    <t>540</t>
  </si>
  <si>
    <t>MRI (به عنوان مثال proton) لگن با و بدون ماده حاجب</t>
  </si>
  <si>
    <t>541</t>
  </si>
  <si>
    <t>MRI اندام فوقانی به غیر از مفاصل با و بدون ماده حاجب</t>
  </si>
  <si>
    <t>542</t>
  </si>
  <si>
    <t>MRI هر مفصل اندام فوقانی با و بدون ماده حاجب</t>
  </si>
  <si>
    <t>543</t>
  </si>
  <si>
    <t>MRI (به عنوان مثال proton) اندام تحتانی با و بدون ماده حاجب</t>
  </si>
  <si>
    <t>544</t>
  </si>
  <si>
    <t>MRI (به عنوان مثال Proton) هر مفصل اندام تحتانی با و بدون ماده حاجب</t>
  </si>
  <si>
    <t>545</t>
  </si>
  <si>
    <t>MRI (به عنوان مثال proton) شکم با و بدون مواد حاجب</t>
  </si>
  <si>
    <t>546</t>
  </si>
  <si>
    <t>MRI اوربیت، صورت، و یا گردن با و بدون ماده حاجب</t>
  </si>
  <si>
    <t>547</t>
  </si>
  <si>
    <t>MRM ( MRماموگرافی- دو طرفه )</t>
  </si>
  <si>
    <t>548</t>
  </si>
  <si>
    <r>
      <t>MRM</t>
    </r>
    <r>
      <rPr>
        <i/>
        <sz val="10"/>
        <color theme="1"/>
        <rFont val="B Traffic"/>
        <charset val="178"/>
      </rPr>
      <t xml:space="preserve"> </t>
    </r>
    <r>
      <rPr>
        <sz val="10"/>
        <color theme="1"/>
        <rFont val="B Traffic"/>
        <charset val="178"/>
      </rPr>
      <t>(MR ماموگرافی- یک طرفه)</t>
    </r>
  </si>
  <si>
    <t>549</t>
  </si>
  <si>
    <t>MR یوروگرافی( MRU دینامیک) 
قید درخواست پزشک به صورت دینامیک الزامی است</t>
  </si>
  <si>
    <t>550</t>
  </si>
  <si>
    <t>MR آرتروگرافی</t>
  </si>
  <si>
    <t>551</t>
  </si>
  <si>
    <t>MRA گردن بدون ماده حاجب یا با ماده حاجب</t>
  </si>
  <si>
    <t>552</t>
  </si>
  <si>
    <t>MRA سر(مغز) بدون ماده حاجب یا با ماده حاجب</t>
  </si>
  <si>
    <t>553</t>
  </si>
  <si>
    <t>MRA کانال spinal و محتویات آن با یا بدون ماده حاجب</t>
  </si>
  <si>
    <t>554</t>
  </si>
  <si>
    <t>MRA (آنژیوگرافی) لگن با یا بدون ماده حاجب</t>
  </si>
  <si>
    <t>555</t>
  </si>
  <si>
    <t>MRA (آنژیوگرافی) اندام فوقانی با یا بدون ماده حاجب</t>
  </si>
  <si>
    <t>556</t>
  </si>
  <si>
    <t>MRA (آنژیوگرافی) اندام تحتانی با یابدون ماده حاجب</t>
  </si>
  <si>
    <t>557</t>
  </si>
  <si>
    <t>MRA (آنژیوگرافی) شکم با یا بدون مواد حاجب</t>
  </si>
  <si>
    <t>558</t>
  </si>
  <si>
    <t>MRA (آنژیوگرافی) گردن بدون ماده حاجب و بعد از آن با ماده حاجب با سایر سکانس‌ها</t>
  </si>
  <si>
    <t>559</t>
  </si>
  <si>
    <r>
      <t>MRV (MR ونوگرافی</t>
    </r>
    <r>
      <rPr>
        <i/>
        <sz val="10"/>
        <color theme="1"/>
        <rFont val="B Traffic"/>
        <charset val="178"/>
      </rPr>
      <t>)</t>
    </r>
  </si>
  <si>
    <t>560</t>
  </si>
  <si>
    <t>MRS (اسپکتروسکوپی)</t>
  </si>
  <si>
    <t>561</t>
  </si>
  <si>
    <t>MRI دینامیک هر قسمت بدن بجز قلب</t>
  </si>
  <si>
    <t>562</t>
  </si>
  <si>
    <t>MRI کاردیاک برای function با و یا بدون مورفولوژی – مطالعه کامل</t>
  </si>
  <si>
    <t>563</t>
  </si>
  <si>
    <t>MRI کاردیاک برای مورفولوژی بدون ماده حاجب</t>
  </si>
  <si>
    <t>564</t>
  </si>
  <si>
    <t>MRI کاردیاک برای مورفولوژی با ماده حاجب</t>
  </si>
  <si>
    <t>565</t>
  </si>
  <si>
    <t>MRI برای velocity flow mapping</t>
  </si>
  <si>
    <t>566</t>
  </si>
  <si>
    <t xml:space="preserve">MRI اسکوپی </t>
  </si>
  <si>
    <t>567</t>
  </si>
  <si>
    <t xml:space="preserve">MR کلانژیوگرافی (MRCP ) </t>
  </si>
  <si>
    <t>568</t>
  </si>
  <si>
    <r>
      <t>MRU(MR یوروگرافی استاتیک</t>
    </r>
    <r>
      <rPr>
        <i/>
        <sz val="10"/>
        <color theme="1"/>
        <rFont val="B Traffic"/>
        <charset val="178"/>
      </rPr>
      <t>)</t>
    </r>
  </si>
  <si>
    <t>569</t>
  </si>
  <si>
    <t xml:space="preserve">تصوير برداري عملكردي BOLD شامل پروتكل هاي مغز با يا بدون حداقل 4 ناحيه فعاليت به عنوان مثال موتور اندام های مختلف، زبان و حافظه </t>
  </si>
  <si>
    <t>570</t>
  </si>
  <si>
    <t>تصوير برداري عملكردي DTI (با تراکتوگرافی) شامل پروتكل هاي مغز با یا بدون حداقل 60 گراديان يا 30 جهت باNEXT دو برابر</t>
  </si>
  <si>
    <t>571</t>
  </si>
  <si>
    <t>تصوير برداري MRS شامل پروتكل هاي مغز با و بدون، SVS-30 ، SVS-135 از نواحي ضايعه و كنترل نرمال و CSI-135</t>
  </si>
  <si>
    <t>572</t>
  </si>
  <si>
    <t>تصوير برداري مغزي فيزيولوژيك Perfusion MRI شامل پروتكلهاي مغزي با و بدون؛ T1-EPI ، T2-EPI ديناميك براي روش DCE يا DSC</t>
  </si>
  <si>
    <t>573</t>
  </si>
  <si>
    <t>تصوير برداري مغزي TUMOR MAPPING MRI شامل پروتكل هاي مغزي با و بدون؛ FLAIR، DWI/ADC، يكي از روشهاي Perfusion يا MRS</t>
  </si>
  <si>
    <t>574</t>
  </si>
  <si>
    <t>تصوير برداري مغزي  STROKE MAPPING MRI شامل پروتكلهاي مغزي با و بدون؛ FLAIR، DWI/ADC، DSC Perfusion, CE-MRA(3D-TOF)</t>
  </si>
  <si>
    <t>575</t>
  </si>
  <si>
    <t>تصوير برداري مغزي  SEIZURE MAPPING MRI شامل پروتكلهاي مغزي با و بدون؛ FLAIR، DWI/ADC، DSC Perfusion, CE-MRA(3D-TOF)</t>
  </si>
  <si>
    <t>576</t>
  </si>
  <si>
    <t xml:space="preserve">بیهوشی برای انجام خدمات؛ رادیوتراپی، پزشکی هسته ای، PET-CT، MRI،  </t>
  </si>
  <si>
    <t>577</t>
  </si>
  <si>
    <t xml:space="preserve">جذب ید تیروئید </t>
  </si>
  <si>
    <t>578</t>
  </si>
  <si>
    <t>اسكن تيروئيد با يد 131</t>
  </si>
  <si>
    <t>579</t>
  </si>
  <si>
    <t>اسكن تمام بدن با يد راديواكتيو</t>
  </si>
  <si>
    <t>580</t>
  </si>
  <si>
    <t>درمان پرکاري تيروئيد تا 10 mci</t>
  </si>
  <si>
    <t>581</t>
  </si>
  <si>
    <t>درمان پرکاري تيروئيد تا 15 mci</t>
  </si>
  <si>
    <t>582</t>
  </si>
  <si>
    <t>درمان پرکاري تيروئيد تا 20 mci</t>
  </si>
  <si>
    <t>583</t>
  </si>
  <si>
    <t>درمان پرکاري تيروئيد تا 25 mci</t>
  </si>
  <si>
    <t>584</t>
  </si>
  <si>
    <t>درمان پرکاری تیروئید تا 30 mci</t>
  </si>
  <si>
    <t>585</t>
  </si>
  <si>
    <t>درمان کانسر تیروئید تا 50 mci 
(هزینه بستری به صورت جداگانه قابل محاسبه و اخذ می باشد)</t>
  </si>
  <si>
    <t>586</t>
  </si>
  <si>
    <t>درمان کانسرتیروئید تا 100 mci (بدون هزینه بستری)</t>
  </si>
  <si>
    <t>587</t>
  </si>
  <si>
    <t>درمان کانسرتیروئید تا 150 mci (بدون هزینه بستری)</t>
  </si>
  <si>
    <t>588</t>
  </si>
  <si>
    <t>درمان کانسرتیروئید تا 200 mci (بدون هزینه بستری)</t>
  </si>
  <si>
    <t>589</t>
  </si>
  <si>
    <t>درمان کانسرتیروئید با ید 131 تا 300 mci 
(هزینه بستری به صورت جداگانه قابل محاسبه و اخذ می باشد)</t>
  </si>
  <si>
    <t>590</t>
  </si>
  <si>
    <t>اسكن قلب با تاليوم يا راديو داروهاي مشابه در يک مرحله</t>
  </si>
  <si>
    <t>591</t>
  </si>
  <si>
    <t xml:space="preserve">اسکن قلب با دو مرحله Rest and /or Stress) </t>
  </si>
  <si>
    <t>592</t>
  </si>
  <si>
    <t>اسكن پرفيوژن توام با فونكسيون قلب Gated MIBI</t>
  </si>
  <si>
    <t>593</t>
  </si>
  <si>
    <t>اسكن پرفيوژن با حرکات ديواره</t>
  </si>
  <si>
    <t>594</t>
  </si>
  <si>
    <t>اسکن تمام بدن با تالیوم (MIBI)</t>
  </si>
  <si>
    <t>595</t>
  </si>
  <si>
    <t>اسكن پاراتيروئيد با هر نوع راديودارو</t>
  </si>
  <si>
    <t>596</t>
  </si>
  <si>
    <t>لوکالیزاسیون رادیو داروها یا توزیع رادیو دارو در تومور (تصویربرداری از منطقه محدود از جمله اسکن پستان با MIBI)</t>
  </si>
  <si>
    <t>597</t>
  </si>
  <si>
    <t>اسکن گالیوم (منطقه محدود)</t>
  </si>
  <si>
    <t>598</t>
  </si>
  <si>
    <t xml:space="preserve">اسکن قشر آدرنال </t>
  </si>
  <si>
    <t>599</t>
  </si>
  <si>
    <t>درمان متاستاز استخوان با استرانسيوم 89 (متاسترون) (هرينه راديودارو به صورت جداگانه و براساس قیمت اعلامی سازمان انرزی اتمی قابل محاسبه و اخذ مي‌باشد)</t>
  </si>
  <si>
    <t>600</t>
  </si>
  <si>
    <t>اسکن پس از تحریک تیروئید (بدون احتساب TSH)</t>
  </si>
  <si>
    <t>601</t>
  </si>
  <si>
    <t>اسكن تيروئيد با تكنسيوم</t>
  </si>
  <si>
    <t>602</t>
  </si>
  <si>
    <t>اسکن تیروئید با تالیوم یا MIBI</t>
  </si>
  <si>
    <t>603</t>
  </si>
  <si>
    <t>اسکن مغز استخوان-لنفوم (whole body)</t>
  </si>
  <si>
    <t>604</t>
  </si>
  <si>
    <t>اسکن مغز استخوان(limited)</t>
  </si>
  <si>
    <t>605</t>
  </si>
  <si>
    <t>اسکن مغز استخوان (multiple)</t>
  </si>
  <si>
    <t>606</t>
  </si>
  <si>
    <t>تعیین حجم خون با پلاسما</t>
  </si>
  <si>
    <t>607</t>
  </si>
  <si>
    <t>مطالعه طول عمر گلبول قرمز با کروم 51</t>
  </si>
  <si>
    <t>608</t>
  </si>
  <si>
    <t xml:space="preserve">مطالعه طول عمر گلبول قرمز در طحال یا کبد </t>
  </si>
  <si>
    <t>609</t>
  </si>
  <si>
    <t>سکستراسیون گلبول های قرمز در طحال یا کبد</t>
  </si>
  <si>
    <t>610</t>
  </si>
  <si>
    <t>میزان ناپدید شدن آهن رادیواکتیو از پلاسما</t>
  </si>
  <si>
    <t>611</t>
  </si>
  <si>
    <t xml:space="preserve">جذب آهن رادیواکتیو به گلبول قرمز </t>
  </si>
  <si>
    <t>612</t>
  </si>
  <si>
    <t xml:space="preserve"> توزیع و ذخیره آهن رادیواکتیو برای سیانوکوبالامین</t>
  </si>
  <si>
    <t>613</t>
  </si>
  <si>
    <t>اسکن طحال به تنهایی</t>
  </si>
  <si>
    <t>614</t>
  </si>
  <si>
    <t xml:space="preserve">اسکن مجاری و غدد لنفاوی </t>
  </si>
  <si>
    <t>615</t>
  </si>
  <si>
    <t>اسکن مجاری و کیسه صفرا (هپاتوبیلیری- هایدا)</t>
  </si>
  <si>
    <t>616</t>
  </si>
  <si>
    <t xml:space="preserve">اسکن کبد و طحال </t>
  </si>
  <si>
    <t>617</t>
  </si>
  <si>
    <t>مطالعه جذب ویتامین B12 (شیلینگ) بدون فاکتور داخلی</t>
  </si>
  <si>
    <t>618</t>
  </si>
  <si>
    <t>مطالعه جذب ویتامین B12 با فاکتور داخلی</t>
  </si>
  <si>
    <t>619</t>
  </si>
  <si>
    <t>مطالعات ترکیبی جذب B12 با و بدون فاکتور داخلی</t>
  </si>
  <si>
    <t>620</t>
  </si>
  <si>
    <t xml:space="preserve">اسکن تخلیه معده </t>
  </si>
  <si>
    <t>621</t>
  </si>
  <si>
    <t xml:space="preserve">اسکن برگشت معده به مری(ریفلاکس) </t>
  </si>
  <si>
    <t>622</t>
  </si>
  <si>
    <t xml:space="preserve">اسکن دیورتیکول مکل </t>
  </si>
  <si>
    <t>623</t>
  </si>
  <si>
    <t xml:space="preserve">اسکن خونریزی از دستگاه گوارش تحتانی </t>
  </si>
  <si>
    <t>624</t>
  </si>
  <si>
    <t xml:space="preserve">اسکن از غدد بزاقی </t>
  </si>
  <si>
    <t>625</t>
  </si>
  <si>
    <t>اسکن استخوان با Spect</t>
  </si>
  <si>
    <t>626</t>
  </si>
  <si>
    <t>اسکن استخوان planar با هر نوع رادیودارو (منطقه محدود مانند جمجمه، لگن و غیره)</t>
  </si>
  <si>
    <t>627</t>
  </si>
  <si>
    <t>اسكن استخوان Planar تمام بدن، اسكلتي عضلاني (Whole Body Bone Scan)</t>
  </si>
  <si>
    <t>628</t>
  </si>
  <si>
    <t xml:space="preserve">اسکن برای تعیین مایع در پریکارد </t>
  </si>
  <si>
    <t>629</t>
  </si>
  <si>
    <t xml:space="preserve">اسکن آنژیوگرافی از جریان خون قلب با تعیین EF در حال استراحت </t>
  </si>
  <si>
    <t>630</t>
  </si>
  <si>
    <t>آنژیوگرافی با تعیین EF در حال ورزش (بدون احتساب تست ورزش)</t>
  </si>
  <si>
    <t>631</t>
  </si>
  <si>
    <t xml:space="preserve">اسکن انفارکتوس میوکارد با تکنزیوم پیروفسفات </t>
  </si>
  <si>
    <t>632</t>
  </si>
  <si>
    <t>اسکن انفارکتوس میوکارد(planar)</t>
  </si>
  <si>
    <t>633</t>
  </si>
  <si>
    <t xml:space="preserve">اسکن شنت های قلبی </t>
  </si>
  <si>
    <t>634</t>
  </si>
  <si>
    <t>اسكن پرفيوژن ريه</t>
  </si>
  <si>
    <t>635</t>
  </si>
  <si>
    <t>اسكن (تهويه ريوي) با هر روش</t>
  </si>
  <si>
    <t>636</t>
  </si>
  <si>
    <t xml:space="preserve">اسکن مغز با تکنزیوم فقط در فاز flow </t>
  </si>
  <si>
    <t>637</t>
  </si>
  <si>
    <t>سیسترنوگرافی یا Tc99m(بدون احتساب هزینه پونکسیون مایع نخاعی)</t>
  </si>
  <si>
    <t>638</t>
  </si>
  <si>
    <t>سیسترنوگرافی یا In-111 (بدون احتساب هزینه پونکسیون مایع نخاعی)</t>
  </si>
  <si>
    <t>639</t>
  </si>
  <si>
    <t xml:space="preserve">بررسی نشت مایع مغزی نخاعی (CSF leakage) </t>
  </si>
  <si>
    <t>640</t>
  </si>
  <si>
    <t xml:space="preserve">ارزیابی شنت مغزی </t>
  </si>
  <si>
    <t>641</t>
  </si>
  <si>
    <t>اسکن جريان خون داخل مغز با يدوآمفتامين يا Tc، HMPAO يا Tc، ECD يا راديوداروهاي مشابه با احتساب راديودارو و كيت (Brain Perfusion)</t>
  </si>
  <si>
    <t>642</t>
  </si>
  <si>
    <t>اسكن قشر كليه‌ها (استاتيك با DMSA)</t>
  </si>
  <si>
    <t>643</t>
  </si>
  <si>
    <t>اسكن ديناميک از كليه‌ها با مطالعه جريان خون عروقي و فانکشن کليه بدون مداخله دارويي</t>
  </si>
  <si>
    <t>644</t>
  </si>
  <si>
    <t xml:space="preserve">اسکن کلیه با مطالعه جریان عروقی و فانکشن کلیه با و بدون تجویز کاپتوپریل </t>
  </si>
  <si>
    <t>645</t>
  </si>
  <si>
    <t xml:space="preserve">اسکن باقیمانده ادرار در مثانه </t>
  </si>
  <si>
    <t>646</t>
  </si>
  <si>
    <t>اسكن رفلاكس ميزناي (بدون احتساب هزينه سوندگذاري)</t>
  </si>
  <si>
    <t>647</t>
  </si>
  <si>
    <t xml:space="preserve">اسکن رفلاکس حالب و باقیمانده ادرار در مثانه (بدون احتساب هزینه سوند گذاری) </t>
  </si>
  <si>
    <t>648</t>
  </si>
  <si>
    <t xml:space="preserve">اسکن بیضه ها با مطالعه جریان خون عروقی </t>
  </si>
  <si>
    <t>649</t>
  </si>
  <si>
    <t>اسكن مجاري اشكي (داكريوسيستوگرافي)</t>
  </si>
  <si>
    <t>650</t>
  </si>
  <si>
    <t>اسکن بخش مرکزی آدرنال و یا تمام بدن برای تعیین محل فئوکروموسیتوم یا سایر تومورهای نورواکتودرمال یا MIBG</t>
  </si>
  <si>
    <t>651</t>
  </si>
  <si>
    <t>درمان پلی سایتمی ورا و لوسمی مزمن و غیره با احتساب رادیو دارو با فسفر 32</t>
  </si>
  <si>
    <t>652</t>
  </si>
  <si>
    <t>اسکن با منوکلنال آنتی بادی نشان دار شده برای تشخیص تومورها و عفونتها</t>
  </si>
  <si>
    <t>653</t>
  </si>
  <si>
    <t>اسکن برای بررسی و لکالیزاسیون تومور های فعال (بررسی تمام بدن در چند مرحله مثلا با گالیم)</t>
  </si>
  <si>
    <t>654</t>
  </si>
  <si>
    <t>اسکن با منوکلنال آنتی بادی برای تشخیص عفونت</t>
  </si>
  <si>
    <t>655</t>
  </si>
  <si>
    <t>تست تنفسی Breath Test با کربن رادیواکتیو 14</t>
  </si>
  <si>
    <t>656</t>
  </si>
  <si>
    <t>اسکن RBC برای تشخیص همانژیوم (برای یک عضو یا بیشتر)</t>
  </si>
  <si>
    <t>657</t>
  </si>
  <si>
    <t xml:space="preserve">اسکن تمام بدن DMSA قلیایی </t>
  </si>
  <si>
    <t>658</t>
  </si>
  <si>
    <t xml:space="preserve">اسکن تمام بدن با گلبول سفید نشاندار شده </t>
  </si>
  <si>
    <t>659</t>
  </si>
  <si>
    <t>اسکن با اگونیست گیرنده سوماتواستاتین (مثل اوکتروتاید)</t>
  </si>
  <si>
    <t>660</t>
  </si>
  <si>
    <t>اسکن با سایر پپتیدها نظیر Tc-Bombesin(UBI) ،Tc-Ubiquicidin، ...</t>
  </si>
  <si>
    <t>661</t>
  </si>
  <si>
    <t>تصویربرداری ترمبوز وریدی</t>
  </si>
  <si>
    <t>662</t>
  </si>
  <si>
    <t>ونوگرافیunilateral</t>
  </si>
  <si>
    <t>663</t>
  </si>
  <si>
    <t>ونوگرافیbilateral</t>
  </si>
  <si>
    <t>664</t>
  </si>
  <si>
    <t>درمان MIBG (براي درمان فئوكروموسيتوم، نوروبلاستوم يا تومورهاي مشابه) (بدون احتساب هزينه بستري) (هزینه رادیودارو جداگانه و براساس قیمت اعلامی سازمان انرژی اتمی قابل محاسبه می باشد)</t>
  </si>
  <si>
    <t>665</t>
  </si>
  <si>
    <t>درمان متاستاز هاي منتشر استخوان با تزريق وريدي راديو دارو هاي مختلف نظير ساماريوم 153، رنيوم 188 و 186، لوتشيوم 177 (هزینه رادیودارو جداگانه و براساس قیمت اعلامی سازمان انرژی اتمی قابل محاسبه می باشد)</t>
  </si>
  <si>
    <t>666</t>
  </si>
  <si>
    <t>درمان اتنخابي متاستاز کبدي با راديوداروهاي ميکروسفر (راديوابلاسيون متاستازهاي موضعي داخل کبدي)بدون احتساب هزینه آنژیوگرافی سلکتیو((هزینه رادیودارو جداگانه و براساس قیمت اعلامی سازمان انرژی اتمی قابل محاسبه می باشد)</t>
  </si>
  <si>
    <t>667</t>
  </si>
  <si>
    <t>درمان داخل مفصلي با راديوداروها (راديوسينووکتومي با ايتريوم 90، رنيوم 186، )هزینه پونکسیون داخل مفصلی جداگانه قابل محاسبه و اخذ نمی باشد(هزینه رادیودارو جداگانه و براساس قیمت اعلامی سازمان انرژی اتمی قابل محاسبه می باشد)</t>
  </si>
  <si>
    <t>668</t>
  </si>
  <si>
    <t xml:space="preserve">اسکن PET-CT تمام بدن با FDG بدون احتساب هزینه پرتوداروی FDG </t>
  </si>
  <si>
    <t>669</t>
  </si>
  <si>
    <t xml:space="preserve">اسکن PET-CT عضله قلب با FDG بدون احتساب هزینه پرتوداروی FDG </t>
  </si>
  <si>
    <t>670</t>
  </si>
  <si>
    <t xml:space="preserve">اسکن PET-CT مغز با FDG بدون احتساب هزینه پرتوداروی FDG </t>
  </si>
  <si>
    <t>671</t>
  </si>
  <si>
    <t>اندازه گیری GFR کلیه ها به روش پزشکی هسته ای</t>
  </si>
  <si>
    <t>672</t>
  </si>
  <si>
    <t xml:space="preserve">اسکن به روش اسپکت(در صورت انجام، این کد را به ارزش نسبی پایه سایر کدها، اضافه نمائید) 
</t>
  </si>
  <si>
    <t>673</t>
  </si>
  <si>
    <t>اسکن به روش اسپکت CT (با یا بدون attenuation correction) به مبلغ مبنا اضافه می شود</t>
  </si>
  <si>
    <t>674</t>
  </si>
  <si>
    <t>رادیوداروی FDG18 برای اسکن PET-CT</t>
  </si>
  <si>
    <t>675</t>
  </si>
  <si>
    <t>مدیریت درمان رادیوتراپی پیش از شروع درمان (شامل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t>
  </si>
  <si>
    <t>676</t>
  </si>
  <si>
    <t>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(شامل بررسی تصویربرداری‌ها و آزمایش‌ها، مرور پورتال فیلم، مرور دوزیمتری، انجام دوز و پارامترهای درمانی و مرور تنظیمات یا set up درمان)</t>
  </si>
  <si>
    <t>677</t>
  </si>
  <si>
    <t xml:space="preserve"> سیمولاتور با گرافی ساده برای دوره کامل رادیوتراپی
(هزینه رادیولوژی جداگانه قابل محاسبه و اخذ می باشد) 
(این کد همراه با کد 705305 قابل گزارش، محاسبه و اخذ نمی باشد)</t>
  </si>
  <si>
    <t>678</t>
  </si>
  <si>
    <t>سیمولاتور با سایر روشهای تصویربرداری (سی تی اسکن، ام ار ای و سونوگرافی و پت اسکن) برای دوره کامل رادیوتراپی
(این کد همراه با کد 705300 قابل گزارش، محاسبه و اخذ نمی باشد)</t>
  </si>
  <si>
    <t>679</t>
  </si>
  <si>
    <t>طراحی درمان برای یک ناحیه درمانی با فیلد ساده برای دوره کامل رادیوتراپی
(این کد در طول دوره درمان فقط یکبار قابل محاسبه و اخذ می باشد)</t>
  </si>
  <si>
    <t>680</t>
  </si>
  <si>
    <t>مدیریت و تجویز انجام درمان رادیوتراپی غیر Conformal برای هر جلسه</t>
  </si>
  <si>
    <t>681</t>
  </si>
  <si>
    <t>محاسبات پایه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غیریونیزان
(این کد به ازای هر فاز درمانی یک بار قابل گزارش می باشد)</t>
  </si>
  <si>
    <t>682</t>
  </si>
  <si>
    <t>درمان رادیوتراپی بیمار بر روی دستگاه شتاب دهنده خطی به ازای تعداد فیلدهای درمانی در یک دوره کامل رادیوتراپی</t>
  </si>
  <si>
    <t>683</t>
  </si>
  <si>
    <t xml:space="preserve"> سیمولاتور با گرافی ساده برای دوره کامل رادیوتراپی 
(تعرفه رادیولوژی مربوطه جداگانه قابل محاسبه و اخذ می باشد) 
 ( این کد همراه با کد 705340 قابل گزارش، محاسبه و اخذ نمی باشد)</t>
  </si>
  <si>
    <t>684</t>
  </si>
  <si>
    <t>سیمولاتور با سایر روشهای تصویربرداری برای دوره کامل رادیوتراپی (سی تی اسکن، ام ار ای، سونوگرافی و پت اسکن) 
(این کد همراه با کد 705335 قابل گزارش، محاسبه و اخذ نمی باشد)</t>
  </si>
  <si>
    <t>685</t>
  </si>
  <si>
    <t xml:space="preserve"> طراحی درمان برای یک ناحیه درمانی با فیلد پیچیده برای دوره کامل رادیوتراپی</t>
  </si>
  <si>
    <t>686</t>
  </si>
  <si>
    <t>طراحی و ساخت شیلدهای متعدد، استنت، شیلد bite یا بولوس برای دوره کامل رادیوتراپی 
(این کد همراه با کد 705360 قابل گزارش، محاسبه و اخذ نمی باشد)</t>
  </si>
  <si>
    <t>687</t>
  </si>
  <si>
    <t>طراحی و ساخت شیلد های بی قاعده، شیلدهای خاص، جبران کننده، وج، قالب گیری (mold) یا casts یا مولتی لیف برای دوره کامل رادیوتراپی
(این کد همراه با کد 705355 قابل گزارش، محاسبه و اخذ نمی باشد)</t>
  </si>
  <si>
    <t>688</t>
  </si>
  <si>
    <t>کانتورینک تومور برای دوره کامل رادیوتراپی</t>
  </si>
  <si>
    <t>689</t>
  </si>
  <si>
    <t>مدیریت و تجویز انجام درمان رادیوتراپی غیر Conformal برای هر جلسه
(این کد همراه با کد 705380 قابل گزارش، محاسبه و اخذ نمی باشد)</t>
  </si>
  <si>
    <t>690</t>
  </si>
  <si>
    <t>مدیریت و تجویز انجام درمان رادیوتراپی Conformal برای هر جلسه
( این کد همراه با کد 705375 قابل گزارش، محاسبه و اخذ نمی باشد)</t>
  </si>
  <si>
    <t>691</t>
  </si>
  <si>
    <t>کانتورینک ارگان در معرض خطر برای دوره کامل رادیوتراپی</t>
  </si>
  <si>
    <t>692</t>
  </si>
  <si>
    <t>استفاده از پورتال فیلم رادیولوژیک برای تایید (وریفیکاسیون) درمان به ازای هر مورد اجرا</t>
  </si>
  <si>
    <t>693</t>
  </si>
  <si>
    <t>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TDF، NSD، محاسبات Gap، Off Axis Factor، فاکتور یکنواختی بافت، محاسبات دوز سطحی و عمقی پرتوهای غیریونیزان
(این کد به ازای هر دوره درمانی یکبار قابل گزارش، محاسبه و اخذ می باشد)</t>
  </si>
  <si>
    <t>694</t>
  </si>
  <si>
    <t>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غیریونیزان
(این کد به ازای هر دوره درمانی یک بار قابل گزارش می باشد)</t>
  </si>
  <si>
    <t>695</t>
  </si>
  <si>
    <t>696</t>
  </si>
  <si>
    <t>درمان رادیوتراپی بیمار بر روی دستگاه شتاب دهنده خطی به ازای تعداد فیلدهای درمانی در یک دوره کامل رادیوتراپی (مربوط به دستگاهی که پرتابل فیلم و مولتی لیف نداشته نباشند)</t>
  </si>
  <si>
    <t>697</t>
  </si>
  <si>
    <t>درمان رادیوتراپی ساده بیمار بر روی دستگاه شتاب دهنده خطی به ازای تعداد فیلدهای درمانی در یک دوره کامل رادیوتراپی با دستگاه شتاب دهنده خطی با انرژی B بیش از 8 مگاولت تا 15 مگاولت (مربوط به دستگاهی که پرتابل فیلم و مولتی لیف نداشته نباشند)</t>
  </si>
  <si>
    <t>698</t>
  </si>
  <si>
    <t>درمان رادیوتراپی ساده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t>
  </si>
  <si>
    <t>699</t>
  </si>
  <si>
    <t>درمان رادیوتراپی پیچیده بیمار بر روی دستگاه شتاب دهنده خطی به ازای تعداد فیلدهای درمانی در یک دوره کامل رادیوتراپی دستگاه شتاب دهنده خطی با انرژی B بیش از 8 مگاولت تا 15 مگاولت (مربوط به دستگاهی که پرتابل فیلم و مولتی لیف نداشته نباشند)</t>
  </si>
  <si>
    <t>700</t>
  </si>
  <si>
    <t>درمان رادیوتراپی پیچیده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t>
  </si>
  <si>
    <t>701</t>
  </si>
  <si>
    <t xml:space="preserve">درمان رادیوتراپی ساده بیمار با دستگاه کبالت </t>
  </si>
  <si>
    <t>702</t>
  </si>
  <si>
    <t>درمان رادیوتراپی پیچیده بیمار با دستگاه کبالت</t>
  </si>
  <si>
    <t>703</t>
  </si>
  <si>
    <t xml:space="preserve">سیمولاتور با سایر روشهای تصویربرداری برای دوره کامل رادیوتراپی (سی تی اسکن، ام ار ای، سونوگرافی و پت اسکن) </t>
  </si>
  <si>
    <t>704</t>
  </si>
  <si>
    <t>طراحی درمان برای یک ناحیه درمانی با استفاده از یک فیلد پیچیده برای دوره کامل رادیوتراپی</t>
  </si>
  <si>
    <t>705</t>
  </si>
  <si>
    <t>706</t>
  </si>
  <si>
    <t>مدیریت و تجویز انجام درمان رادیوتراپی IMRT برای هر جلسه</t>
  </si>
  <si>
    <t>707</t>
  </si>
  <si>
    <t>708</t>
  </si>
  <si>
    <t>709</t>
  </si>
  <si>
    <t>محاسبات IMRT، شامل هیستوگرام دوز- حجم برای بافت هدف و تعیین تحمل نسبی ارگان های حیاتی</t>
  </si>
  <si>
    <t>710</t>
  </si>
  <si>
    <t>درمان رادیوتراپی بیمار با دستگاه IMRT به ازای تعداد جلسات درمانی در یک دوره کامل رادیوتراپی</t>
  </si>
  <si>
    <t>711</t>
  </si>
  <si>
    <t>درمان براکی تراپی بیمار بر روی دستگاه HDR (دوز بالا) به ازای هر جلسه (برای دستگاه MDR ،70 درصد تعرفه مربوطه قابل اخذ می باشد)</t>
  </si>
  <si>
    <t>712</t>
  </si>
  <si>
    <t xml:space="preserve"> براکی تراپی سیلندر واژینال و رکتال شامل قراردادن اپلیکاتور، محاسبات فیزیک براکی تراپی و دوزیمتری وصل به دستگاه براکی تراپی بابت هر جلسه</t>
  </si>
  <si>
    <t>713</t>
  </si>
  <si>
    <t>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t>
  </si>
  <si>
    <t>714</t>
  </si>
  <si>
    <t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t>
  </si>
  <si>
    <t>715</t>
  </si>
  <si>
    <t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</si>
  <si>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716</t>
  </si>
  <si>
    <t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</si>
  <si>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717</t>
  </si>
  <si>
    <t>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</si>
  <si>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718</t>
  </si>
  <si>
    <t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</si>
  <si>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719</t>
  </si>
  <si>
    <t>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</si>
  <si>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720</t>
  </si>
  <si>
    <t>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</si>
  <si>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721</t>
  </si>
  <si>
    <t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</si>
  <si>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722</t>
  </si>
  <si>
    <t xml:space="preserve"> انجام درمان رادیوتراپی حین جراحی (IORT) با اشعه ایکس
(برای محاسبه فیزیک پزشکی کد 705400 را گزارش نمایید)</t>
  </si>
  <si>
    <t>723</t>
  </si>
  <si>
    <t xml:space="preserve"> انجام درمان رادیوتراپی حین جراحی (IORT) با الکترون
(برای محاسبه فیزیک پزشکی کد 705400 را گزارش نمایید)</t>
  </si>
  <si>
    <t>724</t>
  </si>
  <si>
    <t>انجام درمان رادیوتراپی به روش استریوتاکتیک به ازای هر جلسه درمان،
 (براساس استاندارد وزارت بهداشت درمان و آموزش پزشکی)
(برای محاسبه فیزیک پزشکی کد 705400 را گزارش نمایید)</t>
  </si>
  <si>
    <t>725</t>
  </si>
  <si>
    <t>استفاده از هایپرترمی خارجی به صورت موضعی یا تمام بدن در درمان رادیوتراپی و شیمی درمانی؛ به ازای هر جلسه</t>
  </si>
  <si>
    <t>726</t>
  </si>
  <si>
    <r>
      <t xml:space="preserve">OCT یک چشم (شامل کلیه هزینه ها) </t>
    </r>
    <r>
      <rPr>
        <b/>
        <sz val="12"/>
        <color indexed="8"/>
        <rFont val="Arial"/>
        <family val="2"/>
      </rPr>
      <t/>
    </r>
  </si>
  <si>
    <t>727</t>
  </si>
  <si>
    <t>OCT دو چشم (شامل کلیه هزینه ها)</t>
  </si>
  <si>
    <t>728</t>
  </si>
  <si>
    <r>
      <t>اسکن کان فوکال یک چشم</t>
    </r>
    <r>
      <rPr>
        <b/>
        <sz val="10"/>
        <color theme="1"/>
        <rFont val="B Traffic"/>
        <charset val="178"/>
      </rPr>
      <t xml:space="preserve"> </t>
    </r>
  </si>
  <si>
    <t>729</t>
  </si>
  <si>
    <r>
      <t>اسکن کان فوکال دو چشم</t>
    </r>
    <r>
      <rPr>
        <b/>
        <sz val="10"/>
        <color theme="1"/>
        <rFont val="B Traffic"/>
        <charset val="178"/>
      </rPr>
      <t xml:space="preserve"> </t>
    </r>
  </si>
  <si>
    <t>730</t>
  </si>
  <si>
    <t>UBM هر یک از چشم‌ها</t>
  </si>
  <si>
    <t>731</t>
  </si>
  <si>
    <t xml:space="preserve">اندازه‌گیری سلول‌های قرنیه یا اسپکولار مایکروسکوپی (ECC)؛ هر دو چشم </t>
  </si>
  <si>
    <t>732</t>
  </si>
  <si>
    <t>تصویربرداری قرنیه (شامل توپوگرافی، پنتاکم، Itrace، Zoywave، اُرب اسکن و سایر موارد مشابه)؛ هر چشم</t>
  </si>
  <si>
    <t>733</t>
  </si>
  <si>
    <t>تست ديد بُعد و عمق چشم؛ هر دو چشم</t>
  </si>
  <si>
    <t>734</t>
  </si>
  <si>
    <t>تست ارزیابی میزان اشک؛ هر دو چشم به هر روش
(هزینه کیت به طور جداگانه قابل محاسبه و اخذ می‌باشد)</t>
  </si>
  <si>
    <t>735</t>
  </si>
  <si>
    <t>تست Worth؛ هر دو چشم</t>
  </si>
  <si>
    <t>736</t>
  </si>
  <si>
    <t>تست هس اسکرین (پرده هس)؛ هر دو چشم</t>
  </si>
  <si>
    <t>737</t>
  </si>
  <si>
    <t>اندازه‌گیری ضخامت قرنیه با اولتراسوند ORA؛ هر چشم</t>
  </si>
  <si>
    <t>738</t>
  </si>
  <si>
    <t>اندازه‌گیری ضخامت قرنیه با پاکی‌متری؛ هر دو چشم</t>
  </si>
  <si>
    <t>739</t>
  </si>
  <si>
    <t>تست ارزیابی عصب چشم در بیماران گلوکوم (مانند GDX یا HTR و یا سایر موارد مشابه)؛ هر چشم</t>
  </si>
  <si>
    <t>740</t>
  </si>
  <si>
    <t>عكسبرداري فضاي اپيدورال، تحت هدایت رادیولوژیک مانيتورينگ و تفسير و گزارش</t>
  </si>
  <si>
    <t>741</t>
  </si>
  <si>
    <t>پورتوگرافی ترانس هپاتیک از طریق پوست، ارزیابی همودینامیک تحت هدایت رادیولوژیک (انجام و تفسیر)</t>
  </si>
  <si>
    <t>742</t>
  </si>
  <si>
    <t>درمان ترانس کاتتر، انفوزیون؛ به هر روش روش به همراه نظارت و تفسیر</t>
  </si>
  <si>
    <t>743</t>
  </si>
  <si>
    <t>خارج کردن مکانیکی مواد انسدادی اطراف کاتتر ورید مرکزی یا ورید جداگانه تحت هدایت رادیولوژیک (انجام و تفسیر)</t>
  </si>
  <si>
    <t>744</t>
  </si>
  <si>
    <t>خارج کردن مکانیکی مواد انسدادی داخل ورید مرکزی یا داخل کاتتر با هدایت رادیولوژیک (انجام و تفسیر)</t>
  </si>
  <si>
    <t>745</t>
  </si>
  <si>
    <t>خارج کردن جسم خارجی داخل عروقی از طریق کاتتر و از راه پوست با هدایت رادیولوژیک (انجام و تفسیر)</t>
  </si>
  <si>
    <t>746</t>
  </si>
  <si>
    <t>#*+</t>
  </si>
  <si>
    <t>ارائه تصوير سه بعدي به همراه گزارش آناليز و محاسبات كمي تصاوير براي سيتي اسكن، MRI، PET/CT، SPECT/CT همراه با پردازش بعدي بر روي تصاوير با دستگاه تصويربرداري، كاليبراسيون و تنظيم پارامترهاي تصوير برداري و نظارت حين تصوير برداري</t>
  </si>
  <si>
    <t>747</t>
  </si>
  <si>
    <t>بازسازي و ارائه نقشه تصويري و كمي متابوليكيMRS و پرفيوژن و محاسبات كمي خارج از دستگاه و باز سازي تصاوير تخصصي در تصوير برداري هاي مغزي Stroke، Tumor، seizure شامل ارزيابي تاريخچه بيماري و ثبت فرم نوروسايكولوژيكو،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</si>
  <si>
    <t>748</t>
  </si>
  <si>
    <t>باز سازي و ارائه تصاوير عملكردي FMRI و DTI،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</si>
  <si>
    <t>749</t>
  </si>
  <si>
    <t xml:space="preserve">استفاده از استریوتاکسی به منظور کارگذاری سیم قبل از عمل جراحی یا انجام بیوپسی پستان (هزینه سیم به طور جداگانه قابل محاسبه می باشد) </t>
  </si>
  <si>
    <t xml:space="preserve">فیزیوتراپی </t>
  </si>
  <si>
    <t>750</t>
  </si>
  <si>
    <t xml:space="preserve">استفاده از ماموگرافی به منظور کارگذاری سیم قبل از عمل جراحی یا انجام بیوپسی پستان 
(هزینه سیم به طور جداگانه قابل محاسبه می باشد) </t>
  </si>
  <si>
    <t xml:space="preserve">بخش دولتی </t>
  </si>
  <si>
    <t xml:space="preserve">60000 ریال </t>
  </si>
  <si>
    <t>751</t>
  </si>
  <si>
    <t>فیلترIVC همراه با ونوگرافي
(هزینه ست فیلتر جداگانه قابل محاسبه و اخذ می باشد)</t>
  </si>
  <si>
    <t>752</t>
  </si>
  <si>
    <t>خارج کردن فیلتر IVC</t>
  </si>
  <si>
    <t>753</t>
  </si>
  <si>
    <t xml:space="preserve">پذيرش و ثبت نمونه های آزمايشگاهي </t>
  </si>
  <si>
    <t>754</t>
  </si>
  <si>
    <t>خونگیری وریدی یا مویرگی یک یا چند نوبت</t>
  </si>
  <si>
    <t>755</t>
  </si>
  <si>
    <t xml:space="preserve">خونگیری وریدی یا مویرگی یک یا چند بار با لوله خلاء </t>
  </si>
  <si>
    <t>756</t>
  </si>
  <si>
    <t xml:space="preserve">خونگيري وريدي از کودکان زير 5 سال </t>
  </si>
  <si>
    <t>757</t>
  </si>
  <si>
    <t xml:space="preserve">خونگيري با استفاده از لوله خلاء از کودکان زير 5 سال </t>
  </si>
  <si>
    <t>758</t>
  </si>
  <si>
    <t xml:space="preserve">آزمايش كامل ادرار با استفاده از نوار ادراري يا قرص‌هاي دارويي براي تعيين بيليروبين، قند، هموگلوبين، كتون‌ها، لوكوسيت‌ها، نيتريت، PH، وزن مخصوص، اوروبيلينوژن و غيره به صورت ماكروسكوپي با يا بدون استفاده از دستگاه خودکار شامل گزارش ويژگي هاي ماکروسکوپي و تجسس ميكروسكوپي </t>
  </si>
  <si>
    <t>759</t>
  </si>
  <si>
    <t xml:space="preserve">اندازه گيري کمّي گلوكز خون/سرم/پلاسما </t>
  </si>
  <si>
    <t>760</t>
  </si>
  <si>
    <t xml:space="preserve">اندازه گيري کمّي گلوكز خون 2 ساعت پس از صرف صبحانه (2hpp) </t>
  </si>
  <si>
    <t>761</t>
  </si>
  <si>
    <t xml:space="preserve">آزمايش تحمل گلوكز با حداقل 4 نمونه (GTT) </t>
  </si>
  <si>
    <t>762</t>
  </si>
  <si>
    <t xml:space="preserve">اندازه گيري کمّي اوره خون/سرم/پلاسما </t>
  </si>
  <si>
    <t>763</t>
  </si>
  <si>
    <t xml:space="preserve">اندازه گيري کمّي اوره ادار </t>
  </si>
  <si>
    <t>764</t>
  </si>
  <si>
    <t xml:space="preserve">اندازه گيري کمّي كراتينين خون/سرم/پلاسما </t>
  </si>
  <si>
    <t>765</t>
  </si>
  <si>
    <t xml:space="preserve">اندازه گيري کمّي كراتينين ادرار </t>
  </si>
  <si>
    <t>766</t>
  </si>
  <si>
    <t xml:space="preserve">اندازه گيري کمّي اسيد اوريك خون/سرم/پلاسما </t>
  </si>
  <si>
    <t>767</t>
  </si>
  <si>
    <t xml:space="preserve">اندازه گيري کمّي اسيد اوريك ادرار </t>
  </si>
  <si>
    <t>768</t>
  </si>
  <si>
    <t xml:space="preserve">اندازه گيري کمّي تري‌گليسيريد در خون/سرم/پلاسما </t>
  </si>
  <si>
    <t>769</t>
  </si>
  <si>
    <t xml:space="preserve">اندازه گيري کمّي كلسترول در خون/سرم/پلاسما </t>
  </si>
  <si>
    <t>770</t>
  </si>
  <si>
    <t xml:space="preserve">اندازه‌گيري کمّي HDL-Cholesterol در سرم/پلاسما </t>
  </si>
  <si>
    <t>771</t>
  </si>
  <si>
    <t xml:space="preserve">اندازه‌گيري کمّي LDL- Cholesterol در سرم/پلاسما </t>
  </si>
  <si>
    <t>772</t>
  </si>
  <si>
    <t xml:space="preserve">اندازه‌گيري کمّي سديم خون/سرم/پلاسما </t>
  </si>
  <si>
    <t>773</t>
  </si>
  <si>
    <t xml:space="preserve">اندازه‌گيري کمّي سديم ادرار </t>
  </si>
  <si>
    <t>774</t>
  </si>
  <si>
    <t xml:space="preserve">اندازه‌گيري کمّي پتاسيم خون/سرم/پلاسما </t>
  </si>
  <si>
    <t>775</t>
  </si>
  <si>
    <t xml:space="preserve">اندازه‌گيري کمّي آهن سرم/پلاسما </t>
  </si>
  <si>
    <t>776</t>
  </si>
  <si>
    <t xml:space="preserve">اندازه‌گيري ظرفيت اتصال آهن(TIBC) </t>
  </si>
  <si>
    <t>777</t>
  </si>
  <si>
    <t>اندازه گیری کمی پروتئین خون</t>
  </si>
  <si>
    <t>778</t>
  </si>
  <si>
    <t>اندازه گیری کمی آلبومین خون</t>
  </si>
  <si>
    <t>779</t>
  </si>
  <si>
    <t xml:space="preserve">اندازه‌گيري کمّي پروتئين توتال سرم و تعيين نسبت آلبومين به گلوبولين </t>
  </si>
  <si>
    <t>780</t>
  </si>
  <si>
    <t xml:space="preserve">اندازه‌گيري کمّي بيليروبين سرم/پلاسما (شامل بيليروبين توتال و مستقيم) </t>
  </si>
  <si>
    <t>781</t>
  </si>
  <si>
    <t xml:space="preserve">اندازه‌گيري کمّي فعاليت آنزيم AST) SGOT) در سرم/پلاسما </t>
  </si>
  <si>
    <t>782</t>
  </si>
  <si>
    <t xml:space="preserve">اندازه‌گيري کمّي فعاليت آنزيم ALT) SGPT) در سرم/پلاسما </t>
  </si>
  <si>
    <t>783</t>
  </si>
  <si>
    <t xml:space="preserve">اندازه‌گيري کمّي فعاليت آنزيم فسفاتاز قليايي (ALP) در سرم/پلاسما </t>
  </si>
  <si>
    <t>784</t>
  </si>
  <si>
    <t xml:space="preserve">اندازه‌گيري کمّي فعاليت آنزيم لاکتات دهيدروژناز ((LD LDH در سرم/پلاسما </t>
  </si>
  <si>
    <t>785</t>
  </si>
  <si>
    <t xml:space="preserve">اندازه‌گيري کمّي فعاليت آنزيم کراتين فسفوکيناز CPK) CK) توتال در سرم/پلاسما </t>
  </si>
  <si>
    <t>786</t>
  </si>
  <si>
    <t xml:space="preserve">اندازه‌گيري کمی ايزو آنزيم کراتين فسفوکيناز CPK-MB در سرم/پلاسما </t>
  </si>
  <si>
    <t>787</t>
  </si>
  <si>
    <t xml:space="preserve">اندازه‌گيري کمّي فعاليت آنزيم گاماگلوتاميل ترانسفراز(GGT) در سرم/پلاسما </t>
  </si>
  <si>
    <t>788</t>
  </si>
  <si>
    <t xml:space="preserve">آزمايش چالش گلوکز (GCT) </t>
  </si>
  <si>
    <t>789</t>
  </si>
  <si>
    <t xml:space="preserve">اندازه گيري کمّي T3 سرم/پلاسما </t>
  </si>
  <si>
    <t>790</t>
  </si>
  <si>
    <t xml:space="preserve">‏ اندازه گيري کمّي T4 سرم/پلاسما </t>
  </si>
  <si>
    <t>791</t>
  </si>
  <si>
    <t xml:space="preserve">اندازه گيري کمّي (T3 Uptake (T3RU سرم/پلاسما </t>
  </si>
  <si>
    <t>792</t>
  </si>
  <si>
    <t xml:space="preserve">اندازه گيري کمّي (Thyroid Stimulating Hormone (TSH سرم/پلاسما </t>
  </si>
  <si>
    <t>793</t>
  </si>
  <si>
    <t xml:space="preserve">اندازه‌گيري کمّي FreeT3 سرم/پلاسما </t>
  </si>
  <si>
    <t>794</t>
  </si>
  <si>
    <t xml:space="preserve">اندازه گيري کمّي FreeT4 سرم/پلاسما </t>
  </si>
  <si>
    <t>795</t>
  </si>
  <si>
    <t xml:space="preserve"> اندازه‌گيري کمّي (LH) Luteinizing hormone خون </t>
  </si>
  <si>
    <t>796</t>
  </si>
  <si>
    <t xml:space="preserve">اندازه‌گيري کمّي (LH) Luteinizing hormone ادرار </t>
  </si>
  <si>
    <t>797</t>
  </si>
  <si>
    <t xml:space="preserve"> اندازه‌گيري کمّي پرولاکتين Prolactin سرم/پلاسما </t>
  </si>
  <si>
    <t>798</t>
  </si>
  <si>
    <t xml:space="preserve"> اندازه‌گيري کمّي تستوسترون Testosteroneسرم/پلاسما </t>
  </si>
  <si>
    <t>799</t>
  </si>
  <si>
    <t xml:space="preserve">اندازه‌گيري کمّي استراديول (E2) ادرار </t>
  </si>
  <si>
    <t>800</t>
  </si>
  <si>
    <t xml:space="preserve"> اندازه‌گيري کمّي 25-هيدروکسي ويتامين D (25-Hydroxy Vitamin D) سرم/پلاسما </t>
  </si>
  <si>
    <t>801</t>
  </si>
  <si>
    <t xml:space="preserve">اندازه‌گيري کمّي 1و25-هيدروکسي ويتامين D (1,25-Hydroxy Vitamin D) در سرم/پلاسما </t>
  </si>
  <si>
    <t>802</t>
  </si>
  <si>
    <t xml:space="preserve"> اندازه‌گيري کمّي Beta HCG در سرم/پلاسما </t>
  </si>
  <si>
    <t>804</t>
  </si>
  <si>
    <r>
      <t xml:space="preserve">آزمايش </t>
    </r>
    <r>
      <rPr>
        <b/>
        <sz val="11"/>
        <color theme="1"/>
        <rFont val="B Nazanin"/>
        <charset val="178"/>
      </rPr>
      <t>CBC</t>
    </r>
    <r>
      <rPr>
        <sz val="11"/>
        <color theme="1"/>
        <rFont val="B Nazanin"/>
        <charset val="178"/>
      </rPr>
      <t xml:space="preserve"> (هموگلوبين، هماتوكريت، شمارش گلبول قرمز و سفيد و پلاكت، انديس‌هاي سلولي) و شمارش افتراقي گلبولهاي سفيد </t>
    </r>
  </si>
  <si>
    <t>805</t>
  </si>
  <si>
    <t xml:space="preserve">اندازه‌گيري هموگلوبين </t>
  </si>
  <si>
    <t>806</t>
  </si>
  <si>
    <t xml:space="preserve">اندازه‌گيري هماتوكريت </t>
  </si>
  <si>
    <t>807</t>
  </si>
  <si>
    <t xml:space="preserve">شمارش رتيكولوسيت‌ها </t>
  </si>
  <si>
    <t>808</t>
  </si>
  <si>
    <t xml:space="preserve">شمارش پلاكت‌ها </t>
  </si>
  <si>
    <t>809</t>
  </si>
  <si>
    <t xml:space="preserve">اندازه گيري سديمانتاسيون گلبولهاي قرمز </t>
  </si>
  <si>
    <t>810</t>
  </si>
  <si>
    <t xml:space="preserve"> اندازه‌گيري کمّي D-Dimer </t>
  </si>
  <si>
    <t>811</t>
  </si>
  <si>
    <t xml:space="preserve">آزمايش تعيين گروه خون ABO,Rh,Du </t>
  </si>
  <si>
    <t>812</t>
  </si>
  <si>
    <t xml:space="preserve">اندازه‌گيري کيفي/نيمه کمّي CRP در سرم/ پلاسما </t>
  </si>
  <si>
    <t>813</t>
  </si>
  <si>
    <t xml:space="preserve"> اندازه‌گيري کمّي CRP در سرم/ پلاسما </t>
  </si>
  <si>
    <t>814</t>
  </si>
  <si>
    <t xml:space="preserve">اندازه‌گيري کيفي/نيمه کمّي RFدر سرم/ پلاسما </t>
  </si>
  <si>
    <t>815</t>
  </si>
  <si>
    <t xml:space="preserve"> اندازه‌گيري کمّي RF در سرم/ پلاسما </t>
  </si>
  <si>
    <t>816</t>
  </si>
  <si>
    <t xml:space="preserve">اندازه گيري کيفي/نيمه کمّي VDRL يا RPR براي غربالگري سيفليس </t>
  </si>
  <si>
    <t>817</t>
  </si>
  <si>
    <t xml:space="preserve">آزمايش تيتراسيون رايت </t>
  </si>
  <si>
    <t>818</t>
  </si>
  <si>
    <t xml:space="preserve">آزمايش تيتراسيون كومبس رايت </t>
  </si>
  <si>
    <t>819</t>
  </si>
  <si>
    <t xml:space="preserve">آزمايش تيتراسيون 2ME </t>
  </si>
  <si>
    <t>820</t>
  </si>
  <si>
    <t xml:space="preserve">آزمايش تيتراسيون ويدال </t>
  </si>
  <si>
    <t>821</t>
  </si>
  <si>
    <t xml:space="preserve"> آزمايش تيتراسيون ASO </t>
  </si>
  <si>
    <t>822</t>
  </si>
  <si>
    <t>آزمايش آنتی بادی HIV</t>
  </si>
  <si>
    <t>823</t>
  </si>
  <si>
    <t>آزمایش آنتي بادي IgM) Anti-HBc)</t>
  </si>
  <si>
    <t>824</t>
  </si>
  <si>
    <t>آزمايش HBsAg</t>
  </si>
  <si>
    <t>825</t>
  </si>
  <si>
    <t>آزمايش HBeAg</t>
  </si>
  <si>
    <t>826</t>
  </si>
  <si>
    <t>آزمايش آنتي بادي Anti-Hbe</t>
  </si>
  <si>
    <t>827</t>
  </si>
  <si>
    <t>آزمايش سنجش آنتي بادي Anti-HBs</t>
  </si>
  <si>
    <t>828</t>
  </si>
  <si>
    <t>آزمايش آنتي بادي Total Anti-HBc</t>
  </si>
  <si>
    <t>829</t>
  </si>
  <si>
    <t>آنتي بادي Anti-HCV</t>
  </si>
  <si>
    <t>830</t>
  </si>
  <si>
    <t xml:space="preserve">آزمايش كشت ادرار، كلني كانت و آنتي‌بيوگرام، از نظر عوامل ميکروبي </t>
  </si>
  <si>
    <t>831</t>
  </si>
  <si>
    <t xml:space="preserve">آزمايش كشت مدفوع و آنتي‌بيوگرام، از نظر عوامل ميکروبي </t>
  </si>
  <si>
    <t>832</t>
  </si>
  <si>
    <t xml:space="preserve">آزمايش كشت خون و آنتي‌بيوگرام، هر نوبت </t>
  </si>
  <si>
    <t>833</t>
  </si>
  <si>
    <t xml:space="preserve">پذيرش نمونه‌هاي سيتوپاتولوژي شامل ثبت و دريافت نمونه و گزارش و نگهداري آن </t>
  </si>
  <si>
    <t>834</t>
  </si>
  <si>
    <t xml:space="preserve">سيتوپاتولوژي مايعات، روش تغليظ، اسمير و بررسي به جز نمونه‌هاي حاصل از گردن رحم يا واژن </t>
  </si>
  <si>
    <t>835</t>
  </si>
  <si>
    <t xml:space="preserve">سيتوپاتولوژي، پزشكي قانوني (مانند اسپرم) </t>
  </si>
  <si>
    <t>836</t>
  </si>
  <si>
    <t xml:space="preserve">تعيين كروماتين جنسي، اجسام بار (Barr Bodies) </t>
  </si>
  <si>
    <t>837</t>
  </si>
  <si>
    <t xml:space="preserve">تعيين كروماتين جنسي، اسميرخون محيطي، Drumsticks در PMN </t>
  </si>
  <si>
    <t>838</t>
  </si>
  <si>
    <t xml:space="preserve">سيتوپاتولوژي، اسمیرها، گردن رحم يا واژينال، تا 3 اسمير همراه با بررسي دقيق هورموني (نظيرIndex Estrogenic Maturation وKaryopynotic Index ) </t>
  </si>
  <si>
    <t>839</t>
  </si>
  <si>
    <t xml:space="preserve">Pap Liquid Based Smear </t>
  </si>
  <si>
    <t>840</t>
  </si>
  <si>
    <t xml:space="preserve">سيتوپاتولوژي نمونه ادرار </t>
  </si>
  <si>
    <t>841</t>
  </si>
  <si>
    <t xml:space="preserve">بررسي ميكروسكوپي و گزارش (FNA) </t>
  </si>
  <si>
    <t>842</t>
  </si>
  <si>
    <t>بررسي ميکروسکوپي آسپيراسيون مغز استخوان و گزارش آن (برای آسپیراسیون کد 302820 قابل گزارش و محاسبه می باشد)</t>
  </si>
  <si>
    <t>843</t>
  </si>
  <si>
    <t>بررسي ميکروسکوپي نمونه های بيوپسي و آسپيراسيون مغز استخوان (با يا بدون سل بلاک) و گزارش آن (برای بیوپسی باآسپیراسیون کد 302825 قابل گزارش و محاسبه می باشد)</t>
  </si>
  <si>
    <t>844</t>
  </si>
  <si>
    <t xml:space="preserve">سطح 1- آسيب شناسي تشريحي، تنها بررسي ظاهري بافت </t>
  </si>
  <si>
    <t>845</t>
  </si>
  <si>
    <t xml:space="preserve">سطح 2- فورسكين (پره پوس)، به جز نوزاد </t>
  </si>
  <si>
    <t>846</t>
  </si>
  <si>
    <t xml:space="preserve">سطح 3- سقط، القايي </t>
  </si>
  <si>
    <t>847</t>
  </si>
  <si>
    <t xml:space="preserve">سطح 4- پستان، بيوپسي </t>
  </si>
  <si>
    <t>848</t>
  </si>
  <si>
    <t>سطح 5- كليه، بيوپسي</t>
  </si>
  <si>
    <t>849</t>
  </si>
  <si>
    <t xml:space="preserve">سطح6- آدرنال، رزكسيون </t>
  </si>
  <si>
    <t xml:space="preserve">ژنتیک </t>
  </si>
  <si>
    <t xml:space="preserve">کاریوتایپ خون با حد تفکیک 400 الی 450 </t>
  </si>
  <si>
    <t>خونگيري وريدي يا مويرگي، يک يا چند نوبت</t>
  </si>
  <si>
    <t xml:space="preserve">جمع آوري نمونه ترشحات واژن، پروستات يا مجراي ادراري </t>
  </si>
  <si>
    <t xml:space="preserve">جمع‌آوري ترشحات نوک پستان </t>
  </si>
  <si>
    <t xml:space="preserve">اندازه‌گيري کمّي حجم ادرار جمع‌آوري شده در مدت زمان معين </t>
  </si>
  <si>
    <t xml:space="preserve">جمع‌آوري شيره معده يا دوازدهه يک نوبت </t>
  </si>
  <si>
    <t xml:space="preserve">جمع‌آوري شيره معده بعد از تحريك با هيستامين يا مواد محرک مشابه </t>
  </si>
  <si>
    <t xml:space="preserve">نمونه‌گيري از ضايعات قارچي، گال، ليشمانيا و موارد مشابه </t>
  </si>
  <si>
    <r>
      <t xml:space="preserve">آزمايش كامل ادرار با استفاده از نوار ادراري يا قرص‌هاي دارويي براي تعيين بيليروبين، قند، هموگلوبين، كتون‌ها، لوكوسيت‌ها، نيتريت، </t>
    </r>
    <r>
      <rPr>
        <sz val="12"/>
        <color rgb="FF000000"/>
        <rFont val="Calibri"/>
        <family val="2"/>
        <scheme val="minor"/>
      </rPr>
      <t>PH</t>
    </r>
    <r>
      <rPr>
        <sz val="12"/>
        <color rgb="FF000000"/>
        <rFont val="B Traffic"/>
        <charset val="178"/>
      </rPr>
      <t xml:space="preserve">، وزن مخصوص، اوروبيلينوژن و غيره به صورت ماكروسكوپي با يا بدون استفاده از دستگاه خودکار شامل گزارش ويژگي هاي ماکروسکوپي و تجسس ميكروسكوپي </t>
    </r>
  </si>
  <si>
    <t xml:space="preserve">آزمايش بيوشيميايي تك درخواستي ادرار ، حداكثر تا 2 آزمايش، هر كدام </t>
  </si>
  <si>
    <t xml:space="preserve">آزمايش تجسس ميكروسكوپي ادرار به تنهايي </t>
  </si>
  <si>
    <t xml:space="preserve">اندازه گيري کمّي وزن مخصوص ادرار </t>
  </si>
  <si>
    <t xml:space="preserve">اندازه گيري کيفي یا نيمه كمي ميكروآلبومينوري با نوار تست يا ساير روشها </t>
  </si>
  <si>
    <t xml:space="preserve">اندازه‌گيري کمّي پروتئين در ادرار جمع‌آوري شده در مدت زمان معين </t>
  </si>
  <si>
    <t xml:space="preserve">اندازه گيري کيفي یا نيمه کمّي پروتئين بنس جونز در ادرار به روش شيميايي و حرارتي </t>
  </si>
  <si>
    <t xml:space="preserve">اندازه گيري کمّي هموگلوبين، اگزالات، سيترات و يا پنتوز در ادرار به روش غير آنزيمي </t>
  </si>
  <si>
    <t xml:space="preserve">اندازه گيري کيفي اوروبيلينوژن ادرار </t>
  </si>
  <si>
    <t xml:space="preserve">اندازه گيري کمّي اوروبيلينوژن ادرار </t>
  </si>
  <si>
    <r>
      <t xml:space="preserve">آزمايش کيفي کلريد فريک براي غربالگري بيماريهاي متابوليک ژنتيکي از جمله </t>
    </r>
    <r>
      <rPr>
        <sz val="12"/>
        <color rgb="FF000000"/>
        <rFont val="Calibri"/>
        <family val="2"/>
        <scheme val="minor"/>
      </rPr>
      <t>PKU</t>
    </r>
    <r>
      <rPr>
        <sz val="12"/>
        <color rgb="FF000000"/>
        <rFont val="B Traffic"/>
        <charset val="178"/>
      </rPr>
      <t xml:space="preserve"> (تجسس اسيد فنيل پيرويک) در ادرار </t>
    </r>
  </si>
  <si>
    <t xml:space="preserve">آزمايش کيفي/نيمه کمّي براي غربالگري الکاپتونوري (تجسس اسيد هموژنتيسيك) در ادرار </t>
  </si>
  <si>
    <t xml:space="preserve">اندازه‌گيري کمّي مس سرم </t>
  </si>
  <si>
    <t xml:space="preserve">اندازه‌گيري کمّي مس ادرار 24 ساعته </t>
  </si>
  <si>
    <t xml:space="preserve">اندازه گيري کيفي/نيمه کمّي تيروزين ادرار </t>
  </si>
  <si>
    <t xml:space="preserve">اندازه گيري کيفي/نيمه کمّي سيستين و هموسيستين ادرار </t>
  </si>
  <si>
    <t xml:space="preserve">اندازه گيري کيفي/نيمه کمّي هموسيستين ادرار </t>
  </si>
  <si>
    <t xml:space="preserve">تجسس ميکروسکوپي گلبول قرمز ديسمورفيك در ادرار </t>
  </si>
  <si>
    <t xml:space="preserve">اندازه گيري کيفي/نيمه کمّي مواد احيا كننده در ادرار </t>
  </si>
  <si>
    <t xml:space="preserve">تجسس ميکروسکوپي دانه‌هاي متاكروماتيك در ادرار </t>
  </si>
  <si>
    <r>
      <t xml:space="preserve">آزمايش </t>
    </r>
    <r>
      <rPr>
        <sz val="12"/>
        <color rgb="FF000000"/>
        <rFont val="Calibri"/>
        <family val="2"/>
        <scheme val="minor"/>
      </rPr>
      <t>Addis Count</t>
    </r>
    <r>
      <rPr>
        <sz val="12"/>
        <color rgb="FF000000"/>
        <rFont val="B Traffic"/>
        <charset val="178"/>
      </rPr>
      <t xml:space="preserve"> </t>
    </r>
  </si>
  <si>
    <t xml:space="preserve">اندازه‌گيري کمّي اكسالات به روش آنزيمي در ادرار 24 ساعته </t>
  </si>
  <si>
    <t xml:space="preserve">اندازه گيري کمّي سيترات به روش آنزيمي در ادرار 24 ساعته </t>
  </si>
  <si>
    <r>
      <t>اندازه گيري کمّي گلوكز خون/سرم/پلاسما، 2 ساعت پس از صرف صبحانه (2</t>
    </r>
    <r>
      <rPr>
        <sz val="12"/>
        <color rgb="FF000000"/>
        <rFont val="Calibri"/>
        <family val="2"/>
        <scheme val="minor"/>
      </rPr>
      <t>hpp</t>
    </r>
    <r>
      <rPr>
        <sz val="12"/>
        <color rgb="FF000000"/>
        <rFont val="B Traffic"/>
        <charset val="178"/>
      </rPr>
      <t xml:space="preserve">) </t>
    </r>
  </si>
  <si>
    <r>
      <t>آزمايش تحمل گلوكز با حداقل 4 نمونه (</t>
    </r>
    <r>
      <rPr>
        <sz val="12"/>
        <color rgb="FF000000"/>
        <rFont val="Calibri"/>
        <family val="2"/>
        <scheme val="minor"/>
      </rPr>
      <t>GTT</t>
    </r>
    <r>
      <rPr>
        <sz val="12"/>
        <color rgb="FF000000"/>
        <rFont val="B Traffic"/>
        <charset val="178"/>
      </rPr>
      <t xml:space="preserve">) </t>
    </r>
  </si>
  <si>
    <r>
      <t xml:space="preserve">اندازه‌گيري کمّي </t>
    </r>
    <r>
      <rPr>
        <sz val="12"/>
        <color rgb="FF000000"/>
        <rFont val="Calibri"/>
        <family val="2"/>
        <scheme val="minor"/>
      </rPr>
      <t>HDL-Cholesterol</t>
    </r>
    <r>
      <rPr>
        <sz val="12"/>
        <color rgb="FF000000"/>
        <rFont val="B Traffic"/>
        <charset val="178"/>
      </rPr>
      <t xml:space="preserve"> در سرم/پلاسما </t>
    </r>
  </si>
  <si>
    <r>
      <t xml:space="preserve">اندازه‌گيري کمّي </t>
    </r>
    <r>
      <rPr>
        <sz val="12"/>
        <color rgb="FF000000"/>
        <rFont val="Calibri"/>
        <family val="2"/>
        <scheme val="minor"/>
      </rPr>
      <t>LDL- Cholesterol</t>
    </r>
    <r>
      <rPr>
        <sz val="12"/>
        <color rgb="FF000000"/>
        <rFont val="B Traffic"/>
        <charset val="178"/>
      </rPr>
      <t xml:space="preserve"> در سرم/پلاسما </t>
    </r>
  </si>
  <si>
    <t xml:space="preserve">اندازه‌گيري کمّي پتاسيم ادرار </t>
  </si>
  <si>
    <t xml:space="preserve">اندازه‌گيري کمّي کلر خون/سرم/پلاسما </t>
  </si>
  <si>
    <t xml:space="preserve">اندازه‌گيري کمّي کلر ادرار </t>
  </si>
  <si>
    <t xml:space="preserve">اندازه‌گيري کمّي دي اكسيدكربن يا بي‌كربنات </t>
  </si>
  <si>
    <t xml:space="preserve">اندازه گيري کمّي ليتيم سرم </t>
  </si>
  <si>
    <t xml:space="preserve">اندازه گيري کمّي كلسيم سرم/پلاسما </t>
  </si>
  <si>
    <t xml:space="preserve">اندازه گيري کمّي كلسيم ادرار </t>
  </si>
  <si>
    <t xml:space="preserve">اندازه گيري کمّي كلسيم يونيزه خون/سرم/پلاسما </t>
  </si>
  <si>
    <t xml:space="preserve">اندازه گيري کمّي فسفر سرم/پلاسما </t>
  </si>
  <si>
    <t xml:space="preserve">اندازه گيري کمّي ادرار </t>
  </si>
  <si>
    <r>
      <t>اندازه‌گيري ظرفيت اتصال آهن(</t>
    </r>
    <r>
      <rPr>
        <sz val="12"/>
        <color rgb="FF000000"/>
        <rFont val="Calibri"/>
        <family val="2"/>
        <scheme val="minor"/>
      </rPr>
      <t>TIBC</t>
    </r>
    <r>
      <rPr>
        <sz val="12"/>
        <color rgb="FF000000"/>
        <rFont val="B Traffic"/>
        <charset val="178"/>
      </rPr>
      <t xml:space="preserve">) </t>
    </r>
  </si>
  <si>
    <r>
      <t>اندازه‌گيري کمّي فعاليت آنزيم ((</t>
    </r>
    <r>
      <rPr>
        <sz val="12"/>
        <color rgb="FF000000"/>
        <rFont val="Calibri"/>
        <family val="2"/>
        <scheme val="minor"/>
      </rPr>
      <t>AST SGOT</t>
    </r>
    <r>
      <rPr>
        <sz val="12"/>
        <color rgb="FF000000"/>
        <rFont val="B Traffic"/>
        <charset val="178"/>
      </rPr>
      <t xml:space="preserve"> در سرم/پلاسما </t>
    </r>
  </si>
  <si>
    <r>
      <t>اندازه‌گيري کمّي فعاليت آنزيم ((</t>
    </r>
    <r>
      <rPr>
        <sz val="12"/>
        <color rgb="FF000000"/>
        <rFont val="Calibri"/>
        <family val="2"/>
        <scheme val="minor"/>
      </rPr>
      <t>ALT SGPT</t>
    </r>
    <r>
      <rPr>
        <sz val="12"/>
        <color rgb="FF000000"/>
        <rFont val="B Traffic"/>
        <charset val="178"/>
      </rPr>
      <t xml:space="preserve"> در سرم/پلاسما </t>
    </r>
  </si>
  <si>
    <r>
      <t>اندازه‌گيري کمّي فعاليت آنزيم فسفاتاز قليايي (</t>
    </r>
    <r>
      <rPr>
        <sz val="12"/>
        <color rgb="FF000000"/>
        <rFont val="Calibri"/>
        <family val="2"/>
        <scheme val="minor"/>
      </rPr>
      <t>ALP</t>
    </r>
    <r>
      <rPr>
        <sz val="12"/>
        <color rgb="FF000000"/>
        <rFont val="B Traffic"/>
        <charset val="178"/>
      </rPr>
      <t xml:space="preserve">) در سرم/پلاسما </t>
    </r>
  </si>
  <si>
    <r>
      <t>اندازه‌گيري کمّي فعاليت آنزيم اسيد فسفاتاز توتال (</t>
    </r>
    <r>
      <rPr>
        <sz val="12"/>
        <color rgb="FF000000"/>
        <rFont val="Calibri"/>
        <family val="2"/>
        <scheme val="minor"/>
      </rPr>
      <t>ACP</t>
    </r>
    <r>
      <rPr>
        <sz val="12"/>
        <color rgb="FF000000"/>
        <rFont val="B Traffic"/>
        <charset val="178"/>
      </rPr>
      <t xml:space="preserve">) در سرم/پلاسما </t>
    </r>
  </si>
  <si>
    <t xml:space="preserve">اندازه‌گيري کمّي فعاليت آنزيم اسيد فسفاتاز پروستاتيك در سرم/پلاسما </t>
  </si>
  <si>
    <r>
      <t>اندازه‌گيري کمّي فعاليت آنزيم لاکتات دهيدروژناز ((</t>
    </r>
    <r>
      <rPr>
        <sz val="12"/>
        <color rgb="FF000000"/>
        <rFont val="Calibri"/>
        <family val="2"/>
        <scheme val="minor"/>
      </rPr>
      <t>LD LDH</t>
    </r>
    <r>
      <rPr>
        <sz val="12"/>
        <color rgb="FF000000"/>
        <rFont val="B Traffic"/>
        <charset val="178"/>
      </rPr>
      <t xml:space="preserve"> در سرم/پلاسما </t>
    </r>
  </si>
  <si>
    <r>
      <t>اندازه‌گيري کمّي فعاليت آنزيم لاکتات دهيدروژناز ((</t>
    </r>
    <r>
      <rPr>
        <sz val="12"/>
        <color rgb="FF000000"/>
        <rFont val="Calibri"/>
        <family val="2"/>
        <scheme val="minor"/>
      </rPr>
      <t>LD LDH</t>
    </r>
    <r>
      <rPr>
        <sz val="12"/>
        <color rgb="FF000000"/>
        <rFont val="B Traffic"/>
        <charset val="178"/>
      </rPr>
      <t xml:space="preserve"> در مایعات بدن </t>
    </r>
  </si>
  <si>
    <r>
      <t>اندازه‌گيري کمّي ايزوآنزيم‌هاي لاکتات دهيدروژناز (</t>
    </r>
    <r>
      <rPr>
        <sz val="12"/>
        <color rgb="FF000000"/>
        <rFont val="Calibri"/>
        <family val="2"/>
        <scheme val="minor"/>
      </rPr>
      <t>LD</t>
    </r>
    <r>
      <rPr>
        <sz val="12"/>
        <color rgb="FF000000"/>
        <rFont val="B Traffic"/>
        <charset val="178"/>
      </rPr>
      <t xml:space="preserve">) در سرم/پلاسما </t>
    </r>
  </si>
  <si>
    <r>
      <t xml:space="preserve">اندازه‌گيري کمّي فعاليت آنزيم کراتين فسفوکيناز </t>
    </r>
    <r>
      <rPr>
        <sz val="12"/>
        <color rgb="FF000000"/>
        <rFont val="Calibri"/>
        <family val="2"/>
        <scheme val="minor"/>
      </rPr>
      <t>CPK) CK</t>
    </r>
    <r>
      <rPr>
        <sz val="12"/>
        <color rgb="FF000000"/>
        <rFont val="B Traffic"/>
        <charset val="178"/>
      </rPr>
      <t xml:space="preserve">) توتال در سرم/پلاسما </t>
    </r>
  </si>
  <si>
    <r>
      <t xml:space="preserve">اندازه‌گيري کمی ايزو آنزيم کراتين فسفوکيناز </t>
    </r>
    <r>
      <rPr>
        <sz val="12"/>
        <color rgb="FF000000"/>
        <rFont val="Calibri"/>
        <family val="2"/>
        <scheme val="minor"/>
      </rPr>
      <t>CPK-MB</t>
    </r>
    <r>
      <rPr>
        <sz val="12"/>
        <color rgb="FF000000"/>
        <rFont val="B Traffic"/>
        <charset val="178"/>
      </rPr>
      <t xml:space="preserve"> در سرم/پلاسما </t>
    </r>
  </si>
  <si>
    <r>
      <t xml:space="preserve">اندازه‌گيري کمی </t>
    </r>
    <r>
      <rPr>
        <sz val="12"/>
        <color rgb="FF000000"/>
        <rFont val="Calibri"/>
        <family val="2"/>
        <scheme val="minor"/>
      </rPr>
      <t>MASS</t>
    </r>
    <r>
      <rPr>
        <sz val="12"/>
        <color rgb="FF000000"/>
        <rFont val="B Traffic"/>
        <charset val="178"/>
      </rPr>
      <t>ـ</t>
    </r>
    <r>
      <rPr>
        <sz val="12"/>
        <color rgb="FF000000"/>
        <rFont val="Calibri"/>
        <family val="2"/>
        <scheme val="minor"/>
      </rPr>
      <t>MB</t>
    </r>
    <r>
      <rPr>
        <sz val="12"/>
        <color rgb="FF000000"/>
        <rFont val="B Traffic"/>
        <charset val="178"/>
      </rPr>
      <t>ـ</t>
    </r>
    <r>
      <rPr>
        <sz val="12"/>
        <color rgb="FF000000"/>
        <rFont val="Calibri"/>
        <family val="2"/>
        <scheme val="minor"/>
      </rPr>
      <t>CPK</t>
    </r>
    <r>
      <rPr>
        <sz val="12"/>
        <color rgb="FF000000"/>
        <rFont val="B Traffic"/>
        <charset val="178"/>
      </rPr>
      <t xml:space="preserve"> </t>
    </r>
  </si>
  <si>
    <t xml:space="preserve">اندازه‌گيري کمّي فعاليت آنزيم آلدولاز در سرم/پلاسما </t>
  </si>
  <si>
    <r>
      <t xml:space="preserve"> آزمايش بررسي فعاليت آنزيم </t>
    </r>
    <r>
      <rPr>
        <sz val="12"/>
        <color rgb="FF000000"/>
        <rFont val="Calibri"/>
        <family val="2"/>
        <scheme val="minor"/>
      </rPr>
      <t>G</t>
    </r>
    <r>
      <rPr>
        <sz val="12"/>
        <color rgb="FF000000"/>
        <rFont val="B Traffic"/>
        <charset val="178"/>
      </rPr>
      <t>6</t>
    </r>
    <r>
      <rPr>
        <sz val="12"/>
        <color rgb="FF000000"/>
        <rFont val="Calibri"/>
        <family val="2"/>
        <scheme val="minor"/>
      </rPr>
      <t>PD</t>
    </r>
    <r>
      <rPr>
        <sz val="12"/>
        <color rgb="FF000000"/>
        <rFont val="B Traffic"/>
        <charset val="178"/>
      </rPr>
      <t xml:space="preserve"> گلبول قرمز </t>
    </r>
  </si>
  <si>
    <t xml:space="preserve">اندازه‌گيري کمّي فعاليت آنزيم آميلاز در سرم/پلاسما </t>
  </si>
  <si>
    <t xml:space="preserve">اندازه‌گيري کمّي فعاليت آنزيم آميلاز در ادرار </t>
  </si>
  <si>
    <t xml:space="preserve">اندازه‌گيري کمّي فعاليت آنزيم ليپاز در سرم/پلاسما </t>
  </si>
  <si>
    <t xml:space="preserve">اندازه‌گيري کمّي فعاليت آنزيم ايزوسيترات دهيدروژناز در سرم/پلاسما </t>
  </si>
  <si>
    <t xml:space="preserve">اندازه‌گيري کمّي فعاليت آنزيم سوربيتول دهيدروژناز در سرم/پلاسما </t>
  </si>
  <si>
    <r>
      <t>اندازه‌گيري کمّي فعاليت آنزيم گاماگلوتاميل ترانسفراز(</t>
    </r>
    <r>
      <rPr>
        <sz val="12"/>
        <color rgb="FF000000"/>
        <rFont val="Calibri"/>
        <family val="2"/>
        <scheme val="minor"/>
      </rPr>
      <t>GGT</t>
    </r>
    <r>
      <rPr>
        <sz val="12"/>
        <color rgb="FF000000"/>
        <rFont val="B Traffic"/>
        <charset val="178"/>
      </rPr>
      <t xml:space="preserve">) در سرم/پلاسما </t>
    </r>
  </si>
  <si>
    <r>
      <t>اندازه‌گيري کمّي فعاليت آنزيم لوسين آمينوپپتيداز(</t>
    </r>
    <r>
      <rPr>
        <sz val="12"/>
        <color rgb="FF000000"/>
        <rFont val="Calibri"/>
        <family val="2"/>
        <scheme val="minor"/>
      </rPr>
      <t>LAP</t>
    </r>
    <r>
      <rPr>
        <sz val="12"/>
        <color rgb="FF000000"/>
        <rFont val="B Traffic"/>
        <charset val="178"/>
      </rPr>
      <t xml:space="preserve">) در سرم/پلاسما </t>
    </r>
  </si>
  <si>
    <r>
      <t>اندازه‌گيري کمّي فعاليت آنزيم لوسين آمينوپپتيداز(</t>
    </r>
    <r>
      <rPr>
        <sz val="12"/>
        <color rgb="FF000000"/>
        <rFont val="Calibri"/>
        <family val="2"/>
        <scheme val="minor"/>
      </rPr>
      <t>LAP</t>
    </r>
    <r>
      <rPr>
        <sz val="12"/>
        <color rgb="FF000000"/>
        <rFont val="B Traffic"/>
        <charset val="178"/>
      </rPr>
      <t xml:space="preserve">) در ادرار و مایعات بدن </t>
    </r>
  </si>
  <si>
    <r>
      <t>اندازه‌گيري کمّي فعاليت آنزيم 5- نوكلئوتيداز (</t>
    </r>
    <r>
      <rPr>
        <sz val="12"/>
        <color rgb="FF000000"/>
        <rFont val="Calibri"/>
        <family val="2"/>
        <scheme val="minor"/>
      </rPr>
      <t>NT-</t>
    </r>
    <r>
      <rPr>
        <sz val="12"/>
        <color rgb="FF000000"/>
        <rFont val="B Traffic"/>
        <charset val="178"/>
      </rPr>
      <t xml:space="preserve">5) در سرم/پلاسما </t>
    </r>
  </si>
  <si>
    <t xml:space="preserve">اندازه‌گيري کمّي فعاليت آنزيم كولين استراز سرم </t>
  </si>
  <si>
    <t xml:space="preserve">اندازه‌گيري کمّي فعاليت آنزيم كولين استراز خون كامل </t>
  </si>
  <si>
    <r>
      <t>اندازه‌گيري کمّي فعاليت آنزيم آدنوزين دي آميناز (</t>
    </r>
    <r>
      <rPr>
        <sz val="12"/>
        <color rgb="FF000000"/>
        <rFont val="Calibri"/>
        <family val="2"/>
        <scheme val="minor"/>
      </rPr>
      <t>ADA</t>
    </r>
    <r>
      <rPr>
        <sz val="12"/>
        <color rgb="FF000000"/>
        <rFont val="B Traffic"/>
        <charset val="178"/>
      </rPr>
      <t xml:space="preserve">) در سرم/پلاسما </t>
    </r>
  </si>
  <si>
    <r>
      <t>اندازه‌گيري کمّي فعاليت آنزيم آدنوزين دي آميناز (</t>
    </r>
    <r>
      <rPr>
        <sz val="12"/>
        <color rgb="FF000000"/>
        <rFont val="Calibri"/>
        <family val="2"/>
        <scheme val="minor"/>
      </rPr>
      <t>ADA</t>
    </r>
    <r>
      <rPr>
        <sz val="12"/>
        <color rgb="FF000000"/>
        <rFont val="B Traffic"/>
        <charset val="178"/>
      </rPr>
      <t xml:space="preserve">) در مايعات بدن </t>
    </r>
  </si>
  <si>
    <t xml:space="preserve">اندازه‌گيري کمّي پيروات در سرم/پلاسما </t>
  </si>
  <si>
    <t xml:space="preserve">اندازه‌گيري کمّي لاكتات در سرم/پلاسما </t>
  </si>
  <si>
    <t xml:space="preserve">اندازه گيري کمّي فعاليت موراميداز در سرم/پلاسما </t>
  </si>
  <si>
    <t xml:space="preserve">اندازه گيري كليرانس كراتينين (برمبناي اندازه گيري کراتينين در سرم و ادرار) </t>
  </si>
  <si>
    <t xml:space="preserve">اندازه گيري كليرانس اوره (برمبناي اندازه گيري کراتينين در سرم و ادرار) </t>
  </si>
  <si>
    <r>
      <t>اندازه گيري کمّي هومووانيليک اسيد (</t>
    </r>
    <r>
      <rPr>
        <sz val="12"/>
        <color rgb="FF000000"/>
        <rFont val="Calibri"/>
        <family val="2"/>
        <scheme val="minor"/>
      </rPr>
      <t>HVA</t>
    </r>
    <r>
      <rPr>
        <sz val="12"/>
        <color rgb="FF000000"/>
        <rFont val="B Traffic"/>
        <charset val="178"/>
      </rPr>
      <t xml:space="preserve">) به روش </t>
    </r>
    <r>
      <rPr>
        <sz val="12"/>
        <color rgb="FF000000"/>
        <rFont val="Calibri"/>
        <family val="2"/>
        <scheme val="minor"/>
      </rPr>
      <t>HPLC</t>
    </r>
    <r>
      <rPr>
        <sz val="12"/>
        <color rgb="FF000000"/>
        <rFont val="B Traffic"/>
        <charset val="178"/>
      </rPr>
      <t xml:space="preserve"> در ادرار </t>
    </r>
  </si>
  <si>
    <t>اندازه گیری هر آنالیت شیمی بالینی که در فهرست خدمات مشخص نشده است</t>
  </si>
  <si>
    <t xml:space="preserve">اندازه گيري کمّي آمينواسيدها به ازاي يک يا چند آمينواسيد در سرم/پلاسما </t>
  </si>
  <si>
    <t xml:space="preserve">اندازه گيري کمّي آمينواسيدها به ازاي يک يا چند آمينواسيد در ادرار و مایعات بدن </t>
  </si>
  <si>
    <r>
      <t>آزمايش چالش گلوکز (</t>
    </r>
    <r>
      <rPr>
        <sz val="12"/>
        <color rgb="FF000000"/>
        <rFont val="Calibri"/>
        <family val="2"/>
        <scheme val="minor"/>
      </rPr>
      <t>GCT</t>
    </r>
    <r>
      <rPr>
        <sz val="12"/>
        <color rgb="FF000000"/>
        <rFont val="B Traffic"/>
        <charset val="178"/>
      </rPr>
      <t xml:space="preserve">) </t>
    </r>
  </si>
  <si>
    <r>
      <t xml:space="preserve">اندازه گيري </t>
    </r>
    <r>
      <rPr>
        <sz val="12"/>
        <color rgb="FF000000"/>
        <rFont val="Calibri"/>
        <family val="2"/>
        <scheme val="minor"/>
      </rPr>
      <t>PH</t>
    </r>
    <r>
      <rPr>
        <sz val="12"/>
        <color rgb="FF000000"/>
        <rFont val="B Traffic"/>
        <charset val="178"/>
      </rPr>
      <t xml:space="preserve"> مايعات بدن به جز خون و ادرار </t>
    </r>
  </si>
  <si>
    <r>
      <t>آزمايش الکتروفورز ايمونوفيکساسيون؛ ساير مايعات بدن با تغليظ (براي مثال ادرار ،</t>
    </r>
    <r>
      <rPr>
        <sz val="12"/>
        <color rgb="FF000000"/>
        <rFont val="Calibri"/>
        <family val="2"/>
        <scheme val="minor"/>
      </rPr>
      <t>CSF</t>
    </r>
    <r>
      <rPr>
        <sz val="12"/>
        <color rgb="FF000000"/>
        <rFont val="B Traffic"/>
        <charset val="178"/>
      </rPr>
      <t xml:space="preserve">) </t>
    </r>
  </si>
  <si>
    <r>
      <t xml:space="preserve">آزمايش الکتروفورزيس هموگلوبين همراه اندازه گيري هموگلوبين </t>
    </r>
    <r>
      <rPr>
        <sz val="12"/>
        <color rgb="FF000000"/>
        <rFont val="Calibri"/>
        <family val="2"/>
        <scheme val="minor"/>
      </rPr>
      <t>F</t>
    </r>
    <r>
      <rPr>
        <sz val="12"/>
        <color rgb="FF000000"/>
        <rFont val="B Traffic"/>
        <charset val="178"/>
      </rPr>
      <t xml:space="preserve"> به روش شيميايي و هموگلوبين 2 </t>
    </r>
    <r>
      <rPr>
        <sz val="12"/>
        <color rgb="FF000000"/>
        <rFont val="Calibri"/>
        <family val="2"/>
        <scheme val="minor"/>
      </rPr>
      <t>A</t>
    </r>
    <r>
      <rPr>
        <sz val="12"/>
        <color rgb="FF000000"/>
        <rFont val="B Traffic"/>
        <charset val="178"/>
      </rPr>
      <t xml:space="preserve"> به روش ستون توا ماً </t>
    </r>
  </si>
  <si>
    <t xml:space="preserve">آزمايش الكـتروفورز همـوگلوبين به روش سيترات آگار به منظور افتراق هموگلوبين‌هاي غيرطبيعي </t>
  </si>
  <si>
    <t xml:space="preserve">آزمايش کيفي ايزوپروپانل و حرارت (تعيين هموگلوبين ناپايدار) </t>
  </si>
  <si>
    <r>
      <t xml:space="preserve">اندازه گيري کمّي نسبت زنجيره‌هاي گلوبين به روش بيوسنتز </t>
    </r>
    <r>
      <rPr>
        <sz val="12"/>
        <color rgb="FF000000"/>
        <rFont val="Calibri"/>
        <family val="2"/>
        <scheme val="minor"/>
      </rPr>
      <t>In vitro</t>
    </r>
    <r>
      <rPr>
        <sz val="12"/>
        <color rgb="FF000000"/>
        <rFont val="B Traffic"/>
        <charset val="178"/>
      </rPr>
      <t xml:space="preserve"> </t>
    </r>
  </si>
  <si>
    <r>
      <t>اندازه گيري کمّي هموگلوبين جنيني (</t>
    </r>
    <r>
      <rPr>
        <sz val="12"/>
        <color rgb="FF000000"/>
        <rFont val="Calibri"/>
        <family val="2"/>
        <scheme val="minor"/>
      </rPr>
      <t>HbF</t>
    </r>
    <r>
      <rPr>
        <sz val="12"/>
        <color rgb="FF000000"/>
        <rFont val="B Traffic"/>
        <charset val="178"/>
      </rPr>
      <t xml:space="preserve">) به روش شيميايي </t>
    </r>
  </si>
  <si>
    <r>
      <t xml:space="preserve">اندازه گيري کمّي هموگلوبين 2 </t>
    </r>
    <r>
      <rPr>
        <sz val="12"/>
        <color rgb="FF000000"/>
        <rFont val="Calibri"/>
        <family val="2"/>
        <scheme val="minor"/>
      </rPr>
      <t>A</t>
    </r>
    <r>
      <rPr>
        <sz val="12"/>
        <color rgb="FF000000"/>
        <rFont val="B Traffic"/>
        <charset val="178"/>
      </rPr>
      <t xml:space="preserve"> به روش کروماتوگرافي ستوني </t>
    </r>
  </si>
  <si>
    <t xml:space="preserve">آزمايش الكتروفورزيس پروتئين‌هاي سرم </t>
  </si>
  <si>
    <t xml:space="preserve">آزمايش الکتروفورزيس پروتئين هاي ادرار </t>
  </si>
  <si>
    <t xml:space="preserve">آزمايش الکتروفورزيس پروتئين هاي مایع نخاع </t>
  </si>
  <si>
    <t xml:space="preserve">آزمايش الكتروفورزيس زنجيره‌هاي گلوبين </t>
  </si>
  <si>
    <t xml:space="preserve">آزمايش الكتروفورزيس ليپوپروتئين‌هاي سرم </t>
  </si>
  <si>
    <t xml:space="preserve">آزمايش الکتروفورزيس آپوليپوپروتئين ها سرم </t>
  </si>
  <si>
    <t xml:space="preserve">آزمايش ايمونو الكتروفورزيس سرم </t>
  </si>
  <si>
    <t xml:space="preserve">آزمايش ايمونو الكتروفورزيس ادرار </t>
  </si>
  <si>
    <r>
      <t xml:space="preserve">آزمايش الكتروفورزيس براي تعيين ايزوآنزيم‌هاي </t>
    </r>
    <r>
      <rPr>
        <sz val="12"/>
        <color rgb="FF000000"/>
        <rFont val="Calibri"/>
        <family val="2"/>
        <scheme val="minor"/>
      </rPr>
      <t>CK</t>
    </r>
    <r>
      <rPr>
        <sz val="12"/>
        <color rgb="FF000000"/>
        <rFont val="B Traffic"/>
        <charset val="178"/>
      </rPr>
      <t xml:space="preserve">، </t>
    </r>
    <r>
      <rPr>
        <sz val="12"/>
        <color rgb="FF000000"/>
        <rFont val="Calibri"/>
        <family val="2"/>
        <scheme val="minor"/>
      </rPr>
      <t>LD</t>
    </r>
    <r>
      <rPr>
        <sz val="12"/>
        <color rgb="FF000000"/>
        <rFont val="B Traffic"/>
        <charset val="178"/>
      </rPr>
      <t xml:space="preserve"> و آلكالن فسفاتاز </t>
    </r>
  </si>
  <si>
    <r>
      <t xml:space="preserve">آزمايش </t>
    </r>
    <r>
      <rPr>
        <sz val="12"/>
        <color rgb="FF000000"/>
        <rFont val="Calibri"/>
        <family val="2"/>
        <scheme val="minor"/>
      </rPr>
      <t>Current Immuno Electrophoresis) CCIE Counter</t>
    </r>
    <r>
      <rPr>
        <sz val="12"/>
        <color rgb="FF000000"/>
        <rFont val="B Traffic"/>
        <charset val="178"/>
      </rPr>
      <t xml:space="preserve">) </t>
    </r>
  </si>
  <si>
    <r>
      <t xml:space="preserve">آزمايش اندازه گيري کيفي آناليت (ها) با استفاده از كروماتوگرافي ستوني (مانند گاز، مايع و </t>
    </r>
    <r>
      <rPr>
        <sz val="12"/>
        <color rgb="FF000000"/>
        <rFont val="Calibri"/>
        <family val="2"/>
        <scheme val="minor"/>
      </rPr>
      <t>HPLC</t>
    </r>
    <r>
      <rPr>
        <sz val="12"/>
        <color rgb="FF000000"/>
        <rFont val="B Traffic"/>
        <charset val="178"/>
      </rPr>
      <t xml:space="preserve">) </t>
    </r>
  </si>
  <si>
    <r>
      <t xml:space="preserve">آزمايش اندازه گيري کمّي آناليت (ها) با استفاده از كروماتوگرافي ستوني (مانند گاز، مايع و </t>
    </r>
    <r>
      <rPr>
        <sz val="12"/>
        <color rgb="FF000000"/>
        <rFont val="Calibri"/>
        <family val="2"/>
        <scheme val="minor"/>
      </rPr>
      <t>HPLC</t>
    </r>
    <r>
      <rPr>
        <sz val="12"/>
        <color rgb="FF000000"/>
        <rFont val="B Traffic"/>
        <charset val="178"/>
      </rPr>
      <t xml:space="preserve">) </t>
    </r>
  </si>
  <si>
    <t xml:space="preserve">آزمايش كروماتوگرافي كاغذي يك بعدي </t>
  </si>
  <si>
    <t xml:space="preserve">آزمايش كروماتوگرافي كاغذي دو بعدي </t>
  </si>
  <si>
    <r>
      <t>آزمايش كروماتوگرافي لايه نازک (</t>
    </r>
    <r>
      <rPr>
        <sz val="12"/>
        <color rgb="FF000000"/>
        <rFont val="Calibri"/>
        <family val="2"/>
        <scheme val="minor"/>
      </rPr>
      <t>Thin layer</t>
    </r>
    <r>
      <rPr>
        <sz val="12"/>
        <color rgb="FF000000"/>
        <rFont val="B Traffic"/>
        <charset val="178"/>
      </rPr>
      <t xml:space="preserve">) </t>
    </r>
  </si>
  <si>
    <r>
      <t>آزمايش كروماتوگرافي لايه نازک (</t>
    </r>
    <r>
      <rPr>
        <sz val="12"/>
        <color rgb="FF000000"/>
        <rFont val="Calibri"/>
        <family val="2"/>
        <scheme val="minor"/>
      </rPr>
      <t>Thin layer</t>
    </r>
    <r>
      <rPr>
        <sz val="12"/>
        <color rgb="FF000000"/>
        <rFont val="B Traffic"/>
        <charset val="178"/>
      </rPr>
      <t xml:space="preserve">) مواد روان گردان، مخدر و داروها و متابولیت آن ها در خون </t>
    </r>
  </si>
  <si>
    <r>
      <t>آزمايش كروماتوگرافي لايه نازک (</t>
    </r>
    <r>
      <rPr>
        <sz val="12"/>
        <color rgb="FF000000"/>
        <rFont val="Calibri"/>
        <family val="2"/>
        <scheme val="minor"/>
      </rPr>
      <t>Thin layer</t>
    </r>
    <r>
      <rPr>
        <sz val="12"/>
        <color rgb="FF000000"/>
        <rFont val="B Traffic"/>
        <charset val="178"/>
      </rPr>
      <t xml:space="preserve">) مواد روان گردان، مخدر و داروها و متابولیت آن ها در ادرار </t>
    </r>
  </si>
  <si>
    <r>
      <t>آزمايش كروماتوگرافي لايه نازک (</t>
    </r>
    <r>
      <rPr>
        <sz val="12"/>
        <color rgb="FF000000"/>
        <rFont val="Calibri"/>
        <family val="2"/>
        <scheme val="minor"/>
      </rPr>
      <t>Thin layer</t>
    </r>
    <r>
      <rPr>
        <sz val="12"/>
        <color rgb="FF000000"/>
        <rFont val="B Traffic"/>
        <charset val="178"/>
      </rPr>
      <t xml:space="preserve">) متابولیت مرتبط با بیماری های متابولیک در خون </t>
    </r>
  </si>
  <si>
    <r>
      <t>آزمايش كروماتوگرافي لايه نازک (</t>
    </r>
    <r>
      <rPr>
        <sz val="12"/>
        <color rgb="FF000000"/>
        <rFont val="Calibri"/>
        <family val="2"/>
        <scheme val="minor"/>
      </rPr>
      <t>Thin layer</t>
    </r>
    <r>
      <rPr>
        <sz val="12"/>
        <color rgb="FF000000"/>
        <rFont val="B Traffic"/>
        <charset val="178"/>
      </rPr>
      <t xml:space="preserve">) مواد روان گردان، مخدر و داروها و متابولیت آن ها در ادرار و مایعات بدن </t>
    </r>
  </si>
  <si>
    <r>
      <t>اندازه‌گيري کمّي هموگلوبين گليكوزيله (</t>
    </r>
    <r>
      <rPr>
        <sz val="12"/>
        <color rgb="FF000000"/>
        <rFont val="Calibri"/>
        <family val="2"/>
        <scheme val="minor"/>
      </rPr>
      <t>HbA</t>
    </r>
    <r>
      <rPr>
        <sz val="12"/>
        <color rgb="FF000000"/>
        <rFont val="B Traffic"/>
        <charset val="178"/>
      </rPr>
      <t>1</t>
    </r>
    <r>
      <rPr>
        <sz val="12"/>
        <color rgb="FF000000"/>
        <rFont val="Calibri"/>
        <family val="2"/>
        <scheme val="minor"/>
      </rPr>
      <t>C</t>
    </r>
    <r>
      <rPr>
        <sz val="12"/>
        <color rgb="FF000000"/>
        <rFont val="B Traffic"/>
        <charset val="178"/>
      </rPr>
      <t xml:space="preserve">) در خون </t>
    </r>
  </si>
  <si>
    <r>
      <t>اندازه‌گيري کمّي هر يك از فلزات سنگين در مايعات بدن به روش جذب اتمي (</t>
    </r>
    <r>
      <rPr>
        <sz val="12"/>
        <color rgb="FF000000"/>
        <rFont val="Calibri"/>
        <family val="2"/>
        <scheme val="minor"/>
      </rPr>
      <t xml:space="preserve">Fe </t>
    </r>
    <r>
      <rPr>
        <sz val="12"/>
        <color rgb="FF000000"/>
        <rFont val="B Traffic"/>
        <charset val="178"/>
      </rPr>
      <t>،</t>
    </r>
    <r>
      <rPr>
        <sz val="12"/>
        <color rgb="FF000000"/>
        <rFont val="Calibri"/>
        <family val="2"/>
        <scheme val="minor"/>
      </rPr>
      <t xml:space="preserve">Zn </t>
    </r>
    <r>
      <rPr>
        <sz val="12"/>
        <color rgb="FF000000"/>
        <rFont val="B Traffic"/>
        <charset val="178"/>
      </rPr>
      <t xml:space="preserve">، </t>
    </r>
    <r>
      <rPr>
        <sz val="12"/>
        <color rgb="FF000000"/>
        <rFont val="Calibri"/>
        <family val="2"/>
        <scheme val="minor"/>
      </rPr>
      <t>Hg</t>
    </r>
    <r>
      <rPr>
        <sz val="12"/>
        <color rgb="FF000000"/>
        <rFont val="B Traffic"/>
        <charset val="178"/>
      </rPr>
      <t xml:space="preserve"> و ساير موارد) </t>
    </r>
  </si>
  <si>
    <t xml:space="preserve">اندازه‌گيري کمّي منيزيم خون يا ساير فلزات سنگين به روش اسپكتروفتومتري </t>
  </si>
  <si>
    <t xml:space="preserve">اندازه‌گيري کمّي منيزيم يونيزه خون به روش اسپكتروفتومتري </t>
  </si>
  <si>
    <t xml:space="preserve">تجسس و تشخيص مواد مخدر(مانند مورفين و مپريدين) در خون/سرم/پلاسما </t>
  </si>
  <si>
    <t xml:space="preserve">تجسس و تشخيص مواد مخدر(مانند مورفين و مپريدين) در ادرار </t>
  </si>
  <si>
    <t xml:space="preserve">اندازه گيري کيفي/نيمه کمّي اسيد استيل سالسيليك (آسپيرين) </t>
  </si>
  <si>
    <t xml:space="preserve">اندازه گيري کمّي اسيد استيل سالسيليك (آسپيرين) </t>
  </si>
  <si>
    <t xml:space="preserve">اندازه‌گيري کمّي باربيتورات ها به طريق شيميايي </t>
  </si>
  <si>
    <t xml:space="preserve"> اندازه‌گيري کمّي كاربامازپين و داروهاي ضد صرع و آنتي بيوتيك‌ها در خون/سرم/پلاسما </t>
  </si>
  <si>
    <t xml:space="preserve"> اندازه‌گيري کمّي سيكلوسپورين در خون/سرم/پلاسما </t>
  </si>
  <si>
    <r>
      <t xml:space="preserve"> اندازه‌گيري کمّي </t>
    </r>
    <r>
      <rPr>
        <sz val="12"/>
        <color rgb="FF000000"/>
        <rFont val="Calibri"/>
        <family val="2"/>
        <scheme val="minor"/>
      </rPr>
      <t>Tacrolimous</t>
    </r>
    <r>
      <rPr>
        <sz val="12"/>
        <color rgb="FF000000"/>
        <rFont val="B Traffic"/>
        <charset val="178"/>
      </rPr>
      <t xml:space="preserve"> در خون/سرم/پلاسما </t>
    </r>
  </si>
  <si>
    <t xml:space="preserve"> اندازه‌گيري کمّي سطح ساير داروها در خون/سرم/پلاسما یا ادرار </t>
  </si>
  <si>
    <r>
      <t xml:space="preserve"> اندازه گيري کمّي 5-هيدروكسي اندول استيك اسيد (5</t>
    </r>
    <r>
      <rPr>
        <sz val="12"/>
        <color rgb="FF000000"/>
        <rFont val="Calibri"/>
        <family val="2"/>
        <scheme val="minor"/>
      </rPr>
      <t>HIAA</t>
    </r>
    <r>
      <rPr>
        <sz val="12"/>
        <color rgb="FF000000"/>
        <rFont val="B Traffic"/>
        <charset val="178"/>
      </rPr>
      <t xml:space="preserve">) در ادرار </t>
    </r>
  </si>
  <si>
    <r>
      <t xml:space="preserve"> اندازه گيري کمّي وانيليل مندليك اسيد (</t>
    </r>
    <r>
      <rPr>
        <sz val="12"/>
        <color rgb="FF000000"/>
        <rFont val="Calibri"/>
        <family val="2"/>
        <scheme val="minor"/>
      </rPr>
      <t>VMA</t>
    </r>
    <r>
      <rPr>
        <sz val="12"/>
        <color rgb="FF000000"/>
        <rFont val="B Traffic"/>
        <charset val="178"/>
      </rPr>
      <t xml:space="preserve">) در ادرار </t>
    </r>
  </si>
  <si>
    <r>
      <t xml:space="preserve"> اندازه‌گيري کمّي متيل موالونيك اسيد (</t>
    </r>
    <r>
      <rPr>
        <sz val="12"/>
        <color rgb="FF000000"/>
        <rFont val="Calibri"/>
        <family val="2"/>
        <scheme val="minor"/>
      </rPr>
      <t>M/M/A</t>
    </r>
    <r>
      <rPr>
        <sz val="12"/>
        <color rgb="FF000000"/>
        <rFont val="B Traffic"/>
        <charset val="178"/>
      </rPr>
      <t xml:space="preserve">) در ادرار </t>
    </r>
  </si>
  <si>
    <t xml:space="preserve"> اندازه گيري کمّي كتكول آمين‌هاي در خون/سرم/پلاسما </t>
  </si>
  <si>
    <t xml:space="preserve"> اندازه گيري کمّي كتكول آمين‌هاي در ادرار </t>
  </si>
  <si>
    <t xml:space="preserve"> اندازه گيري کمّي نورآدرنالین در خون/سرم/پلاسما </t>
  </si>
  <si>
    <t xml:space="preserve"> اندازه گيري کمّي نورآدرنالین در ادرار </t>
  </si>
  <si>
    <t xml:space="preserve">اندازه‌گيري کمّي متانفرين، نورمتانفرين آزاد در سرم </t>
  </si>
  <si>
    <t xml:space="preserve">اندازه‌گيري کمّي متانفرين، نورمتانفرين در ادرار </t>
  </si>
  <si>
    <t xml:space="preserve">اندازه‌گيري کمّي 17-كتواستروئيدها در ادرار </t>
  </si>
  <si>
    <t xml:space="preserve">اندازه‌گيري کمّي 17-هيدروكسي استروئيدها در ادرار </t>
  </si>
  <si>
    <t xml:space="preserve">آزمايش اسپكتروفتومتريك مايع آمنيوتيك </t>
  </si>
  <si>
    <t xml:space="preserve">اندازه‌گيري کمّي بيليروبين در مايع آمنيوتيك </t>
  </si>
  <si>
    <t xml:space="preserve">اندازه‌گيري کمّي لسيتين و اسفنگوميلين در مايع آمنيوتيك </t>
  </si>
  <si>
    <r>
      <t>آزمايش ثبات كف (</t>
    </r>
    <r>
      <rPr>
        <sz val="12"/>
        <color rgb="FF000000"/>
        <rFont val="Calibri"/>
        <family val="2"/>
        <scheme val="minor"/>
      </rPr>
      <t>Foam Stability Test</t>
    </r>
    <r>
      <rPr>
        <sz val="12"/>
        <color rgb="FF000000"/>
        <rFont val="B Traffic"/>
        <charset val="178"/>
      </rPr>
      <t xml:space="preserve">) در مايع آمنيوتيك </t>
    </r>
  </si>
  <si>
    <t xml:space="preserve"> اندازه‌گيري کمّي هيدروكسي پرولين آزاد در ادرار </t>
  </si>
  <si>
    <t xml:space="preserve"> اندازه‌گيري کمّي هيدروكسي پرولين توتال در ادرار </t>
  </si>
  <si>
    <t xml:space="preserve">اندازه‌گيري کيفي/نيمه کمّي اسيد موكوپلي ساكاريدهاي ادرار </t>
  </si>
  <si>
    <t xml:space="preserve">اندازه‌گيري کمّي اسيد موكوپلي ساكاريدهاي ادرار </t>
  </si>
  <si>
    <t xml:space="preserve">آزمايش اسيد معده شامل اندازه گيري کمّي اسيد کلريدريک آزاد، اسيديته توتال، براي هر نمونه </t>
  </si>
  <si>
    <r>
      <t>اندازه گيري فاكتور داخلي (</t>
    </r>
    <r>
      <rPr>
        <sz val="12"/>
        <color rgb="FF000000"/>
        <rFont val="Calibri"/>
        <family val="2"/>
        <scheme val="minor"/>
      </rPr>
      <t>Intrinsic Factor</t>
    </r>
    <r>
      <rPr>
        <sz val="12"/>
        <color rgb="FF000000"/>
        <rFont val="B Traffic"/>
        <charset val="178"/>
      </rPr>
      <t xml:space="preserve">) در شيره معده </t>
    </r>
  </si>
  <si>
    <t xml:space="preserve">جمع‌آوري نمونه عرق </t>
  </si>
  <si>
    <r>
      <t>اندازه‌گيري کمّي دلتا آمينولوولينيك(</t>
    </r>
    <r>
      <rPr>
        <sz val="12"/>
        <color rgb="FF000000"/>
        <rFont val="Calibri"/>
        <family val="2"/>
        <scheme val="minor"/>
      </rPr>
      <t>Delta-ALA</t>
    </r>
    <r>
      <rPr>
        <sz val="12"/>
        <color rgb="FF000000"/>
        <rFont val="B Traffic"/>
        <charset val="178"/>
      </rPr>
      <t xml:space="preserve">) در ادرار </t>
    </r>
  </si>
  <si>
    <t xml:space="preserve">اندازه‌گيري کمّي پورفيرين در ادرار </t>
  </si>
  <si>
    <t xml:space="preserve">اندازه گيري کيفي/نيمه کمي اوروپورفيرين در ادرار </t>
  </si>
  <si>
    <t xml:space="preserve">اندازه‌گيري کمّي اوروپورفيرين ادرار </t>
  </si>
  <si>
    <t xml:space="preserve">اندازه گيري کيفي/نيمه کمي كوپروپورفيرين در ادرار </t>
  </si>
  <si>
    <t xml:space="preserve">اندازه گيري کمّي كوپروپورفيرين خون </t>
  </si>
  <si>
    <t xml:space="preserve">اندازه گيري کمّي كوپروپورفيرين ادرار </t>
  </si>
  <si>
    <t xml:space="preserve">اندازه گيري کمّي كوپروپورفيرين مدفوع </t>
  </si>
  <si>
    <t xml:space="preserve">اندازه گيري کيفي/نيمه کمي پورفوبيلينوژن ادرار </t>
  </si>
  <si>
    <t xml:space="preserve">اندازه گيري کمّي پورفوبيلينوژن ادرار </t>
  </si>
  <si>
    <t xml:space="preserve">اندازه گيري کمّي اوروبيلينوژن در ادرار </t>
  </si>
  <si>
    <t xml:space="preserve">اندازه گيري کمّي اوروبيلينوژن در مدفوع </t>
  </si>
  <si>
    <t xml:space="preserve">اندازه‌گيري کمّي فنيل آلانين يا تيروزين به روش شيميايي در سرم/پلاسما </t>
  </si>
  <si>
    <t xml:space="preserve">اندازه‌گيري کمّي فنيل آلانين يا تيروزين به روش شيميايي در ادرار </t>
  </si>
  <si>
    <t xml:space="preserve">اندازه‌گيري کمّي سرولوپلاسمين به روش شيميايي در سرم/پلاسما </t>
  </si>
  <si>
    <t xml:space="preserve">اندازه‌گيري کمّي آمونياك خون/پلاسما </t>
  </si>
  <si>
    <t xml:space="preserve">اندازه گيري کمّي اسيد لاكتيك خون/پلاسما </t>
  </si>
  <si>
    <t xml:space="preserve">اندازه گيري کمّي اسيد لاكتيك مایع مغزی نخاعی </t>
  </si>
  <si>
    <t xml:space="preserve">اندازه گيري کمّي الكل (اتانول) در هر نوع نمونه باليني به جز هواي بازدمي </t>
  </si>
  <si>
    <r>
      <t>اندازه گيري کمّي ميوگلوبين (</t>
    </r>
    <r>
      <rPr>
        <sz val="12"/>
        <color rgb="FF000000"/>
        <rFont val="Calibri"/>
        <family val="2"/>
        <scheme val="minor"/>
      </rPr>
      <t>Myoglobin</t>
    </r>
    <r>
      <rPr>
        <sz val="12"/>
        <color rgb="FF000000"/>
        <rFont val="B Traffic"/>
        <charset val="178"/>
      </rPr>
      <t xml:space="preserve">) خون/پلاسما/ سرم </t>
    </r>
  </si>
  <si>
    <r>
      <t>اندازه گيري کمّي ميوگلوبين (</t>
    </r>
    <r>
      <rPr>
        <sz val="12"/>
        <color rgb="FF000000"/>
        <rFont val="Calibri"/>
        <family val="2"/>
        <scheme val="minor"/>
      </rPr>
      <t>Myoglobin</t>
    </r>
    <r>
      <rPr>
        <sz val="12"/>
        <color rgb="FF000000"/>
        <rFont val="B Traffic"/>
        <charset val="178"/>
      </rPr>
      <t xml:space="preserve">) ادرار </t>
    </r>
  </si>
  <si>
    <r>
      <t>اندازه گيري کمّي مِت هموگلوبين (</t>
    </r>
    <r>
      <rPr>
        <sz val="12"/>
        <color rgb="FF000000"/>
        <rFont val="Calibri"/>
        <family val="2"/>
        <scheme val="minor"/>
      </rPr>
      <t>Methemoglobin</t>
    </r>
    <r>
      <rPr>
        <sz val="12"/>
        <color rgb="FF000000"/>
        <rFont val="B Traffic"/>
        <charset val="178"/>
      </rPr>
      <t xml:space="preserve">) خون </t>
    </r>
  </si>
  <si>
    <t xml:space="preserve">اندازه گيري کيفي/نيمه کمّي تروپونين قلبي در خون/سرم/پلاسما </t>
  </si>
  <si>
    <t xml:space="preserve">اندازه گيري کمّي تروپونين قلبي در خون/سرم/پلاسما </t>
  </si>
  <si>
    <r>
      <t xml:space="preserve">اندازه گيري کمّي </t>
    </r>
    <r>
      <rPr>
        <sz val="12"/>
        <color rgb="FF000000"/>
        <rFont val="Calibri"/>
        <family val="2"/>
        <scheme val="minor"/>
      </rPr>
      <t>Homosysteine</t>
    </r>
    <r>
      <rPr>
        <sz val="12"/>
        <color rgb="FF000000"/>
        <rFont val="B Traffic"/>
        <charset val="178"/>
      </rPr>
      <t xml:space="preserve"> سرم/پلاسما </t>
    </r>
  </si>
  <si>
    <r>
      <t xml:space="preserve">اندازه گيري کمّي </t>
    </r>
    <r>
      <rPr>
        <sz val="12"/>
        <color rgb="FF000000"/>
        <rFont val="Calibri"/>
        <family val="2"/>
        <scheme val="minor"/>
      </rPr>
      <t>Homosysteine</t>
    </r>
    <r>
      <rPr>
        <sz val="12"/>
        <color rgb="FF000000"/>
        <rFont val="B Traffic"/>
        <charset val="178"/>
      </rPr>
      <t xml:space="preserve"> ادرار </t>
    </r>
  </si>
  <si>
    <t xml:space="preserve">اندازه گيري کمّي گالاكتوز سرم/پلاسما </t>
  </si>
  <si>
    <t xml:space="preserve">اندازه گيري کمّي گالاكتوز ادرار </t>
  </si>
  <si>
    <t xml:space="preserve">آزمايش جذب دي گزيلوز </t>
  </si>
  <si>
    <t xml:space="preserve">آزمايش تحمل لاكتوز </t>
  </si>
  <si>
    <t xml:space="preserve">آزمايش تحمل گلوكاگون </t>
  </si>
  <si>
    <t xml:space="preserve">آزمايش تحمل تالبوتاميد </t>
  </si>
  <si>
    <r>
      <t>آزمايش گازهاي خوني شامل (</t>
    </r>
    <r>
      <rPr>
        <sz val="12"/>
        <color rgb="FF000000"/>
        <rFont val="Calibri"/>
        <family val="2"/>
        <scheme val="minor"/>
      </rPr>
      <t>HCO</t>
    </r>
    <r>
      <rPr>
        <sz val="12"/>
        <color rgb="FF000000"/>
        <rFont val="B Traffic"/>
        <charset val="178"/>
      </rPr>
      <t>3</t>
    </r>
    <r>
      <rPr>
        <sz val="12"/>
        <color rgb="FF000000"/>
        <rFont val="Calibri"/>
        <family val="2"/>
        <scheme val="minor"/>
      </rPr>
      <t>, PO</t>
    </r>
    <r>
      <rPr>
        <sz val="12"/>
        <color rgb="FF000000"/>
        <rFont val="B Traffic"/>
        <charset val="178"/>
      </rPr>
      <t>2</t>
    </r>
    <r>
      <rPr>
        <sz val="12"/>
        <color rgb="FF000000"/>
        <rFont val="Calibri"/>
        <family val="2"/>
        <scheme val="minor"/>
      </rPr>
      <t>, PCO</t>
    </r>
    <r>
      <rPr>
        <sz val="12"/>
        <color rgb="FF000000"/>
        <rFont val="B Traffic"/>
        <charset val="178"/>
      </rPr>
      <t>2</t>
    </r>
    <r>
      <rPr>
        <sz val="12"/>
        <color rgb="FF000000"/>
        <rFont val="Calibri"/>
        <family val="2"/>
        <scheme val="minor"/>
      </rPr>
      <t>, PH, CO</t>
    </r>
    <r>
      <rPr>
        <sz val="12"/>
        <color rgb="FF000000"/>
        <rFont val="B Traffic"/>
        <charset val="178"/>
      </rPr>
      <t xml:space="preserve">2) و محاسبه </t>
    </r>
    <r>
      <rPr>
        <sz val="12"/>
        <color rgb="FF000000"/>
        <rFont val="Calibri"/>
        <family val="2"/>
        <scheme val="minor"/>
      </rPr>
      <t>O</t>
    </r>
    <r>
      <rPr>
        <sz val="12"/>
        <color rgb="FF000000"/>
        <rFont val="B Traffic"/>
        <charset val="178"/>
      </rPr>
      <t xml:space="preserve">2 اشباع </t>
    </r>
  </si>
  <si>
    <r>
      <t>اندازه گيري گازهاي خوني شامل (</t>
    </r>
    <r>
      <rPr>
        <sz val="12"/>
        <color rgb="FF000000"/>
        <rFont val="Calibri"/>
        <family val="2"/>
        <scheme val="minor"/>
      </rPr>
      <t>PH, PO</t>
    </r>
    <r>
      <rPr>
        <sz val="12"/>
        <color rgb="FF000000"/>
        <rFont val="B Traffic"/>
        <charset val="178"/>
      </rPr>
      <t>2</t>
    </r>
    <r>
      <rPr>
        <sz val="12"/>
        <color rgb="FF000000"/>
        <rFont val="Calibri"/>
        <family val="2"/>
        <scheme val="minor"/>
      </rPr>
      <t>, PCO</t>
    </r>
    <r>
      <rPr>
        <sz val="12"/>
        <color rgb="FF000000"/>
        <rFont val="B Traffic"/>
        <charset val="178"/>
      </rPr>
      <t>2</t>
    </r>
    <r>
      <rPr>
        <sz val="12"/>
        <color rgb="FF000000"/>
        <rFont val="Calibri"/>
        <family val="2"/>
        <scheme val="minor"/>
      </rPr>
      <t>, CO</t>
    </r>
    <r>
      <rPr>
        <sz val="12"/>
        <color rgb="FF000000"/>
        <rFont val="B Traffic"/>
        <charset val="178"/>
      </rPr>
      <t>2</t>
    </r>
    <r>
      <rPr>
        <sz val="12"/>
        <color rgb="FF000000"/>
        <rFont val="Calibri"/>
        <family val="2"/>
        <scheme val="minor"/>
      </rPr>
      <t>, HCO</t>
    </r>
    <r>
      <rPr>
        <sz val="12"/>
        <color rgb="FF000000"/>
        <rFont val="B Traffic"/>
        <charset val="178"/>
      </rPr>
      <t xml:space="preserve">3)، محاسبه اشباع </t>
    </r>
    <r>
      <rPr>
        <sz val="12"/>
        <color rgb="FF000000"/>
        <rFont val="Calibri"/>
        <family val="2"/>
        <scheme val="minor"/>
      </rPr>
      <t>O</t>
    </r>
    <r>
      <rPr>
        <sz val="12"/>
        <color rgb="FF000000"/>
        <rFont val="B Traffic"/>
        <charset val="178"/>
      </rPr>
      <t xml:space="preserve">2، همراه با سديم، پتاسيم، کلسيم، هموگلوبين، هماتوکريت، گلوکز و لاکتات خون </t>
    </r>
  </si>
  <si>
    <t xml:space="preserve">اندازه‌گيري کمّي مونواكسيدكربن يا كربوكسي هموگلوبين در خون </t>
  </si>
  <si>
    <t xml:space="preserve">اندازه‌گيري کيفي/ نيمه کمّي منواكسيد كربن يا كربوكسي هموگلوبين در خون </t>
  </si>
  <si>
    <t xml:space="preserve">اندازه‌گيري كيفي/ نيمه كمي استن و اجسام كتوني سرم/ پلاسما </t>
  </si>
  <si>
    <t xml:space="preserve">اندازه گيري کمّي اسمولا ليته پلاسما يا ساير مايعات بدن </t>
  </si>
  <si>
    <t xml:space="preserve">اندازه‌گيري کمّي بتا-كاروتن سرم </t>
  </si>
  <si>
    <r>
      <t>اندازه‌گيري کمّي اسيدآسكوربيك (ويتامين</t>
    </r>
    <r>
      <rPr>
        <sz val="12"/>
        <color rgb="FF000000"/>
        <rFont val="Calibri"/>
        <family val="2"/>
        <scheme val="minor"/>
      </rPr>
      <t>C</t>
    </r>
    <r>
      <rPr>
        <sz val="12"/>
        <color rgb="FF000000"/>
        <rFont val="B Traffic"/>
        <charset val="178"/>
      </rPr>
      <t xml:space="preserve">) سرم/پلاسما </t>
    </r>
  </si>
  <si>
    <r>
      <t xml:space="preserve">اندازه گيري کمّي تيامين (ويتامين </t>
    </r>
    <r>
      <rPr>
        <sz val="12"/>
        <color rgb="FF000000"/>
        <rFont val="Calibri"/>
        <family val="2"/>
        <scheme val="minor"/>
      </rPr>
      <t>B</t>
    </r>
    <r>
      <rPr>
        <sz val="12"/>
        <color rgb="FF000000"/>
        <rFont val="B Traffic"/>
        <charset val="178"/>
      </rPr>
      <t xml:space="preserve">1) خون/سرم/پلاسما </t>
    </r>
  </si>
  <si>
    <r>
      <t xml:space="preserve">اندازه گيري کمّي ريبوفلاوين (ويتامين </t>
    </r>
    <r>
      <rPr>
        <sz val="12"/>
        <color rgb="FF000000"/>
        <rFont val="Calibri"/>
        <family val="2"/>
        <scheme val="minor"/>
      </rPr>
      <t>B</t>
    </r>
    <r>
      <rPr>
        <sz val="12"/>
        <color rgb="FF000000"/>
        <rFont val="B Traffic"/>
        <charset val="178"/>
      </rPr>
      <t xml:space="preserve">2) گلبول قرمز/سرم/پلاسما </t>
    </r>
  </si>
  <si>
    <r>
      <t xml:space="preserve">اندازه گيري کمّي ريبوفلاوين (ويتامين </t>
    </r>
    <r>
      <rPr>
        <sz val="12"/>
        <color rgb="FF000000"/>
        <rFont val="Calibri"/>
        <family val="2"/>
        <scheme val="minor"/>
      </rPr>
      <t>B</t>
    </r>
    <r>
      <rPr>
        <sz val="12"/>
        <color rgb="FF000000"/>
        <rFont val="B Traffic"/>
        <charset val="178"/>
      </rPr>
      <t xml:space="preserve">2) گلبول ادرار </t>
    </r>
  </si>
  <si>
    <t xml:space="preserve">اندازه گيري کمّي فوليك اسيد سرم/پلاسما </t>
  </si>
  <si>
    <r>
      <t xml:space="preserve">اندازه گيري کمّي سيانوکوبالامين (ويتامين </t>
    </r>
    <r>
      <rPr>
        <sz val="12"/>
        <color rgb="FF000000"/>
        <rFont val="Calibri"/>
        <family val="2"/>
        <scheme val="minor"/>
      </rPr>
      <t>B</t>
    </r>
    <r>
      <rPr>
        <sz val="12"/>
        <color rgb="FF000000"/>
        <rFont val="B Traffic"/>
        <charset val="178"/>
      </rPr>
      <t xml:space="preserve">1) گلبول قرمز/سرم/پلاسما </t>
    </r>
  </si>
  <si>
    <r>
      <t xml:space="preserve">اندازه‌گيري کمّي رتينول (ويتامين </t>
    </r>
    <r>
      <rPr>
        <sz val="12"/>
        <color rgb="FF000000"/>
        <rFont val="Calibri"/>
        <family val="2"/>
        <scheme val="minor"/>
      </rPr>
      <t>A</t>
    </r>
    <r>
      <rPr>
        <sz val="12"/>
        <color rgb="FF000000"/>
        <rFont val="B Traffic"/>
        <charset val="178"/>
      </rPr>
      <t xml:space="preserve">) سرم </t>
    </r>
  </si>
  <si>
    <r>
      <t>آزمايش حلاليت براي تشخيص کم‌خوني سلول داسي (</t>
    </r>
    <r>
      <rPr>
        <sz val="12"/>
        <color rgb="FF000000"/>
        <rFont val="Calibri"/>
        <family val="2"/>
        <scheme val="minor"/>
      </rPr>
      <t>Solubility Test</t>
    </r>
    <r>
      <rPr>
        <sz val="12"/>
        <color rgb="FF000000"/>
        <rFont val="B Traffic"/>
        <charset val="178"/>
      </rPr>
      <t xml:space="preserve">) </t>
    </r>
    <r>
      <rPr>
        <sz val="12"/>
        <color rgb="FF000000"/>
        <rFont val="Times New Roman"/>
        <family val="1"/>
      </rPr>
      <t>Dithionite Rapid Test</t>
    </r>
    <r>
      <rPr>
        <sz val="12"/>
        <color rgb="FF000000"/>
        <rFont val="B Traffic"/>
        <charset val="178"/>
      </rPr>
      <t xml:space="preserve"> </t>
    </r>
  </si>
  <si>
    <r>
      <t>اندازه گيري کمّي ترانسفرين (</t>
    </r>
    <r>
      <rPr>
        <sz val="12"/>
        <color rgb="FF000000"/>
        <rFont val="Calibri"/>
        <family val="2"/>
        <scheme val="minor"/>
      </rPr>
      <t>Transferrin</t>
    </r>
    <r>
      <rPr>
        <sz val="12"/>
        <color rgb="FF000000"/>
        <rFont val="B Traffic"/>
        <charset val="178"/>
      </rPr>
      <t xml:space="preserve">) سرم/پلاسما </t>
    </r>
  </si>
  <si>
    <r>
      <t>آزمايش اشباع ترانسفرين (</t>
    </r>
    <r>
      <rPr>
        <sz val="12"/>
        <color rgb="FF000000"/>
        <rFont val="Calibri"/>
        <family val="2"/>
        <scheme val="minor"/>
      </rPr>
      <t>Transferrin Saturation</t>
    </r>
    <r>
      <rPr>
        <sz val="12"/>
        <color rgb="FF000000"/>
        <rFont val="B Traffic"/>
        <charset val="178"/>
      </rPr>
      <t xml:space="preserve"> ) سرم </t>
    </r>
  </si>
  <si>
    <t xml:space="preserve">اندازه گيري رسپتورهاي ترانسفرين سرم/پلاسما </t>
  </si>
  <si>
    <t xml:space="preserve">تجزيه سنگ‌هاي ادراري و كيسه صفرا </t>
  </si>
  <si>
    <r>
      <t>اندازه گيري کمّي ديگوکسين(</t>
    </r>
    <r>
      <rPr>
        <sz val="12"/>
        <color rgb="FF000000"/>
        <rFont val="Calibri"/>
        <family val="2"/>
        <scheme val="minor"/>
      </rPr>
      <t>Digoxin</t>
    </r>
    <r>
      <rPr>
        <sz val="12"/>
        <color rgb="FF000000"/>
        <rFont val="B Traffic"/>
        <charset val="178"/>
      </rPr>
      <t xml:space="preserve"> ) سرم/پلاسما </t>
    </r>
  </si>
  <si>
    <t xml:space="preserve">اندازه گيري کمّي فريتين سرم/پلاسما </t>
  </si>
  <si>
    <r>
      <t xml:space="preserve">اندازه گيري کمّي تيروزين به روش </t>
    </r>
    <r>
      <rPr>
        <sz val="12"/>
        <color rgb="FF000000"/>
        <rFont val="Calibri"/>
        <family val="2"/>
        <scheme val="minor"/>
      </rPr>
      <t>HPLC</t>
    </r>
    <r>
      <rPr>
        <sz val="12"/>
        <color rgb="FF000000"/>
        <rFont val="B Traffic"/>
        <charset val="178"/>
      </rPr>
      <t xml:space="preserve"> سرم/پلاسما </t>
    </r>
  </si>
  <si>
    <r>
      <t xml:space="preserve">اندازه گيري کمّي تيروزين به روش </t>
    </r>
    <r>
      <rPr>
        <sz val="12"/>
        <color rgb="FF000000"/>
        <rFont val="Calibri"/>
        <family val="2"/>
        <scheme val="minor"/>
      </rPr>
      <t>HPLC</t>
    </r>
    <r>
      <rPr>
        <sz val="12"/>
        <color rgb="FF000000"/>
        <rFont val="B Traffic"/>
        <charset val="178"/>
      </rPr>
      <t xml:space="preserve"> ادرار </t>
    </r>
  </si>
  <si>
    <r>
      <t xml:space="preserve">اندازه‌گيري کمّي فنيل آلانين به روش </t>
    </r>
    <r>
      <rPr>
        <sz val="12"/>
        <color rgb="FF000000"/>
        <rFont val="Calibri"/>
        <family val="2"/>
        <scheme val="minor"/>
      </rPr>
      <t>HPLC</t>
    </r>
    <r>
      <rPr>
        <sz val="12"/>
        <color rgb="FF000000"/>
        <rFont val="B Traffic"/>
        <charset val="178"/>
      </rPr>
      <t xml:space="preserve"> سرم/پلاسما </t>
    </r>
  </si>
  <si>
    <r>
      <t xml:space="preserve">اندازه‌گيري کمّي فنيل آلانين به روش </t>
    </r>
    <r>
      <rPr>
        <sz val="12"/>
        <color rgb="FF000000"/>
        <rFont val="Calibri"/>
        <family val="2"/>
        <scheme val="minor"/>
      </rPr>
      <t>HPLC</t>
    </r>
    <r>
      <rPr>
        <sz val="12"/>
        <color rgb="FF000000"/>
        <rFont val="B Traffic"/>
        <charset val="178"/>
      </rPr>
      <t xml:space="preserve"> ادرار </t>
    </r>
  </si>
  <si>
    <r>
      <t xml:space="preserve">اندازه‌گيري کمّي تيروزين و فنيل آلانين به صورت همزمان به روش </t>
    </r>
    <r>
      <rPr>
        <sz val="12"/>
        <color rgb="FF000000"/>
        <rFont val="Calibri"/>
        <family val="2"/>
        <scheme val="minor"/>
      </rPr>
      <t>HPLC</t>
    </r>
    <r>
      <rPr>
        <sz val="12"/>
        <color rgb="FF000000"/>
        <rFont val="B Traffic"/>
        <charset val="178"/>
      </rPr>
      <t xml:space="preserve"> سرم/پلاسما (تایید تشخیص و پایش)</t>
    </r>
  </si>
  <si>
    <r>
      <t xml:space="preserve">اندازه‌گيري کمّي تيروزين و فنيل آلانين به صورت همزمان به روش </t>
    </r>
    <r>
      <rPr>
        <sz val="12"/>
        <color rgb="FF000000"/>
        <rFont val="Calibri"/>
        <family val="2"/>
        <scheme val="minor"/>
      </rPr>
      <t>HPLC</t>
    </r>
    <r>
      <rPr>
        <sz val="12"/>
        <color rgb="FF000000"/>
        <rFont val="B Traffic"/>
        <charset val="178"/>
      </rPr>
      <t xml:space="preserve"> ادرار (تایید تشخیص و پایش) </t>
    </r>
  </si>
  <si>
    <t xml:space="preserve">اندازه‌گيري کمّي هاپتوگلوبين خون/سرم/پلاسما </t>
  </si>
  <si>
    <r>
      <t xml:space="preserve">اندازه گيري </t>
    </r>
    <r>
      <rPr>
        <sz val="12"/>
        <color rgb="FF000000"/>
        <rFont val="Calibri"/>
        <family val="2"/>
        <scheme val="minor"/>
      </rPr>
      <t>Arylsulfatase A,B,C</t>
    </r>
    <r>
      <rPr>
        <sz val="12"/>
        <color rgb="FF000000"/>
        <rFont val="B Traffic"/>
        <charset val="178"/>
      </rPr>
      <t xml:space="preserve"> ؛ هر كدام در سرم/پلاسما </t>
    </r>
  </si>
  <si>
    <r>
      <t xml:space="preserve">اندازه گيري </t>
    </r>
    <r>
      <rPr>
        <sz val="12"/>
        <color rgb="FF000000"/>
        <rFont val="Calibri"/>
        <family val="2"/>
        <scheme val="minor"/>
      </rPr>
      <t>Arylsulfatase A,B,C</t>
    </r>
    <r>
      <rPr>
        <sz val="12"/>
        <color rgb="FF000000"/>
        <rFont val="B Traffic"/>
        <charset val="178"/>
      </rPr>
      <t xml:space="preserve"> ؛ هر كدام در ادرار </t>
    </r>
  </si>
  <si>
    <t xml:space="preserve">تجسس هموسيدرين در ادرار </t>
  </si>
  <si>
    <t xml:space="preserve">اندازه‌گيري کمّي هر يك از آپوليپوپروتئين‌ها سرم/پلاسما </t>
  </si>
  <si>
    <r>
      <t>اندازه گيري کمّي (</t>
    </r>
    <r>
      <rPr>
        <sz val="12"/>
        <color rgb="FF000000"/>
        <rFont val="Calibri"/>
        <family val="2"/>
        <scheme val="minor"/>
      </rPr>
      <t>Lipoprotein a (Lpa</t>
    </r>
    <r>
      <rPr>
        <sz val="12"/>
        <color rgb="FF000000"/>
        <rFont val="B Traffic"/>
        <charset val="178"/>
      </rPr>
      <t xml:space="preserve"> سرم/پلاسما </t>
    </r>
  </si>
  <si>
    <r>
      <t xml:space="preserve">اندازه‌گيـــري کيفي/ نيمه کمّــي فعاليت آنزيم تريپسين در مايع دوازدهــه و مدفــوع </t>
    </r>
    <r>
      <rPr>
        <sz val="12"/>
        <color rgb="FF000000"/>
        <rFont val="Calibri"/>
        <family val="2"/>
        <scheme val="minor"/>
      </rPr>
      <t>Stool</t>
    </r>
    <r>
      <rPr>
        <sz val="12"/>
        <color rgb="FF000000"/>
        <rFont val="B Traffic"/>
        <charset val="178"/>
      </rPr>
      <t xml:space="preserve"> </t>
    </r>
    <r>
      <rPr>
        <sz val="12"/>
        <color rgb="FF000000"/>
        <rFont val="Calibri"/>
        <family val="2"/>
        <scheme val="minor"/>
      </rPr>
      <t>Trypsin Activity</t>
    </r>
    <r>
      <rPr>
        <sz val="12"/>
        <color rgb="FF000000"/>
        <rFont val="B Traffic"/>
        <charset val="178"/>
      </rPr>
      <t xml:space="preserve"> </t>
    </r>
  </si>
  <si>
    <t xml:space="preserve">اندازه گيري کوکائين و متابوليت‌هاي آن در خون/سرم/پلاسما </t>
  </si>
  <si>
    <t xml:space="preserve">اندازه گيري کوکائين و متابوليت‌هاي آن در ادرار یا مایعات بدن </t>
  </si>
  <si>
    <r>
      <t xml:space="preserve">اندازه گيري کمّي فنوباربيتال به روش </t>
    </r>
    <r>
      <rPr>
        <sz val="12"/>
        <color rgb="FF000000"/>
        <rFont val="Calibri"/>
        <family val="2"/>
        <scheme val="minor"/>
      </rPr>
      <t>HPLC</t>
    </r>
    <r>
      <rPr>
        <sz val="12"/>
        <color rgb="FF000000"/>
        <rFont val="B Traffic"/>
        <charset val="178"/>
      </rPr>
      <t xml:space="preserve"> در سرم/پلاسما </t>
    </r>
  </si>
  <si>
    <r>
      <t xml:space="preserve">اندازه گيري کمّي نورتريپتيلين به روش </t>
    </r>
    <r>
      <rPr>
        <sz val="12"/>
        <color rgb="FF000000"/>
        <rFont val="Calibri"/>
        <family val="2"/>
        <scheme val="minor"/>
      </rPr>
      <t>HPLC</t>
    </r>
    <r>
      <rPr>
        <sz val="12"/>
        <color rgb="FF000000"/>
        <rFont val="B Traffic"/>
        <charset val="178"/>
      </rPr>
      <t xml:space="preserve"> در سرم/پلاسما </t>
    </r>
  </si>
  <si>
    <r>
      <t xml:space="preserve">اندازه گيري کمّي </t>
    </r>
    <r>
      <rPr>
        <sz val="12"/>
        <color rgb="FF000000"/>
        <rFont val="Calibri"/>
        <family val="2"/>
        <scheme val="minor"/>
      </rPr>
      <t>Amphetamine</t>
    </r>
    <r>
      <rPr>
        <sz val="12"/>
        <color rgb="FF000000"/>
        <rFont val="B Traffic"/>
        <charset val="178"/>
      </rPr>
      <t xml:space="preserve"> يا </t>
    </r>
    <r>
      <rPr>
        <sz val="12"/>
        <color rgb="FF000000"/>
        <rFont val="Calibri"/>
        <family val="2"/>
        <scheme val="minor"/>
      </rPr>
      <t>Methamphetamine</t>
    </r>
    <r>
      <rPr>
        <sz val="12"/>
        <color rgb="FF000000"/>
        <rFont val="B Traffic"/>
        <charset val="178"/>
      </rPr>
      <t xml:space="preserve">به روش </t>
    </r>
    <r>
      <rPr>
        <sz val="12"/>
        <color rgb="FF000000"/>
        <rFont val="Calibri"/>
        <family val="2"/>
        <scheme val="minor"/>
      </rPr>
      <t>HPLC</t>
    </r>
    <r>
      <rPr>
        <sz val="12"/>
        <color rgb="FF000000"/>
        <rFont val="B Traffic"/>
        <charset val="178"/>
      </rPr>
      <t xml:space="preserve"> در سرم/پلاسما </t>
    </r>
  </si>
  <si>
    <r>
      <t xml:space="preserve">اندازه‌گيري کمّي ساير ويتامين‌ها به روش </t>
    </r>
    <r>
      <rPr>
        <sz val="12"/>
        <color rgb="FF000000"/>
        <rFont val="Calibri"/>
        <family val="2"/>
        <scheme val="minor"/>
      </rPr>
      <t>HPLC</t>
    </r>
    <r>
      <rPr>
        <sz val="12"/>
        <color rgb="FF000000"/>
        <rFont val="B Traffic"/>
        <charset val="178"/>
      </rPr>
      <t xml:space="preserve"> در نمونه هاي باليني </t>
    </r>
  </si>
  <si>
    <t xml:space="preserve">اندازه گيري کيفي/نيمه کمّي متادون در خون/سرم/پلاسما </t>
  </si>
  <si>
    <t xml:space="preserve">اندازه گيري کيفي/نيمه کمّي متادون در ادرار </t>
  </si>
  <si>
    <t xml:space="preserve">اندازه گيري کمّي تئوفيلين سرم/پلاسما </t>
  </si>
  <si>
    <r>
      <t xml:space="preserve">اندازه گيري کمّي </t>
    </r>
    <r>
      <rPr>
        <sz val="12"/>
        <color rgb="FF000000"/>
        <rFont val="Calibri"/>
        <family val="2"/>
        <scheme val="minor"/>
      </rPr>
      <t>Cystatin C</t>
    </r>
    <r>
      <rPr>
        <sz val="12"/>
        <color rgb="FF000000"/>
        <rFont val="B Traffic"/>
        <charset val="178"/>
      </rPr>
      <t xml:space="preserve"> سرم/پلاسما </t>
    </r>
  </si>
  <si>
    <r>
      <t xml:space="preserve">آزمايش هاي غربالگري بيماري هاي متابوليک </t>
    </r>
    <r>
      <rPr>
        <sz val="12"/>
        <color rgb="FF000000"/>
        <rFont val="Calibri"/>
        <family val="2"/>
        <scheme val="minor"/>
      </rPr>
      <t>Test Metabolic Disorders Screening (by TMS</t>
    </r>
    <r>
      <rPr>
        <sz val="12"/>
        <color rgb="FF000000"/>
        <rFont val="B Traffic"/>
        <charset val="178"/>
      </rPr>
      <t xml:space="preserve"> </t>
    </r>
    <r>
      <rPr>
        <sz val="12"/>
        <color rgb="FF000000"/>
        <rFont val="Calibri"/>
        <family val="2"/>
        <scheme val="minor"/>
      </rPr>
      <t>Method</t>
    </r>
    <r>
      <rPr>
        <sz val="12"/>
        <color rgb="FF000000"/>
        <rFont val="B Traffic"/>
        <charset val="178"/>
      </rPr>
      <t xml:space="preserve">) براي 25 بيماري </t>
    </r>
  </si>
  <si>
    <r>
      <t>MDA</t>
    </r>
    <r>
      <rPr>
        <sz val="12"/>
        <color rgb="FF000000"/>
        <rFont val="B Traffic"/>
        <charset val="178"/>
      </rPr>
      <t xml:space="preserve"> </t>
    </r>
  </si>
  <si>
    <r>
      <t>اندازه گيري کمّي کاتالاز (</t>
    </r>
    <r>
      <rPr>
        <sz val="12"/>
        <color rgb="FF000000"/>
        <rFont val="Calibri"/>
        <family val="2"/>
        <scheme val="minor"/>
      </rPr>
      <t>Catalase</t>
    </r>
    <r>
      <rPr>
        <sz val="12"/>
        <color rgb="FF000000"/>
        <rFont val="B Traffic"/>
        <charset val="178"/>
      </rPr>
      <t xml:space="preserve"> ) در خون يا ادرار </t>
    </r>
  </si>
  <si>
    <r>
      <t>اندازه گيري کمّي گلوتاتيون ردوكتاز (</t>
    </r>
    <r>
      <rPr>
        <sz val="12"/>
        <color rgb="FF000000"/>
        <rFont val="Calibri"/>
        <family val="2"/>
        <scheme val="minor"/>
      </rPr>
      <t>GSH</t>
    </r>
    <r>
      <rPr>
        <sz val="12"/>
        <color rgb="FF000000"/>
        <rFont val="B Traffic"/>
        <charset val="178"/>
      </rPr>
      <t xml:space="preserve">) در خون </t>
    </r>
  </si>
  <si>
    <r>
      <t xml:space="preserve">اندازه گيري کمّي </t>
    </r>
    <r>
      <rPr>
        <sz val="12"/>
        <color rgb="FF000000"/>
        <rFont val="Calibri"/>
        <family val="2"/>
        <scheme val="minor"/>
      </rPr>
      <t>T</t>
    </r>
    <r>
      <rPr>
        <sz val="12"/>
        <color rgb="FF000000"/>
        <rFont val="B Traffic"/>
        <charset val="178"/>
      </rPr>
      <t xml:space="preserve">3 سرم/پلاسما </t>
    </r>
  </si>
  <si>
    <r>
      <t xml:space="preserve">‏ اندازه گيري کمّي </t>
    </r>
    <r>
      <rPr>
        <sz val="12"/>
        <color rgb="FF000000"/>
        <rFont val="Calibri"/>
        <family val="2"/>
        <scheme val="minor"/>
      </rPr>
      <t>T</t>
    </r>
    <r>
      <rPr>
        <sz val="12"/>
        <color rgb="FF000000"/>
        <rFont val="B Traffic"/>
        <charset val="178"/>
      </rPr>
      <t xml:space="preserve">4 سرم/پلاسما </t>
    </r>
  </si>
  <si>
    <r>
      <t>اندازه گيري کمّي (</t>
    </r>
    <r>
      <rPr>
        <sz val="12"/>
        <color rgb="FF000000"/>
        <rFont val="Calibri"/>
        <family val="2"/>
        <scheme val="minor"/>
      </rPr>
      <t>T</t>
    </r>
    <r>
      <rPr>
        <sz val="12"/>
        <color rgb="FF000000"/>
        <rFont val="B Traffic"/>
        <charset val="178"/>
      </rPr>
      <t xml:space="preserve">3 </t>
    </r>
    <r>
      <rPr>
        <sz val="12"/>
        <color rgb="FF000000"/>
        <rFont val="Calibri"/>
        <family val="2"/>
        <scheme val="minor"/>
      </rPr>
      <t>Uptake (T</t>
    </r>
    <r>
      <rPr>
        <sz val="12"/>
        <color rgb="FF000000"/>
        <rFont val="B Traffic"/>
        <charset val="178"/>
      </rPr>
      <t>3</t>
    </r>
    <r>
      <rPr>
        <sz val="12"/>
        <color rgb="FF000000"/>
        <rFont val="Calibri"/>
        <family val="2"/>
        <scheme val="minor"/>
      </rPr>
      <t>RU</t>
    </r>
    <r>
      <rPr>
        <sz val="12"/>
        <color rgb="FF000000"/>
        <rFont val="B Traffic"/>
        <charset val="178"/>
      </rPr>
      <t xml:space="preserve"> سرم/پلاسما </t>
    </r>
  </si>
  <si>
    <r>
      <t>اندازه گيري کمّي (</t>
    </r>
    <r>
      <rPr>
        <sz val="12"/>
        <color rgb="FF000000"/>
        <rFont val="Calibri"/>
        <family val="2"/>
        <scheme val="minor"/>
      </rPr>
      <t>Thyroid Stimulating Hormone (TSH</t>
    </r>
    <r>
      <rPr>
        <sz val="12"/>
        <color rgb="FF000000"/>
        <rFont val="B Traffic"/>
        <charset val="178"/>
      </rPr>
      <t xml:space="preserve"> سرم/پلاسما </t>
    </r>
  </si>
  <si>
    <r>
      <t xml:space="preserve">اندازه‌گيري کمّي </t>
    </r>
    <r>
      <rPr>
        <sz val="12"/>
        <color rgb="FF000000"/>
        <rFont val="Calibri"/>
        <family val="2"/>
        <scheme val="minor"/>
      </rPr>
      <t>FreeT</t>
    </r>
    <r>
      <rPr>
        <sz val="12"/>
        <color rgb="FF000000"/>
        <rFont val="B Traffic"/>
        <charset val="178"/>
      </rPr>
      <t xml:space="preserve">3 سرم/پلاسما </t>
    </r>
  </si>
  <si>
    <r>
      <t xml:space="preserve">اندازه گيري کمّي </t>
    </r>
    <r>
      <rPr>
        <sz val="12"/>
        <color rgb="FF000000"/>
        <rFont val="Calibri"/>
        <family val="2"/>
        <scheme val="minor"/>
      </rPr>
      <t>FreeT</t>
    </r>
    <r>
      <rPr>
        <sz val="12"/>
        <color rgb="FF000000"/>
        <rFont val="B Traffic"/>
        <charset val="178"/>
      </rPr>
      <t xml:space="preserve">4 سرم/پلاسما </t>
    </r>
  </si>
  <si>
    <r>
      <t xml:space="preserve"> اندازه‌گيري کمّي (</t>
    </r>
    <r>
      <rPr>
        <sz val="12"/>
        <color rgb="FF000000"/>
        <rFont val="Calibri"/>
        <family val="2"/>
        <scheme val="minor"/>
      </rPr>
      <t>Thyrotropin-Releasing</t>
    </r>
    <r>
      <rPr>
        <sz val="12"/>
        <color rgb="FF000000"/>
        <rFont val="B Traffic"/>
        <charset val="178"/>
      </rPr>
      <t xml:space="preserve"> </t>
    </r>
    <r>
      <rPr>
        <sz val="12"/>
        <color rgb="FF000000"/>
        <rFont val="Calibri"/>
        <family val="2"/>
        <scheme val="minor"/>
      </rPr>
      <t>Hormone (TRH</t>
    </r>
    <r>
      <rPr>
        <sz val="12"/>
        <color rgb="FF000000"/>
        <rFont val="B Traffic"/>
        <charset val="178"/>
      </rPr>
      <t xml:space="preserve"> سرم/پلاسما </t>
    </r>
  </si>
  <si>
    <r>
      <t xml:space="preserve"> اندازه‌گيري کمّي </t>
    </r>
    <r>
      <rPr>
        <sz val="12"/>
        <color rgb="FF000000"/>
        <rFont val="Calibri"/>
        <family val="2"/>
        <scheme val="minor"/>
      </rPr>
      <t>Thyroglobulin</t>
    </r>
    <r>
      <rPr>
        <sz val="12"/>
        <color rgb="FF000000"/>
        <rFont val="B Traffic"/>
        <charset val="178"/>
      </rPr>
      <t xml:space="preserve"> سرم/پلاسما </t>
    </r>
  </si>
  <si>
    <r>
      <t xml:space="preserve"> اندازه‌گيري کمّي (</t>
    </r>
    <r>
      <rPr>
        <sz val="12"/>
        <color rgb="FF000000"/>
        <rFont val="Calibri"/>
        <family val="2"/>
        <scheme val="minor"/>
      </rPr>
      <t>Follicle stimulating</t>
    </r>
    <r>
      <rPr>
        <sz val="12"/>
        <color rgb="FF000000"/>
        <rFont val="B Traffic"/>
        <charset val="178"/>
      </rPr>
      <t xml:space="preserve"> </t>
    </r>
    <r>
      <rPr>
        <sz val="12"/>
        <color rgb="FF000000"/>
        <rFont val="Calibri"/>
        <family val="2"/>
        <scheme val="minor"/>
      </rPr>
      <t>hormone (FSH</t>
    </r>
    <r>
      <rPr>
        <sz val="12"/>
        <color rgb="FF000000"/>
        <rFont val="B Traffic"/>
        <charset val="178"/>
      </rPr>
      <t xml:space="preserve"> سرم/ پلاسما يا ادرار </t>
    </r>
  </si>
  <si>
    <r>
      <t xml:space="preserve"> اندازه‌گيري کمّي (</t>
    </r>
    <r>
      <rPr>
        <sz val="12"/>
        <color rgb="FF000000"/>
        <rFont val="Calibri"/>
        <family val="2"/>
        <scheme val="minor"/>
      </rPr>
      <t>LH) Luteinizing hormone</t>
    </r>
    <r>
      <rPr>
        <sz val="12"/>
        <color rgb="FF000000"/>
        <rFont val="B Traffic"/>
        <charset val="178"/>
      </rPr>
      <t xml:space="preserve"> خون </t>
    </r>
  </si>
  <si>
    <r>
      <t>اندازه‌گيري کمّي (</t>
    </r>
    <r>
      <rPr>
        <sz val="12"/>
        <color rgb="FF000000"/>
        <rFont val="Calibri"/>
        <family val="2"/>
        <scheme val="minor"/>
      </rPr>
      <t>LH) Luteinizing hormone</t>
    </r>
    <r>
      <rPr>
        <sz val="12"/>
        <color rgb="FF000000"/>
        <rFont val="B Traffic"/>
        <charset val="178"/>
      </rPr>
      <t xml:space="preserve"> ادرار </t>
    </r>
  </si>
  <si>
    <r>
      <t xml:space="preserve"> اندازه‌گيري کمّي پرولاکتين </t>
    </r>
    <r>
      <rPr>
        <sz val="12"/>
        <color rgb="FF000000"/>
        <rFont val="Calibri"/>
        <family val="2"/>
        <scheme val="minor"/>
      </rPr>
      <t>Prolactin</t>
    </r>
    <r>
      <rPr>
        <sz val="12"/>
        <color rgb="FF000000"/>
        <rFont val="B Traffic"/>
        <charset val="178"/>
      </rPr>
      <t xml:space="preserve"> سرم/پلاسما </t>
    </r>
  </si>
  <si>
    <r>
      <t xml:space="preserve"> اندازه‌گيري کمّي تستوسترون </t>
    </r>
    <r>
      <rPr>
        <sz val="12"/>
        <color rgb="FF000000"/>
        <rFont val="Calibri"/>
        <family val="2"/>
        <scheme val="minor"/>
      </rPr>
      <t>Testosterone</t>
    </r>
    <r>
      <rPr>
        <sz val="12"/>
        <color rgb="FF000000"/>
        <rFont val="B Traffic"/>
        <charset val="178"/>
      </rPr>
      <t xml:space="preserve">سرم/پلاسما </t>
    </r>
  </si>
  <si>
    <r>
      <t>اندازه‌گيري کمّي استراديول (</t>
    </r>
    <r>
      <rPr>
        <sz val="12"/>
        <color rgb="FF000000"/>
        <rFont val="Calibri"/>
        <family val="2"/>
        <scheme val="minor"/>
      </rPr>
      <t>E</t>
    </r>
    <r>
      <rPr>
        <sz val="12"/>
        <color rgb="FF000000"/>
        <rFont val="B Traffic"/>
        <charset val="178"/>
      </rPr>
      <t xml:space="preserve">2) ادرار </t>
    </r>
  </si>
  <si>
    <r>
      <t xml:space="preserve"> اندازه‌گيري کمّي تستوسترون آزاد </t>
    </r>
    <r>
      <rPr>
        <sz val="12"/>
        <color rgb="FF000000"/>
        <rFont val="Calibri"/>
        <family val="2"/>
        <scheme val="minor"/>
      </rPr>
      <t>Free</t>
    </r>
    <r>
      <rPr>
        <sz val="12"/>
        <color rgb="FF000000"/>
        <rFont val="B Traffic"/>
        <charset val="178"/>
      </rPr>
      <t xml:space="preserve"> </t>
    </r>
    <r>
      <rPr>
        <sz val="12"/>
        <color rgb="FF000000"/>
        <rFont val="Calibri"/>
        <family val="2"/>
        <scheme val="minor"/>
      </rPr>
      <t>Testosterone</t>
    </r>
    <r>
      <rPr>
        <sz val="12"/>
        <color rgb="FF000000"/>
        <rFont val="B Traffic"/>
        <charset val="178"/>
      </rPr>
      <t xml:space="preserve"> سرم/پلاسما </t>
    </r>
  </si>
  <si>
    <t xml:space="preserve">اندازه گیری کمّی دی هیدرو تستوسترون </t>
  </si>
  <si>
    <r>
      <t xml:space="preserve"> اندازه‌گيري کمّي دي هيدرو اپي اندروسترون سولفات </t>
    </r>
    <r>
      <rPr>
        <sz val="12"/>
        <color rgb="FF000000"/>
        <rFont val="Calibri"/>
        <family val="2"/>
        <scheme val="minor"/>
      </rPr>
      <t>DHEA-S</t>
    </r>
    <r>
      <rPr>
        <sz val="12"/>
        <color rgb="FF000000"/>
        <rFont val="B Traffic"/>
        <charset val="178"/>
      </rPr>
      <t xml:space="preserve"> سرم/پلاسما </t>
    </r>
  </si>
  <si>
    <r>
      <t xml:space="preserve"> اندازه‌گيري کمّي دي هيدرو اپي اندروسترون </t>
    </r>
    <r>
      <rPr>
        <sz val="12"/>
        <color rgb="FF000000"/>
        <rFont val="Calibri"/>
        <family val="2"/>
        <scheme val="minor"/>
      </rPr>
      <t>DHEA</t>
    </r>
    <r>
      <rPr>
        <sz val="12"/>
        <color rgb="FF000000"/>
        <rFont val="B Traffic"/>
        <charset val="178"/>
      </rPr>
      <t xml:space="preserve"> سرم/پلاسما </t>
    </r>
  </si>
  <si>
    <r>
      <t xml:space="preserve"> اندازه‌گيري کمّي پروژسترون </t>
    </r>
    <r>
      <rPr>
        <sz val="12"/>
        <color rgb="FF000000"/>
        <rFont val="Calibri"/>
        <family val="2"/>
        <scheme val="minor"/>
      </rPr>
      <t>Progesterone</t>
    </r>
    <r>
      <rPr>
        <sz val="12"/>
        <color rgb="FF000000"/>
        <rFont val="B Traffic"/>
        <charset val="178"/>
      </rPr>
      <t xml:space="preserve"> سرم/پلاسما </t>
    </r>
  </si>
  <si>
    <r>
      <t xml:space="preserve"> اندازه‌گيري کمّي17-هيدروکسي پروژسترون 17-</t>
    </r>
    <r>
      <rPr>
        <sz val="12"/>
        <color rgb="FF000000"/>
        <rFont val="Calibri"/>
        <family val="2"/>
        <scheme val="minor"/>
      </rPr>
      <t>OH-Progesteron</t>
    </r>
    <r>
      <rPr>
        <sz val="12"/>
        <color rgb="FF000000"/>
        <rFont val="B Traffic"/>
        <charset val="178"/>
      </rPr>
      <t xml:space="preserve"> خون، سرم/پلاسما </t>
    </r>
  </si>
  <si>
    <r>
      <t xml:space="preserve"> اندازه‌گيري کمّي استراديول (</t>
    </r>
    <r>
      <rPr>
        <sz val="12"/>
        <color rgb="FF000000"/>
        <rFont val="Calibri"/>
        <family val="2"/>
        <scheme val="minor"/>
      </rPr>
      <t>E</t>
    </r>
    <r>
      <rPr>
        <sz val="12"/>
        <color rgb="FF000000"/>
        <rFont val="B Traffic"/>
        <charset val="178"/>
      </rPr>
      <t xml:space="preserve">2) سرم/پلاسما </t>
    </r>
  </si>
  <si>
    <r>
      <t>اندازه‌گيري کمّي استراديول (</t>
    </r>
    <r>
      <rPr>
        <sz val="12"/>
        <color rgb="FF000000"/>
        <rFont val="Calibri"/>
        <family val="2"/>
        <scheme val="minor"/>
      </rPr>
      <t>E</t>
    </r>
    <r>
      <rPr>
        <sz val="12"/>
        <color rgb="FF000000"/>
        <rFont val="B Traffic"/>
        <charset val="178"/>
      </rPr>
      <t>2) ادرار</t>
    </r>
  </si>
  <si>
    <r>
      <t xml:space="preserve"> اندازه‌گيري کمّي استريول (</t>
    </r>
    <r>
      <rPr>
        <sz val="12"/>
        <color rgb="FF000000"/>
        <rFont val="Calibri"/>
        <family val="2"/>
        <scheme val="minor"/>
      </rPr>
      <t>E</t>
    </r>
    <r>
      <rPr>
        <sz val="12"/>
        <color rgb="FF000000"/>
        <rFont val="B Traffic"/>
        <charset val="178"/>
      </rPr>
      <t xml:space="preserve">3) سرم/ پلاسما </t>
    </r>
  </si>
  <si>
    <r>
      <t xml:space="preserve"> اندازه‌گيري کمّي اندروستنديون </t>
    </r>
    <r>
      <rPr>
        <sz val="12"/>
        <color rgb="FF000000"/>
        <rFont val="Calibri"/>
        <family val="2"/>
        <scheme val="minor"/>
      </rPr>
      <t>Androstenedione</t>
    </r>
    <r>
      <rPr>
        <sz val="12"/>
        <color rgb="FF000000"/>
        <rFont val="B Traffic"/>
        <charset val="178"/>
      </rPr>
      <t xml:space="preserve"> سرم/پلاسما </t>
    </r>
  </si>
  <si>
    <r>
      <t xml:space="preserve"> اندازه‌گيري کمّي هورمون پاراتيروتيد </t>
    </r>
    <r>
      <rPr>
        <sz val="12"/>
        <color rgb="FF000000"/>
        <rFont val="Calibri"/>
        <family val="2"/>
        <scheme val="minor"/>
      </rPr>
      <t>PTH</t>
    </r>
    <r>
      <rPr>
        <sz val="12"/>
        <color rgb="FF000000"/>
        <rFont val="B Traffic"/>
        <charset val="178"/>
      </rPr>
      <t xml:space="preserve"> سرم /پلاسما </t>
    </r>
  </si>
  <si>
    <r>
      <t xml:space="preserve"> اندازه‌گيري کمّي کلسي تونين </t>
    </r>
    <r>
      <rPr>
        <sz val="12"/>
        <color rgb="FF000000"/>
        <rFont val="Calibri"/>
        <family val="2"/>
        <scheme val="minor"/>
      </rPr>
      <t>Calcitonin</t>
    </r>
    <r>
      <rPr>
        <sz val="12"/>
        <color rgb="FF000000"/>
        <rFont val="B Traffic"/>
        <charset val="178"/>
      </rPr>
      <t xml:space="preserve"> سرم/پلاسما </t>
    </r>
  </si>
  <si>
    <r>
      <t xml:space="preserve"> اندازه‌گيري کمّي 25-هيدروکسي ويتامين </t>
    </r>
    <r>
      <rPr>
        <sz val="12"/>
        <color rgb="FF000000"/>
        <rFont val="Calibri"/>
        <family val="2"/>
        <scheme val="minor"/>
      </rPr>
      <t>D</t>
    </r>
    <r>
      <rPr>
        <sz val="12"/>
        <color rgb="FF000000"/>
        <rFont val="B Traffic"/>
        <charset val="178"/>
      </rPr>
      <t xml:space="preserve"> (25-</t>
    </r>
    <r>
      <rPr>
        <sz val="12"/>
        <color rgb="FF000000"/>
        <rFont val="Calibri"/>
        <family val="2"/>
        <scheme val="minor"/>
      </rPr>
      <t>Hydroxy Vitamin D</t>
    </r>
    <r>
      <rPr>
        <sz val="12"/>
        <color rgb="FF000000"/>
        <rFont val="B Traffic"/>
        <charset val="178"/>
      </rPr>
      <t xml:space="preserve">) سرم/پلاسما </t>
    </r>
  </si>
  <si>
    <r>
      <t xml:space="preserve">اندازه‌گيري کمّي 1و25-هيدروکسي ويتامين </t>
    </r>
    <r>
      <rPr>
        <sz val="12"/>
        <color rgb="FF000000"/>
        <rFont val="Calibri"/>
        <family val="2"/>
        <scheme val="minor"/>
      </rPr>
      <t>D (</t>
    </r>
    <r>
      <rPr>
        <sz val="12"/>
        <color rgb="FF000000"/>
        <rFont val="B Traffic"/>
        <charset val="178"/>
      </rPr>
      <t>1,25</t>
    </r>
    <r>
      <rPr>
        <sz val="12"/>
        <color rgb="FF000000"/>
        <rFont val="Calibri"/>
        <family val="2"/>
        <scheme val="minor"/>
      </rPr>
      <t>-Hydroxy Vitamin D</t>
    </r>
    <r>
      <rPr>
        <sz val="12"/>
        <color rgb="FF000000"/>
        <rFont val="B Traffic"/>
        <charset val="178"/>
      </rPr>
      <t xml:space="preserve">) در سرم/پلاسما </t>
    </r>
  </si>
  <si>
    <r>
      <t xml:space="preserve"> اندازه‌گيري کمّي رنين (</t>
    </r>
    <r>
      <rPr>
        <sz val="12"/>
        <color rgb="FF000000"/>
        <rFont val="Calibri"/>
        <family val="2"/>
        <scheme val="minor"/>
      </rPr>
      <t>Renin</t>
    </r>
    <r>
      <rPr>
        <sz val="12"/>
        <color rgb="FF000000"/>
        <rFont val="B Traffic"/>
        <charset val="178"/>
      </rPr>
      <t xml:space="preserve">)در پلاسما </t>
    </r>
  </si>
  <si>
    <r>
      <t xml:space="preserve"> اندازه‌گيري کمّي (</t>
    </r>
    <r>
      <rPr>
        <sz val="12"/>
        <color rgb="FF000000"/>
        <rFont val="Calibri"/>
        <family val="2"/>
        <scheme val="minor"/>
      </rPr>
      <t>Angiotensin Converting</t>
    </r>
    <r>
      <rPr>
        <sz val="12"/>
        <color rgb="FF000000"/>
        <rFont val="B Traffic"/>
        <charset val="178"/>
      </rPr>
      <t xml:space="preserve"> </t>
    </r>
    <r>
      <rPr>
        <sz val="12"/>
        <color rgb="FF000000"/>
        <rFont val="Calibri"/>
        <family val="2"/>
        <scheme val="minor"/>
      </rPr>
      <t>Enzyme (ACE</t>
    </r>
    <r>
      <rPr>
        <sz val="12"/>
        <color rgb="FF000000"/>
        <rFont val="B Traffic"/>
        <charset val="178"/>
      </rPr>
      <t xml:space="preserve"> در سرم/پلاسما </t>
    </r>
  </si>
  <si>
    <r>
      <t xml:space="preserve"> اندازه‌گيري کمّي </t>
    </r>
    <r>
      <rPr>
        <sz val="12"/>
        <color rgb="FF000000"/>
        <rFont val="Calibri"/>
        <family val="2"/>
        <scheme val="minor"/>
      </rPr>
      <t>Angiotensin II</t>
    </r>
    <r>
      <rPr>
        <sz val="12"/>
        <color rgb="FF000000"/>
        <rFont val="B Traffic"/>
        <charset val="178"/>
      </rPr>
      <t xml:space="preserve"> در پلاسما </t>
    </r>
  </si>
  <si>
    <r>
      <t xml:space="preserve"> اندازه‌گيري کمّي </t>
    </r>
    <r>
      <rPr>
        <sz val="12"/>
        <color rgb="FF000000"/>
        <rFont val="Calibri"/>
        <family val="2"/>
        <scheme val="minor"/>
      </rPr>
      <t>Aldosterone</t>
    </r>
    <r>
      <rPr>
        <sz val="12"/>
        <color rgb="FF000000"/>
        <rFont val="B Traffic"/>
        <charset val="178"/>
      </rPr>
      <t xml:space="preserve"> در سرم/پلاسما </t>
    </r>
  </si>
  <si>
    <r>
      <t xml:space="preserve"> اندازه‌گيري کمّي </t>
    </r>
    <r>
      <rPr>
        <sz val="12"/>
        <color rgb="FF000000"/>
        <rFont val="Calibri"/>
        <family val="2"/>
        <scheme val="minor"/>
      </rPr>
      <t>Aldosterone</t>
    </r>
    <r>
      <rPr>
        <sz val="12"/>
        <color rgb="FF000000"/>
        <rFont val="B Traffic"/>
        <charset val="178"/>
      </rPr>
      <t xml:space="preserve"> در ادرار </t>
    </r>
  </si>
  <si>
    <r>
      <t xml:space="preserve"> اندازه‌گيري کمّي اريتروپوئتين (</t>
    </r>
    <r>
      <rPr>
        <sz val="12"/>
        <color rgb="FF000000"/>
        <rFont val="Calibri"/>
        <family val="2"/>
        <scheme val="minor"/>
      </rPr>
      <t>EPO</t>
    </r>
    <r>
      <rPr>
        <sz val="12"/>
        <color rgb="FF000000"/>
        <rFont val="B Traffic"/>
        <charset val="178"/>
      </rPr>
      <t xml:space="preserve"> ) در سرم/پلاسما </t>
    </r>
  </si>
  <si>
    <r>
      <t xml:space="preserve"> اندازه‌گيري کمّي </t>
    </r>
    <r>
      <rPr>
        <sz val="12"/>
        <color rgb="FF000000"/>
        <rFont val="Calibri"/>
        <family val="2"/>
        <scheme val="minor"/>
      </rPr>
      <t>Adrenocorticotropic Hormone</t>
    </r>
    <r>
      <rPr>
        <sz val="12"/>
        <color rgb="FF000000"/>
        <rFont val="B Traffic"/>
        <charset val="178"/>
      </rPr>
      <t xml:space="preserve"> (</t>
    </r>
    <r>
      <rPr>
        <sz val="12"/>
        <color rgb="FF000000"/>
        <rFont val="Calibri"/>
        <family val="2"/>
        <scheme val="minor"/>
      </rPr>
      <t>ACTH</t>
    </r>
    <r>
      <rPr>
        <sz val="12"/>
        <color rgb="FF000000"/>
        <rFont val="B Traffic"/>
        <charset val="178"/>
      </rPr>
      <t xml:space="preserve">) در پلاسما </t>
    </r>
  </si>
  <si>
    <r>
      <t xml:space="preserve"> اندازه‌گيري کمّي </t>
    </r>
    <r>
      <rPr>
        <sz val="12"/>
        <color rgb="FF000000"/>
        <rFont val="Calibri"/>
        <family val="2"/>
        <scheme val="minor"/>
      </rPr>
      <t>Cortisol</t>
    </r>
    <r>
      <rPr>
        <sz val="12"/>
        <color rgb="FF000000"/>
        <rFont val="B Traffic"/>
        <charset val="178"/>
      </rPr>
      <t xml:space="preserve"> در سرم/پلاسما </t>
    </r>
  </si>
  <si>
    <r>
      <t xml:space="preserve"> اندازه‌گيري کمّي </t>
    </r>
    <r>
      <rPr>
        <sz val="12"/>
        <color rgb="FF000000"/>
        <rFont val="Calibri"/>
        <family val="2"/>
        <scheme val="minor"/>
      </rPr>
      <t>Cortisol</t>
    </r>
    <r>
      <rPr>
        <sz val="12"/>
        <color rgb="FF000000"/>
        <rFont val="B Traffic"/>
        <charset val="178"/>
      </rPr>
      <t xml:space="preserve"> در ادرار </t>
    </r>
  </si>
  <si>
    <r>
      <t xml:space="preserve"> اندازه‌گيري کمّي هورمون رشد انساني (</t>
    </r>
    <r>
      <rPr>
        <sz val="12"/>
        <color rgb="FF000000"/>
        <rFont val="Calibri"/>
        <family val="2"/>
        <scheme val="minor"/>
      </rPr>
      <t>HGH</t>
    </r>
    <r>
      <rPr>
        <sz val="12"/>
        <color rgb="FF000000"/>
        <rFont val="B Traffic"/>
        <charset val="178"/>
      </rPr>
      <t xml:space="preserve">) </t>
    </r>
    <r>
      <rPr>
        <sz val="12"/>
        <color rgb="FF000000"/>
        <rFont val="Calibri"/>
        <family val="2"/>
        <scheme val="minor"/>
      </rPr>
      <t>Human Growth Hormone</t>
    </r>
    <r>
      <rPr>
        <sz val="12"/>
        <color rgb="FF000000"/>
        <rFont val="B Traffic"/>
        <charset val="178"/>
      </rPr>
      <t xml:space="preserve"> در سرم/پلاسما سطح پایه </t>
    </r>
  </si>
  <si>
    <r>
      <t xml:space="preserve"> اندازه‌گيري کمّي </t>
    </r>
    <r>
      <rPr>
        <sz val="12"/>
        <color rgb="FF000000"/>
        <rFont val="Calibri"/>
        <family val="2"/>
        <scheme val="minor"/>
      </rPr>
      <t>HGH</t>
    </r>
    <r>
      <rPr>
        <sz val="12"/>
        <color rgb="FF000000"/>
        <rFont val="B Traffic"/>
        <charset val="178"/>
      </rPr>
      <t xml:space="preserve"> در سرم/پلاسما، بعد از تحريك یا مهار (</t>
    </r>
    <r>
      <rPr>
        <sz val="12"/>
        <color rgb="FF000000"/>
        <rFont val="Calibri"/>
        <family val="2"/>
        <scheme val="minor"/>
      </rPr>
      <t>L-Dopa</t>
    </r>
    <r>
      <rPr>
        <sz val="12"/>
        <color rgb="FF000000"/>
        <rFont val="B Traffic"/>
        <charset val="178"/>
      </rPr>
      <t xml:space="preserve"> ، ورزش یا سایر محرک ها)، به ازای هر بار،</t>
    </r>
  </si>
  <si>
    <r>
      <t xml:space="preserve"> اندازه‌گيري کمّي </t>
    </r>
    <r>
      <rPr>
        <sz val="12"/>
        <color rgb="FF000000"/>
        <rFont val="Calibri"/>
        <family val="2"/>
        <scheme val="minor"/>
      </rPr>
      <t>Insulin</t>
    </r>
    <r>
      <rPr>
        <sz val="12"/>
        <color rgb="FF000000"/>
        <rFont val="B Traffic"/>
        <charset val="178"/>
      </rPr>
      <t xml:space="preserve"> در سرم </t>
    </r>
  </si>
  <si>
    <r>
      <t xml:space="preserve"> اندازه‌گيري کمّي </t>
    </r>
    <r>
      <rPr>
        <sz val="12"/>
        <color rgb="FF000000"/>
        <rFont val="Calibri"/>
        <family val="2"/>
        <scheme val="minor"/>
      </rPr>
      <t>C-Peptide</t>
    </r>
    <r>
      <rPr>
        <sz val="12"/>
        <color rgb="FF000000"/>
        <rFont val="B Traffic"/>
        <charset val="178"/>
      </rPr>
      <t xml:space="preserve"> در سرم </t>
    </r>
  </si>
  <si>
    <r>
      <t xml:space="preserve"> اندازه‌گيري کمّي </t>
    </r>
    <r>
      <rPr>
        <sz val="12"/>
        <color rgb="FF000000"/>
        <rFont val="Calibri"/>
        <family val="2"/>
        <scheme val="minor"/>
      </rPr>
      <t>Glucagon</t>
    </r>
    <r>
      <rPr>
        <sz val="12"/>
        <color rgb="FF000000"/>
        <rFont val="B Traffic"/>
        <charset val="178"/>
      </rPr>
      <t xml:space="preserve"> در سرم/پلاسما </t>
    </r>
  </si>
  <si>
    <r>
      <t xml:space="preserve"> اندازه‌گيري کمّي </t>
    </r>
    <r>
      <rPr>
        <sz val="12"/>
        <color rgb="FF000000"/>
        <rFont val="Calibri"/>
        <family val="2"/>
        <scheme val="minor"/>
      </rPr>
      <t>Gastrin</t>
    </r>
    <r>
      <rPr>
        <sz val="12"/>
        <color rgb="FF000000"/>
        <rFont val="B Traffic"/>
        <charset val="178"/>
      </rPr>
      <t xml:space="preserve"> در سرم </t>
    </r>
  </si>
  <si>
    <r>
      <t xml:space="preserve"> اندازه‌گيري کمّي </t>
    </r>
    <r>
      <rPr>
        <sz val="12"/>
        <color rgb="FF000000"/>
        <rFont val="Calibri"/>
        <family val="2"/>
        <scheme val="minor"/>
      </rPr>
      <t>Gastrin</t>
    </r>
    <r>
      <rPr>
        <sz val="12"/>
        <color rgb="FF000000"/>
        <rFont val="B Traffic"/>
        <charset val="178"/>
      </rPr>
      <t xml:space="preserve"> در سرم بعد از تحريك سكرتين </t>
    </r>
  </si>
  <si>
    <r>
      <t xml:space="preserve"> اندازه‌گيري کمّي </t>
    </r>
    <r>
      <rPr>
        <sz val="12"/>
        <color rgb="FF000000"/>
        <rFont val="Calibri"/>
        <family val="2"/>
        <scheme val="minor"/>
      </rPr>
      <t>Beta HCG</t>
    </r>
    <r>
      <rPr>
        <sz val="12"/>
        <color rgb="FF000000"/>
        <rFont val="B Traffic"/>
        <charset val="178"/>
      </rPr>
      <t xml:space="preserve"> در سرم/پلاسما </t>
    </r>
  </si>
  <si>
    <r>
      <t xml:space="preserve"> اندازه‌گيري کمّي </t>
    </r>
    <r>
      <rPr>
        <sz val="12"/>
        <color rgb="FF000000"/>
        <rFont val="Calibri"/>
        <family val="2"/>
        <scheme val="minor"/>
      </rPr>
      <t>Beta-HCG</t>
    </r>
    <r>
      <rPr>
        <sz val="12"/>
        <color rgb="FF000000"/>
        <rFont val="B Traffic"/>
        <charset val="178"/>
      </rPr>
      <t xml:space="preserve"> در سرم/پلاسما با تيتراژ حداقل با سه رقت </t>
    </r>
  </si>
  <si>
    <r>
      <t xml:space="preserve"> اندازه‌گيري کمّي وازوپرسين يا </t>
    </r>
    <r>
      <rPr>
        <sz val="12"/>
        <color rgb="FF000000"/>
        <rFont val="Calibri"/>
        <family val="2"/>
        <scheme val="minor"/>
      </rPr>
      <t>ADH</t>
    </r>
    <r>
      <rPr>
        <sz val="12"/>
        <color rgb="FF000000"/>
        <rFont val="B Traffic"/>
        <charset val="178"/>
      </rPr>
      <t xml:space="preserve"> در سرم/پلاسما </t>
    </r>
  </si>
  <si>
    <t>اندازه‌گيري کمّي ميكروآلبومين در ادرار به روش الايزا یا ایمونوتوربیدیمتری</t>
  </si>
  <si>
    <r>
      <t xml:space="preserve"> اندازه‌گيري کمّي هورمون هاي ديگري كه به روشهاي </t>
    </r>
    <r>
      <rPr>
        <sz val="12"/>
        <color rgb="FF000000"/>
        <rFont val="Calibri"/>
        <family val="2"/>
        <scheme val="minor"/>
      </rPr>
      <t>RIA</t>
    </r>
    <r>
      <rPr>
        <sz val="12"/>
        <color rgb="FF000000"/>
        <rFont val="B Traffic"/>
        <charset val="178"/>
      </rPr>
      <t xml:space="preserve"> و الايزا اندازه‌گيري مي‌شوند</t>
    </r>
  </si>
  <si>
    <r>
      <t xml:space="preserve"> اندازه‌گيري کمّي </t>
    </r>
    <r>
      <rPr>
        <sz val="12"/>
        <color rgb="FF000000"/>
        <rFont val="Calibri"/>
        <family val="2"/>
        <scheme val="minor"/>
      </rPr>
      <t>IGF-</t>
    </r>
    <r>
      <rPr>
        <sz val="12"/>
        <color rgb="FF000000"/>
        <rFont val="B Traffic"/>
        <charset val="178"/>
      </rPr>
      <t xml:space="preserve">1 </t>
    </r>
    <r>
      <rPr>
        <sz val="12"/>
        <color rgb="FF000000"/>
        <rFont val="Calibri"/>
        <family val="2"/>
        <scheme val="minor"/>
      </rPr>
      <t>Insulin Like Growth</t>
    </r>
    <r>
      <rPr>
        <sz val="12"/>
        <color rgb="FF000000"/>
        <rFont val="B Traffic"/>
        <charset val="178"/>
      </rPr>
      <t xml:space="preserve"> </t>
    </r>
    <r>
      <rPr>
        <sz val="12"/>
        <color rgb="FF000000"/>
        <rFont val="Calibri"/>
        <family val="2"/>
        <scheme val="minor"/>
      </rPr>
      <t xml:space="preserve">Factor </t>
    </r>
    <r>
      <rPr>
        <sz val="12"/>
        <color rgb="FF000000"/>
        <rFont val="B Traffic"/>
        <charset val="178"/>
      </rPr>
      <t xml:space="preserve">1)) </t>
    </r>
  </si>
  <si>
    <r>
      <t xml:space="preserve"> اندازه‌گيري کمّي </t>
    </r>
    <r>
      <rPr>
        <sz val="12"/>
        <color rgb="FF000000"/>
        <rFont val="Calibri"/>
        <family val="2"/>
        <scheme val="minor"/>
      </rPr>
      <t>Free Beta-HCG</t>
    </r>
    <r>
      <rPr>
        <sz val="12"/>
        <color rgb="FF000000"/>
        <rFont val="B Traffic"/>
        <charset val="178"/>
      </rPr>
      <t xml:space="preserve"> در سرم/پلاسما </t>
    </r>
  </si>
  <si>
    <r>
      <t xml:space="preserve">آنتي بادي ها يا هورمون هايي که به روش کمي لومينسانس، الکتروکمي لومينسانس و </t>
    </r>
    <r>
      <rPr>
        <sz val="12"/>
        <color rgb="FF000000"/>
        <rFont val="Calibri"/>
        <family val="2"/>
        <scheme val="minor"/>
      </rPr>
      <t>ELFA</t>
    </r>
    <r>
      <rPr>
        <sz val="12"/>
        <color rgb="FF000000"/>
        <rFont val="B Traffic"/>
        <charset val="178"/>
      </rPr>
      <t xml:space="preserve"> اندازه گيري مي‌شوند</t>
    </r>
  </si>
  <si>
    <r>
      <t xml:space="preserve">تومورمارکرهايي که به روش کمي لومينسانس، الکتروکمي لومينسانس و </t>
    </r>
    <r>
      <rPr>
        <sz val="12"/>
        <color rgb="FF000000"/>
        <rFont val="Calibri"/>
        <family val="2"/>
        <scheme val="minor"/>
      </rPr>
      <t>ELFA</t>
    </r>
    <r>
      <rPr>
        <sz val="12"/>
        <color rgb="FF000000"/>
        <rFont val="B Traffic"/>
        <charset val="178"/>
      </rPr>
      <t xml:space="preserve"> اندازه‌گيري مي‌شوند</t>
    </r>
  </si>
  <si>
    <r>
      <t>اندازه‌گيري کمّي (</t>
    </r>
    <r>
      <rPr>
        <sz val="12"/>
        <color rgb="FF000000"/>
        <rFont val="Calibri"/>
        <family val="2"/>
        <scheme val="minor"/>
      </rPr>
      <t>CEA(Carcinoembryonic Antigen</t>
    </r>
    <r>
      <rPr>
        <sz val="12"/>
        <color rgb="FF000000"/>
        <rFont val="B Traffic"/>
        <charset val="178"/>
      </rPr>
      <t xml:space="preserve"> در سرم/ پلاسما </t>
    </r>
  </si>
  <si>
    <r>
      <t>اندازه‌گيري کمّي (</t>
    </r>
    <r>
      <rPr>
        <sz val="12"/>
        <color rgb="FF000000"/>
        <rFont val="Calibri"/>
        <family val="2"/>
        <scheme val="minor"/>
      </rPr>
      <t>CEA(Carcinoembryonic Antigen</t>
    </r>
    <r>
      <rPr>
        <sz val="12"/>
        <color rgb="FF000000"/>
        <rFont val="B Traffic"/>
        <charset val="178"/>
      </rPr>
      <t xml:space="preserve"> در مایعات بدن </t>
    </r>
  </si>
  <si>
    <t xml:space="preserve"> اندازه‌گيري کمّي آلفا فتوپروتئين در سرم/ پلاسما </t>
  </si>
  <si>
    <t xml:space="preserve"> اندازه‌گيري کمّي آلفا فتوپروتئين در مايع آمنيون </t>
  </si>
  <si>
    <r>
      <t xml:space="preserve"> اندازه‌گيري کمّي </t>
    </r>
    <r>
      <rPr>
        <sz val="12"/>
        <color rgb="FF000000"/>
        <rFont val="Calibri"/>
        <family val="2"/>
        <scheme val="minor"/>
      </rPr>
      <t>PSA</t>
    </r>
    <r>
      <rPr>
        <sz val="12"/>
        <color rgb="FF000000"/>
        <rFont val="B Traffic"/>
        <charset val="178"/>
      </rPr>
      <t xml:space="preserve"> در سرم/ پلاسما </t>
    </r>
  </si>
  <si>
    <r>
      <t xml:space="preserve"> اندازه‌گيري کمّي </t>
    </r>
    <r>
      <rPr>
        <sz val="12"/>
        <color rgb="FF000000"/>
        <rFont val="Calibri"/>
        <family val="2"/>
        <scheme val="minor"/>
      </rPr>
      <t>Free PSA</t>
    </r>
    <r>
      <rPr>
        <sz val="12"/>
        <color rgb="FF000000"/>
        <rFont val="B Traffic"/>
        <charset val="178"/>
      </rPr>
      <t xml:space="preserve">در سرم/ پلاسما </t>
    </r>
  </si>
  <si>
    <r>
      <t xml:space="preserve"> اندازه‌گيري کمّي(</t>
    </r>
    <r>
      <rPr>
        <sz val="12"/>
        <color rgb="FF000000"/>
        <rFont val="Calibri"/>
        <family val="2"/>
        <scheme val="minor"/>
      </rPr>
      <t>SHBG) Hormon Binding</t>
    </r>
    <r>
      <rPr>
        <sz val="12"/>
        <color rgb="FF000000"/>
        <rFont val="B Traffic"/>
        <charset val="178"/>
      </rPr>
      <t xml:space="preserve"> </t>
    </r>
    <r>
      <rPr>
        <sz val="12"/>
        <color rgb="FF000000"/>
        <rFont val="Calibri"/>
        <family val="2"/>
        <scheme val="minor"/>
      </rPr>
      <t>Globolin Sex</t>
    </r>
    <r>
      <rPr>
        <sz val="12"/>
        <color rgb="FF000000"/>
        <rFont val="B Traffic"/>
        <charset val="178"/>
      </rPr>
      <t xml:space="preserve"> در سرم/ پلاسما </t>
    </r>
  </si>
  <si>
    <r>
      <t xml:space="preserve">اندازه‌گيري کمّي </t>
    </r>
    <r>
      <rPr>
        <sz val="12"/>
        <color rgb="FF000000"/>
        <rFont val="Calibri"/>
        <family val="2"/>
        <scheme val="minor"/>
      </rPr>
      <t xml:space="preserve">CA </t>
    </r>
    <r>
      <rPr>
        <sz val="12"/>
        <color rgb="FF000000"/>
        <rFont val="B Traffic"/>
        <charset val="178"/>
      </rPr>
      <t xml:space="preserve">19-9 در سرم/ پلاسما و مايعات بدن </t>
    </r>
  </si>
  <si>
    <r>
      <t xml:space="preserve">اندازه‌گيري کمّي </t>
    </r>
    <r>
      <rPr>
        <sz val="12"/>
        <color rgb="FF000000"/>
        <rFont val="Calibri"/>
        <family val="2"/>
        <scheme val="minor"/>
      </rPr>
      <t xml:space="preserve">CA </t>
    </r>
    <r>
      <rPr>
        <sz val="12"/>
        <color rgb="FF000000"/>
        <rFont val="B Traffic"/>
        <charset val="178"/>
      </rPr>
      <t xml:space="preserve">15-3 در سرم/ پلاسما و مايعات بدن </t>
    </r>
  </si>
  <si>
    <r>
      <t xml:space="preserve">اندازه‌گيري کمّي </t>
    </r>
    <r>
      <rPr>
        <sz val="12"/>
        <color rgb="FF000000"/>
        <rFont val="Calibri"/>
        <family val="2"/>
        <scheme val="minor"/>
      </rPr>
      <t xml:space="preserve">CA </t>
    </r>
    <r>
      <rPr>
        <sz val="12"/>
        <color rgb="FF000000"/>
        <rFont val="B Traffic"/>
        <charset val="178"/>
      </rPr>
      <t xml:space="preserve">125 در سرم/ پلاسما و مايعات بدن </t>
    </r>
  </si>
  <si>
    <t xml:space="preserve">تومورماركرهاي درج نشده ديگر </t>
  </si>
  <si>
    <r>
      <t xml:space="preserve">اندازه‌گيري کمّي </t>
    </r>
    <r>
      <rPr>
        <sz val="12"/>
        <color rgb="FF000000"/>
        <rFont val="Calibri"/>
        <family val="2"/>
        <scheme val="minor"/>
      </rPr>
      <t xml:space="preserve">Cyfra </t>
    </r>
    <r>
      <rPr>
        <sz val="12"/>
        <color rgb="FF000000"/>
        <rFont val="B Traffic"/>
        <charset val="178"/>
      </rPr>
      <t xml:space="preserve">21-1 در سرم </t>
    </r>
  </si>
  <si>
    <r>
      <t xml:space="preserve">آنتی بادی </t>
    </r>
    <r>
      <rPr>
        <sz val="12"/>
        <color rgb="FF000000"/>
        <rFont val="Calibri"/>
        <family val="2"/>
        <scheme val="minor"/>
      </rPr>
      <t>Anti NSE(Neuron-Specific Enolase</t>
    </r>
    <r>
      <rPr>
        <sz val="12"/>
        <color rgb="FF000000"/>
        <rFont val="B Traffic"/>
        <charset val="178"/>
      </rPr>
      <t xml:space="preserve">) </t>
    </r>
  </si>
  <si>
    <r>
      <t xml:space="preserve">آزمایش </t>
    </r>
    <r>
      <rPr>
        <sz val="12"/>
        <color rgb="FF000000"/>
        <rFont val="Calibri"/>
        <family val="2"/>
        <scheme val="minor"/>
      </rPr>
      <t>Chromogranin A</t>
    </r>
    <r>
      <rPr>
        <sz val="12"/>
        <color rgb="FF000000"/>
        <rFont val="B Traffic"/>
        <charset val="178"/>
      </rPr>
      <t xml:space="preserve"> به روش الایزا </t>
    </r>
  </si>
  <si>
    <r>
      <t xml:space="preserve">آزمايش </t>
    </r>
    <r>
      <rPr>
        <sz val="12"/>
        <color rgb="FF000000"/>
        <rFont val="Calibri"/>
        <family val="2"/>
        <scheme val="minor"/>
      </rPr>
      <t>CBC</t>
    </r>
    <r>
      <rPr>
        <sz val="12"/>
        <color rgb="FF000000"/>
        <rFont val="B Traffic"/>
        <charset val="178"/>
      </rPr>
      <t xml:space="preserve"> (هموگلوبين، هماتوكريت، شمارش گلبول قرمز و سفيد و پلاكت، انديس‌هاي سلولي) و شمارش افتراقي گلبولهاي سفيد </t>
    </r>
  </si>
  <si>
    <t xml:space="preserve">آزمايش شمارش گلبولهاي سفيد به تنهايي </t>
  </si>
  <si>
    <r>
      <t xml:space="preserve">آزمايش تجسس سلول </t>
    </r>
    <r>
      <rPr>
        <sz val="12"/>
        <color rgb="FF000000"/>
        <rFont val="Calibri"/>
        <family val="2"/>
        <scheme val="minor"/>
      </rPr>
      <t>LE</t>
    </r>
    <r>
      <rPr>
        <sz val="12"/>
        <color rgb="FF000000"/>
        <rFont val="B Traffic"/>
        <charset val="178"/>
      </rPr>
      <t xml:space="preserve"> </t>
    </r>
  </si>
  <si>
    <t xml:space="preserve">آزمايش شمارش افتراقي ائوزينوفيل در ترشحات بيني و ساير مايعات بدن </t>
  </si>
  <si>
    <t xml:space="preserve">آزمايش شمارش مطلق ائوزينوفيل در ادرار </t>
  </si>
  <si>
    <r>
      <t>آزمايش شكنندگي گلبول‌هاي قرمز (</t>
    </r>
    <r>
      <rPr>
        <sz val="12"/>
        <color rgb="FF000000"/>
        <rFont val="Calibri"/>
        <family val="2"/>
        <scheme val="minor"/>
      </rPr>
      <t>Osmotic Fragility Test</t>
    </r>
    <r>
      <rPr>
        <sz val="12"/>
        <color rgb="FF000000"/>
        <rFont val="B Traffic"/>
        <charset val="178"/>
      </rPr>
      <t xml:space="preserve">) </t>
    </r>
  </si>
  <si>
    <r>
      <t>آزمايش داسي شدن گلبول قرمز بوسيله متابيسولفيت سديم (</t>
    </r>
    <r>
      <rPr>
        <sz val="12"/>
        <color rgb="FF000000"/>
        <rFont val="Calibri"/>
        <family val="2"/>
        <scheme val="minor"/>
      </rPr>
      <t>Sickle cell Prep</t>
    </r>
    <r>
      <rPr>
        <sz val="12"/>
        <color rgb="FF000000"/>
        <rFont val="B Traffic"/>
        <charset val="178"/>
      </rPr>
      <t xml:space="preserve">) </t>
    </r>
  </si>
  <si>
    <t xml:space="preserve"> اندازه‌گيري کمّي هموگلوبين پلاسما </t>
  </si>
  <si>
    <t xml:space="preserve">آزمايش تجسس ميکروسکوپي گسترش خون از نظر انگل‌هايي نظيرمالاريا، بورليا، تريپانوزوم و ساير موارد مشابه </t>
  </si>
  <si>
    <t xml:space="preserve">آزمايش تجسس اجسام هاينز در خون محيطي </t>
  </si>
  <si>
    <r>
      <t xml:space="preserve"> اندازه‌گيري کمّي </t>
    </r>
    <r>
      <rPr>
        <sz val="12"/>
        <color rgb="FF000000"/>
        <rFont val="Calibri"/>
        <family val="2"/>
        <scheme val="minor"/>
      </rPr>
      <t>Red Cell Mass</t>
    </r>
    <r>
      <rPr>
        <sz val="12"/>
        <color rgb="FF000000"/>
        <rFont val="B Traffic"/>
        <charset val="178"/>
      </rPr>
      <t xml:space="preserve"> </t>
    </r>
  </si>
  <si>
    <r>
      <t xml:space="preserve"> اندازه‌گيري کمّي </t>
    </r>
    <r>
      <rPr>
        <sz val="12"/>
        <color rgb="FF000000"/>
        <rFont val="Calibri"/>
        <family val="2"/>
        <scheme val="minor"/>
      </rPr>
      <t>Total Blood Volume</t>
    </r>
    <r>
      <rPr>
        <sz val="12"/>
        <color rgb="FF000000"/>
        <rFont val="B Traffic"/>
        <charset val="178"/>
      </rPr>
      <t xml:space="preserve"> </t>
    </r>
  </si>
  <si>
    <r>
      <t xml:space="preserve"> اندازه‌گيري کمّي </t>
    </r>
    <r>
      <rPr>
        <sz val="12"/>
        <color rgb="FF000000"/>
        <rFont val="Calibri"/>
        <family val="2"/>
        <scheme val="minor"/>
      </rPr>
      <t>Total Plasma Volume</t>
    </r>
    <r>
      <rPr>
        <sz val="12"/>
        <color rgb="FF000000"/>
        <rFont val="B Traffic"/>
        <charset val="178"/>
      </rPr>
      <t xml:space="preserve"> </t>
    </r>
  </si>
  <si>
    <t>سایر آزمایش های خون شناسی که در فهرست خدمات مشخص نشده اند</t>
  </si>
  <si>
    <r>
      <t xml:space="preserve"> اندازه‌گيري کمّي زمان سيلان خون (</t>
    </r>
    <r>
      <rPr>
        <sz val="12"/>
        <color rgb="FF000000"/>
        <rFont val="Calibri"/>
        <family val="2"/>
        <scheme val="minor"/>
      </rPr>
      <t>BT</t>
    </r>
    <r>
      <rPr>
        <sz val="12"/>
        <color rgb="FF000000"/>
        <rFont val="B Traffic"/>
        <charset val="178"/>
      </rPr>
      <t xml:space="preserve">) </t>
    </r>
  </si>
  <si>
    <r>
      <t xml:space="preserve"> اندازه‌گيري کمّي زمان سيلان خون با روش </t>
    </r>
    <r>
      <rPr>
        <sz val="12"/>
        <color rgb="FF000000"/>
        <rFont val="Calibri"/>
        <family val="2"/>
        <scheme val="minor"/>
      </rPr>
      <t>IVY</t>
    </r>
    <r>
      <rPr>
        <sz val="12"/>
        <color rgb="FF000000"/>
        <rFont val="B Traffic"/>
        <charset val="178"/>
      </rPr>
      <t xml:space="preserve"> </t>
    </r>
  </si>
  <si>
    <r>
      <t xml:space="preserve"> اندازه‌گيري کمّي زمان انعقاد خون (</t>
    </r>
    <r>
      <rPr>
        <sz val="12"/>
        <color rgb="FF000000"/>
        <rFont val="Calibri"/>
        <family val="2"/>
        <scheme val="minor"/>
      </rPr>
      <t>CT</t>
    </r>
    <r>
      <rPr>
        <sz val="12"/>
        <color rgb="FF000000"/>
        <rFont val="B Traffic"/>
        <charset val="178"/>
      </rPr>
      <t xml:space="preserve">) </t>
    </r>
  </si>
  <si>
    <r>
      <t xml:space="preserve"> اندازه‌گيري کمّي زمان پروتومبين (</t>
    </r>
    <r>
      <rPr>
        <sz val="12"/>
        <color rgb="FF000000"/>
        <rFont val="Calibri"/>
        <family val="2"/>
        <scheme val="minor"/>
      </rPr>
      <t>PT</t>
    </r>
    <r>
      <rPr>
        <sz val="12"/>
        <color rgb="FF000000"/>
        <rFont val="B Traffic"/>
        <charset val="178"/>
      </rPr>
      <t xml:space="preserve"> ) با تعيين ميزان </t>
    </r>
    <r>
      <rPr>
        <sz val="12"/>
        <color rgb="FF000000"/>
        <rFont val="Calibri"/>
        <family val="2"/>
        <scheme val="minor"/>
      </rPr>
      <t>INR</t>
    </r>
    <r>
      <rPr>
        <sz val="12"/>
        <color rgb="FF000000"/>
        <rFont val="B Traffic"/>
        <charset val="178"/>
      </rPr>
      <t xml:space="preserve"> </t>
    </r>
  </si>
  <si>
    <r>
      <t xml:space="preserve"> اندازه‌گيري کمّي زمان ترومبوپلاستين نسبي (</t>
    </r>
    <r>
      <rPr>
        <sz val="12"/>
        <color rgb="FF000000"/>
        <rFont val="Calibri"/>
        <family val="2"/>
        <scheme val="minor"/>
      </rPr>
      <t>PTT</t>
    </r>
    <r>
      <rPr>
        <sz val="12"/>
        <color rgb="FF000000"/>
        <rFont val="B Traffic"/>
        <charset val="178"/>
      </rPr>
      <t xml:space="preserve"> يا </t>
    </r>
    <r>
      <rPr>
        <sz val="12"/>
        <color rgb="FF000000"/>
        <rFont val="Calibri"/>
        <family val="2"/>
        <scheme val="minor"/>
      </rPr>
      <t>aPTT</t>
    </r>
    <r>
      <rPr>
        <sz val="12"/>
        <color rgb="FF000000"/>
        <rFont val="B Traffic"/>
        <charset val="178"/>
      </rPr>
      <t xml:space="preserve">) </t>
    </r>
  </si>
  <si>
    <t xml:space="preserve">بررسی مسیر داخلی انعقاد به روش ترومبوالاستومتری </t>
  </si>
  <si>
    <t xml:space="preserve">بررسی مسیر خارجی انعقاد به روش ترومبوالاستومتری </t>
  </si>
  <si>
    <t xml:space="preserve">بررسی اثر فیبرینوژن بر پروسه انغقاد خون به روش ترومبوالاستومتری </t>
  </si>
  <si>
    <t xml:space="preserve">بررسی اثر هپارین بر پروسه انغقاد خون به روش ترومبوالاستومتری </t>
  </si>
  <si>
    <t xml:space="preserve"> اندازه‌گيري کمّي فيبرينوژن </t>
  </si>
  <si>
    <t xml:space="preserve">بررسی اثر آپروتینین بر پروسه انغقاد خون به روش ترومبوالاستومتری </t>
  </si>
  <si>
    <t xml:space="preserve">آزمايش حل شدن فيبرين </t>
  </si>
  <si>
    <t xml:space="preserve">آزمايش مصرف پروترومبين </t>
  </si>
  <si>
    <r>
      <t xml:space="preserve"> اندازه‌گيري کمّي زمان ترومبين (</t>
    </r>
    <r>
      <rPr>
        <sz val="12"/>
        <color rgb="FF000000"/>
        <rFont val="Calibri"/>
        <family val="2"/>
        <scheme val="minor"/>
      </rPr>
      <t>TT</t>
    </r>
    <r>
      <rPr>
        <sz val="12"/>
        <color rgb="FF000000"/>
        <rFont val="B Traffic"/>
        <charset val="178"/>
      </rPr>
      <t xml:space="preserve">) </t>
    </r>
  </si>
  <si>
    <t xml:space="preserve"> اندازه‌گيري کمّي زمان رپتيلاز </t>
  </si>
  <si>
    <r>
      <t xml:space="preserve"> اندازه‌گيري کمّي میزان فاکتور انعقادی </t>
    </r>
    <r>
      <rPr>
        <sz val="12"/>
        <color rgb="FF000000"/>
        <rFont val="Calibri"/>
        <family val="2"/>
        <scheme val="minor"/>
      </rPr>
      <t>II</t>
    </r>
    <r>
      <rPr>
        <sz val="12"/>
        <color rgb="FF000000"/>
        <rFont val="B Traffic"/>
        <charset val="178"/>
      </rPr>
      <t xml:space="preserve"> </t>
    </r>
  </si>
  <si>
    <r>
      <t xml:space="preserve"> اندازه‌گيري کمّي میزان فاکتور انعقادی </t>
    </r>
    <r>
      <rPr>
        <sz val="12"/>
        <color rgb="FF000000"/>
        <rFont val="Calibri"/>
        <family val="2"/>
        <scheme val="minor"/>
      </rPr>
      <t>V</t>
    </r>
    <r>
      <rPr>
        <sz val="12"/>
        <color rgb="FF000000"/>
        <rFont val="B Traffic"/>
        <charset val="178"/>
      </rPr>
      <t xml:space="preserve"> </t>
    </r>
  </si>
  <si>
    <r>
      <t xml:space="preserve"> اندازه‌گيري کمّي میزان فاکتور انعقادی </t>
    </r>
    <r>
      <rPr>
        <sz val="12"/>
        <color rgb="FF000000"/>
        <rFont val="Calibri"/>
        <family val="2"/>
        <scheme val="minor"/>
      </rPr>
      <t>VII</t>
    </r>
    <r>
      <rPr>
        <sz val="12"/>
        <color rgb="FF000000"/>
        <rFont val="B Traffic"/>
        <charset val="178"/>
      </rPr>
      <t xml:space="preserve"> </t>
    </r>
  </si>
  <si>
    <r>
      <t xml:space="preserve"> اندازه‌گيري کمّي میزان فاکتور انعقادی </t>
    </r>
    <r>
      <rPr>
        <sz val="12"/>
        <color rgb="FF000000"/>
        <rFont val="Calibri"/>
        <family val="2"/>
        <scheme val="minor"/>
      </rPr>
      <t>VIII</t>
    </r>
    <r>
      <rPr>
        <sz val="12"/>
        <color rgb="FF000000"/>
        <rFont val="B Traffic"/>
        <charset val="178"/>
      </rPr>
      <t xml:space="preserve"> </t>
    </r>
  </si>
  <si>
    <r>
      <t xml:space="preserve"> اندازه‌گيري کمّي ميزان فاكتور انعقادي </t>
    </r>
    <r>
      <rPr>
        <sz val="12"/>
        <color rgb="FF000000"/>
        <rFont val="Calibri"/>
        <family val="2"/>
        <scheme val="minor"/>
      </rPr>
      <t>IX</t>
    </r>
    <r>
      <rPr>
        <sz val="12"/>
        <color rgb="FF000000"/>
        <rFont val="B Traffic"/>
        <charset val="178"/>
      </rPr>
      <t xml:space="preserve"> </t>
    </r>
  </si>
  <si>
    <r>
      <t xml:space="preserve"> اندازه‌گيري کمّي ميزان فاكتور انعقادي </t>
    </r>
    <r>
      <rPr>
        <sz val="12"/>
        <color rgb="FF000000"/>
        <rFont val="Calibri"/>
        <family val="2"/>
        <scheme val="minor"/>
      </rPr>
      <t>X</t>
    </r>
    <r>
      <rPr>
        <sz val="12"/>
        <color rgb="FF000000"/>
        <rFont val="B Traffic"/>
        <charset val="178"/>
      </rPr>
      <t xml:space="preserve"> </t>
    </r>
  </si>
  <si>
    <r>
      <t xml:space="preserve"> اندازه‌گيري کمّي ميزان فاكتور انعقادي </t>
    </r>
    <r>
      <rPr>
        <sz val="12"/>
        <color rgb="FF000000"/>
        <rFont val="Calibri"/>
        <family val="2"/>
        <scheme val="minor"/>
      </rPr>
      <t>XI</t>
    </r>
    <r>
      <rPr>
        <sz val="12"/>
        <color rgb="FF000000"/>
        <rFont val="B Traffic"/>
        <charset val="178"/>
      </rPr>
      <t xml:space="preserve"> </t>
    </r>
  </si>
  <si>
    <r>
      <t xml:space="preserve"> اندازه‌گيري کمّي ميزان فاكتور انعقادي </t>
    </r>
    <r>
      <rPr>
        <sz val="12"/>
        <color rgb="FF000000"/>
        <rFont val="Calibri"/>
        <family val="2"/>
        <scheme val="minor"/>
      </rPr>
      <t>XII</t>
    </r>
    <r>
      <rPr>
        <sz val="12"/>
        <color rgb="FF000000"/>
        <rFont val="B Traffic"/>
        <charset val="178"/>
      </rPr>
      <t xml:space="preserve"> </t>
    </r>
  </si>
  <si>
    <r>
      <t xml:space="preserve"> اندازه‌گيري کمّي مواد حاصل از تخريب فيبرين (</t>
    </r>
    <r>
      <rPr>
        <sz val="12"/>
        <color rgb="FF000000"/>
        <rFont val="Calibri"/>
        <family val="2"/>
        <scheme val="minor"/>
      </rPr>
      <t>FDP</t>
    </r>
    <r>
      <rPr>
        <sz val="12"/>
        <color rgb="FF000000"/>
        <rFont val="B Traffic"/>
        <charset val="178"/>
      </rPr>
      <t>) (کد 802330 همزمان قابل گزارش و اخذ نمی‌باشد)</t>
    </r>
  </si>
  <si>
    <r>
      <t>آزمايش ليز شدن يوگلوبولين (</t>
    </r>
    <r>
      <rPr>
        <sz val="12"/>
        <color rgb="FF000000"/>
        <rFont val="Calibri"/>
        <family val="2"/>
        <scheme val="minor"/>
      </rPr>
      <t>ELT</t>
    </r>
    <r>
      <rPr>
        <sz val="12"/>
        <color rgb="FF000000"/>
        <rFont val="B Traffic"/>
        <charset val="178"/>
      </rPr>
      <t xml:space="preserve">) </t>
    </r>
  </si>
  <si>
    <t xml:space="preserve">اندازه‌گيري کمّي فاكتور فون ويلبراند </t>
  </si>
  <si>
    <r>
      <t xml:space="preserve"> اندازه‌گيري کمّي فاكتور </t>
    </r>
    <r>
      <rPr>
        <sz val="12"/>
        <color rgb="FF000000"/>
        <rFont val="Calibri"/>
        <family val="2"/>
        <scheme val="minor"/>
      </rPr>
      <t>XIII</t>
    </r>
    <r>
      <rPr>
        <sz val="12"/>
        <color rgb="FF000000"/>
        <rFont val="B Traffic"/>
        <charset val="178"/>
      </rPr>
      <t xml:space="preserve"> </t>
    </r>
  </si>
  <si>
    <r>
      <t xml:space="preserve"> اندازه‌گيري کمّي فاكتور</t>
    </r>
    <r>
      <rPr>
        <sz val="12"/>
        <color rgb="FF000000"/>
        <rFont val="Calibri"/>
        <family val="2"/>
        <scheme val="minor"/>
      </rPr>
      <t>III</t>
    </r>
    <r>
      <rPr>
        <sz val="12"/>
        <color rgb="FF000000"/>
        <rFont val="B Traffic"/>
        <charset val="178"/>
      </rPr>
      <t xml:space="preserve"> پلاكتي </t>
    </r>
  </si>
  <si>
    <r>
      <t xml:space="preserve"> اندازه‌گيري کمّي پروتئين </t>
    </r>
    <r>
      <rPr>
        <sz val="12"/>
        <color rgb="FF000000"/>
        <rFont val="Calibri"/>
        <family val="2"/>
        <scheme val="minor"/>
      </rPr>
      <t>C</t>
    </r>
    <r>
      <rPr>
        <sz val="12"/>
        <color rgb="FF000000"/>
        <rFont val="B Traffic"/>
        <charset val="178"/>
      </rPr>
      <t xml:space="preserve"> </t>
    </r>
  </si>
  <si>
    <r>
      <t xml:space="preserve"> اندازه‌گيري کمّي پروتئين </t>
    </r>
    <r>
      <rPr>
        <sz val="12"/>
        <color rgb="FF000000"/>
        <rFont val="Calibri"/>
        <family val="2"/>
        <scheme val="minor"/>
      </rPr>
      <t>S</t>
    </r>
    <r>
      <rPr>
        <sz val="12"/>
        <color rgb="FF000000"/>
        <rFont val="B Traffic"/>
        <charset val="178"/>
      </rPr>
      <t xml:space="preserve"> </t>
    </r>
  </si>
  <si>
    <r>
      <t xml:space="preserve"> اندازه‌گيري کمّي آنتي ترومبين</t>
    </r>
    <r>
      <rPr>
        <sz val="12"/>
        <color rgb="FF000000"/>
        <rFont val="Calibri"/>
        <family val="2"/>
        <scheme val="minor"/>
      </rPr>
      <t>III</t>
    </r>
    <r>
      <rPr>
        <sz val="12"/>
        <color rgb="FF000000"/>
        <rFont val="B Traffic"/>
        <charset val="178"/>
      </rPr>
      <t xml:space="preserve"> يا ساير مهاركننده‌هاي فاكتور انعقادي و ضد انعقادي و فون‌ويلبراند فاكتور </t>
    </r>
  </si>
  <si>
    <r>
      <t>آزمايش تجمع پلاكت‌ها به ازاي هر معرف (</t>
    </r>
    <r>
      <rPr>
        <sz val="12"/>
        <color rgb="FF000000"/>
        <rFont val="Calibri"/>
        <family val="2"/>
        <scheme val="minor"/>
      </rPr>
      <t>Platelet aggregation</t>
    </r>
    <r>
      <rPr>
        <sz val="12"/>
        <color rgb="FF000000"/>
        <rFont val="B Traffic"/>
        <charset val="178"/>
      </rPr>
      <t xml:space="preserve">) </t>
    </r>
  </si>
  <si>
    <r>
      <t>آزمايش چسبندگي پلاكت (</t>
    </r>
    <r>
      <rPr>
        <sz val="12"/>
        <color rgb="FF000000"/>
        <rFont val="Calibri"/>
        <family val="2"/>
        <scheme val="minor"/>
      </rPr>
      <t>Platelet adhesion</t>
    </r>
    <r>
      <rPr>
        <sz val="12"/>
        <color rgb="FF000000"/>
        <rFont val="B Traffic"/>
        <charset val="178"/>
      </rPr>
      <t xml:space="preserve">) </t>
    </r>
  </si>
  <si>
    <r>
      <t>آزمايش ركلسيفيكاسيون پلاسما (</t>
    </r>
    <r>
      <rPr>
        <sz val="12"/>
        <color rgb="FF000000"/>
        <rFont val="Calibri"/>
        <family val="2"/>
        <scheme val="minor"/>
      </rPr>
      <t>PRT</t>
    </r>
    <r>
      <rPr>
        <sz val="12"/>
        <color rgb="FF000000"/>
        <rFont val="B Traffic"/>
        <charset val="178"/>
      </rPr>
      <t xml:space="preserve">) </t>
    </r>
  </si>
  <si>
    <r>
      <t>آزمايش جمع شدن لخته (</t>
    </r>
    <r>
      <rPr>
        <sz val="12"/>
        <color rgb="FF000000"/>
        <rFont val="Calibri"/>
        <family val="2"/>
        <scheme val="minor"/>
      </rPr>
      <t>Clot Retraction</t>
    </r>
    <r>
      <rPr>
        <sz val="12"/>
        <color rgb="FF000000"/>
        <rFont val="B Traffic"/>
        <charset val="178"/>
      </rPr>
      <t xml:space="preserve">) </t>
    </r>
  </si>
  <si>
    <t xml:space="preserve">آزمايش تشخيص آنتي بادي ضد پلاكتي به روش فلوسايتومتري </t>
  </si>
  <si>
    <r>
      <t>آزمايش تشخيص آنتي بادي ضد پلاكتي به روش</t>
    </r>
    <r>
      <rPr>
        <sz val="12"/>
        <color rgb="FF000000"/>
        <rFont val="Calibri"/>
        <family val="2"/>
        <scheme val="minor"/>
      </rPr>
      <t>IF</t>
    </r>
    <r>
      <rPr>
        <sz val="12"/>
        <color rgb="FF000000"/>
        <rFont val="B Traffic"/>
        <charset val="178"/>
      </rPr>
      <t xml:space="preserve"> </t>
    </r>
  </si>
  <si>
    <r>
      <t xml:space="preserve"> اندازه‌گيري کمّي </t>
    </r>
    <r>
      <rPr>
        <sz val="12"/>
        <color rgb="FF000000"/>
        <rFont val="Calibri"/>
        <family val="2"/>
        <scheme val="minor"/>
      </rPr>
      <t>D-Dimer</t>
    </r>
    <r>
      <rPr>
        <sz val="12"/>
        <color rgb="FF000000"/>
        <rFont val="B Traffic"/>
        <charset val="178"/>
      </rPr>
      <t xml:space="preserve"> </t>
    </r>
  </si>
  <si>
    <r>
      <t>اندازه‌گيري (</t>
    </r>
    <r>
      <rPr>
        <sz val="12"/>
        <color rgb="FF000000"/>
        <rFont val="Calibri"/>
        <family val="2"/>
        <scheme val="minor"/>
      </rPr>
      <t>PVO-ELT) Post Venous Occlusion Euglobulin Lysis Time</t>
    </r>
    <r>
      <rPr>
        <sz val="12"/>
        <color rgb="FF000000"/>
        <rFont val="B Traffic"/>
        <charset val="178"/>
      </rPr>
      <t xml:space="preserve"> </t>
    </r>
  </si>
  <si>
    <r>
      <t>اندازه‌گيري کمّي (</t>
    </r>
    <r>
      <rPr>
        <sz val="12"/>
        <color rgb="FF000000"/>
        <rFont val="Calibri"/>
        <family val="2"/>
        <scheme val="minor"/>
      </rPr>
      <t>Plasminogen Activator Inhibitor</t>
    </r>
    <r>
      <rPr>
        <sz val="12"/>
        <color rgb="FF000000"/>
        <rFont val="B Traffic"/>
        <charset val="178"/>
      </rPr>
      <t xml:space="preserve">) </t>
    </r>
  </si>
  <si>
    <r>
      <t xml:space="preserve">اندازه‌گيري </t>
    </r>
    <r>
      <rPr>
        <sz val="12"/>
        <color rgb="FF000000"/>
        <rFont val="Calibri"/>
        <family val="2"/>
        <scheme val="minor"/>
      </rPr>
      <t>TPA (Tissue Plasminogen Activator</t>
    </r>
    <r>
      <rPr>
        <sz val="12"/>
        <color rgb="FF000000"/>
        <rFont val="B Traffic"/>
        <charset val="178"/>
      </rPr>
      <t xml:space="preserve">) </t>
    </r>
  </si>
  <si>
    <r>
      <t xml:space="preserve">آزمايش </t>
    </r>
    <r>
      <rPr>
        <sz val="12"/>
        <color rgb="FF000000"/>
        <rFont val="Calibri"/>
        <family val="2"/>
        <scheme val="minor"/>
      </rPr>
      <t>APC-R (Activated Protein C Resistance</t>
    </r>
    <r>
      <rPr>
        <sz val="12"/>
        <color rgb="FF000000"/>
        <rFont val="B Traffic"/>
        <charset val="178"/>
      </rPr>
      <t xml:space="preserve">) </t>
    </r>
  </si>
  <si>
    <r>
      <t xml:space="preserve">آزمايش </t>
    </r>
    <r>
      <rPr>
        <sz val="12"/>
        <color rgb="FF000000"/>
        <rFont val="Calibri"/>
        <family val="2"/>
        <scheme val="minor"/>
      </rPr>
      <t>Functional Clotting Protein</t>
    </r>
    <r>
      <rPr>
        <sz val="12"/>
        <color rgb="FF000000"/>
        <rFont val="B Traffic"/>
        <charset val="178"/>
      </rPr>
      <t xml:space="preserve"> </t>
    </r>
  </si>
  <si>
    <r>
      <t xml:space="preserve"> اندازه‌گيري کمّي </t>
    </r>
    <r>
      <rPr>
        <sz val="12"/>
        <color rgb="FF000000"/>
        <rFont val="Calibri"/>
        <family val="2"/>
        <scheme val="minor"/>
      </rPr>
      <t>Plasmin Inhibitor</t>
    </r>
    <r>
      <rPr>
        <sz val="12"/>
        <color rgb="FF000000"/>
        <rFont val="B Traffic"/>
        <charset val="178"/>
      </rPr>
      <t xml:space="preserve"> </t>
    </r>
  </si>
  <si>
    <r>
      <t xml:space="preserve"> اندازه‌گيري کمّي </t>
    </r>
    <r>
      <rPr>
        <sz val="12"/>
        <color rgb="FF000000"/>
        <rFont val="Calibri"/>
        <family val="2"/>
        <scheme val="minor"/>
      </rPr>
      <t>Heparin</t>
    </r>
    <r>
      <rPr>
        <sz val="12"/>
        <color rgb="FF000000"/>
        <rFont val="B Traffic"/>
        <charset val="178"/>
      </rPr>
      <t xml:space="preserve"> </t>
    </r>
  </si>
  <si>
    <r>
      <t xml:space="preserve"> اندازه‌گيري کمّي فاكتورهاي انعقادي </t>
    </r>
    <r>
      <rPr>
        <sz val="12"/>
        <color rgb="FF000000"/>
        <rFont val="Calibri"/>
        <family val="2"/>
        <scheme val="minor"/>
      </rPr>
      <t>II,X,VII</t>
    </r>
    <r>
      <rPr>
        <sz val="12"/>
        <color rgb="FF000000"/>
        <rFont val="B Traffic"/>
        <charset val="178"/>
      </rPr>
      <t xml:space="preserve"> (هپاتوكمپلكس) </t>
    </r>
  </si>
  <si>
    <t>سایر آزمایش‌های مربوط به انعقاد که در فهرست خدمات مشخص نشده اند</t>
  </si>
  <si>
    <r>
      <t xml:space="preserve">آزمايش تعيين گروه خون </t>
    </r>
    <r>
      <rPr>
        <sz val="12"/>
        <color rgb="FF000000"/>
        <rFont val="Calibri"/>
        <family val="2"/>
        <scheme val="minor"/>
      </rPr>
      <t>ABO,Rh,Du</t>
    </r>
    <r>
      <rPr>
        <sz val="12"/>
        <color rgb="FF000000"/>
        <rFont val="B Traffic"/>
        <charset val="178"/>
      </rPr>
      <t xml:space="preserve"> </t>
    </r>
  </si>
  <si>
    <r>
      <t xml:space="preserve">آزمايش تعيين ژنوتيپ </t>
    </r>
    <r>
      <rPr>
        <sz val="12"/>
        <color rgb="FF000000"/>
        <rFont val="Calibri"/>
        <family val="2"/>
        <scheme val="minor"/>
      </rPr>
      <t>Rh (E ,e,C,c</t>
    </r>
    <r>
      <rPr>
        <sz val="12"/>
        <color rgb="FF000000"/>
        <rFont val="B Traffic"/>
        <charset val="178"/>
      </rPr>
      <t xml:space="preserve">)؛ هر کدام </t>
    </r>
  </si>
  <si>
    <t xml:space="preserve">آزمايش پانل سل (تشخيص آنتي‌بادي‌هاي غير طبيعي در سرم) </t>
  </si>
  <si>
    <t xml:space="preserve">آزمايش كراس ماچ استاندارد </t>
  </si>
  <si>
    <t xml:space="preserve">آزمايش كراسماچ به روش فلوسايتومتري </t>
  </si>
  <si>
    <t xml:space="preserve">آزمايش كومبس مستقيم </t>
  </si>
  <si>
    <t xml:space="preserve">آزمايش کومبس غيرمستقيم </t>
  </si>
  <si>
    <r>
      <t>آزمايش غربالگري آنتي‌بادي (</t>
    </r>
    <r>
      <rPr>
        <sz val="12"/>
        <color rgb="FF000000"/>
        <rFont val="Calibri"/>
        <family val="2"/>
        <scheme val="minor"/>
      </rPr>
      <t>Antibody Screening</t>
    </r>
    <r>
      <rPr>
        <sz val="12"/>
        <color rgb="FF000000"/>
        <rFont val="B Traffic"/>
        <charset val="178"/>
      </rPr>
      <t xml:space="preserve"> ) </t>
    </r>
  </si>
  <si>
    <r>
      <t xml:space="preserve">آزمايش تعيين آنتي‌ژن‌هاي ساير گروه‌هاي خوني ديگر (مانند </t>
    </r>
    <r>
      <rPr>
        <sz val="12"/>
        <color rgb="FF000000"/>
        <rFont val="Calibri"/>
        <family val="2"/>
        <scheme val="minor"/>
      </rPr>
      <t>kell</t>
    </r>
    <r>
      <rPr>
        <sz val="12"/>
        <color rgb="FF000000"/>
        <rFont val="B Traffic"/>
        <charset val="178"/>
      </rPr>
      <t xml:space="preserve">) </t>
    </r>
  </si>
  <si>
    <r>
      <t>آزمايش رد ابوت (</t>
    </r>
    <r>
      <rPr>
        <sz val="12"/>
        <color rgb="FF000000"/>
        <rFont val="Calibri"/>
        <family val="2"/>
        <scheme val="minor"/>
      </rPr>
      <t>Paternity Test</t>
    </r>
    <r>
      <rPr>
        <sz val="12"/>
        <color rgb="FF000000"/>
        <rFont val="B Traffic"/>
        <charset val="178"/>
      </rPr>
      <t xml:space="preserve">) </t>
    </r>
  </si>
  <si>
    <r>
      <t>FFP</t>
    </r>
    <r>
      <rPr>
        <sz val="12"/>
        <color rgb="FF000000"/>
        <rFont val="B Traffic"/>
        <charset val="178"/>
      </rPr>
      <t xml:space="preserve"> شامل آماده سازي (گرم کردن) هر واحد </t>
    </r>
  </si>
  <si>
    <t xml:space="preserve">پلاسما فرزيس درماني براي هر 500 سي سي </t>
  </si>
  <si>
    <r>
      <t xml:space="preserve">آزمايش کراس مچ </t>
    </r>
    <r>
      <rPr>
        <sz val="12"/>
        <color rgb="FF000000"/>
        <rFont val="Calibri"/>
        <family val="2"/>
        <scheme val="minor"/>
      </rPr>
      <t>WBC</t>
    </r>
    <r>
      <rPr>
        <sz val="12"/>
        <color rgb="FF000000"/>
        <rFont val="B Traffic"/>
        <charset val="178"/>
      </rPr>
      <t xml:space="preserve"> جهت پيوند </t>
    </r>
  </si>
  <si>
    <r>
      <t xml:space="preserve">آزمايش </t>
    </r>
    <r>
      <rPr>
        <sz val="12"/>
        <color rgb="FF000000"/>
        <rFont val="Calibri"/>
        <family val="2"/>
        <scheme val="minor"/>
      </rPr>
      <t>Reactive Ab Panel</t>
    </r>
    <r>
      <rPr>
        <sz val="12"/>
        <color rgb="FF000000"/>
        <rFont val="B Traffic"/>
        <charset val="178"/>
      </rPr>
      <t xml:space="preserve"> جهت پيوند </t>
    </r>
  </si>
  <si>
    <r>
      <t xml:space="preserve">آزمايش </t>
    </r>
    <r>
      <rPr>
        <sz val="12"/>
        <color rgb="FF000000"/>
        <rFont val="Calibri"/>
        <family val="2"/>
        <scheme val="minor"/>
      </rPr>
      <t>HLA A,B, C Typing</t>
    </r>
    <r>
      <rPr>
        <sz val="12"/>
        <color rgb="FF000000"/>
        <rFont val="B Traffic"/>
        <charset val="178"/>
      </rPr>
      <t xml:space="preserve"> تنها يك آنتي ژن(مانند </t>
    </r>
    <r>
      <rPr>
        <sz val="12"/>
        <color rgb="FF000000"/>
        <rFont val="Calibri"/>
        <family val="2"/>
        <scheme val="minor"/>
      </rPr>
      <t>B</t>
    </r>
    <r>
      <rPr>
        <sz val="12"/>
        <color rgb="FF000000"/>
        <rFont val="B Traffic"/>
        <charset val="178"/>
      </rPr>
      <t xml:space="preserve">5 يا </t>
    </r>
    <r>
      <rPr>
        <sz val="12"/>
        <color rgb="FF000000"/>
        <rFont val="Calibri"/>
        <family val="2"/>
        <scheme val="minor"/>
      </rPr>
      <t>B</t>
    </r>
    <r>
      <rPr>
        <sz val="12"/>
        <color rgb="FF000000"/>
        <rFont val="B Traffic"/>
        <charset val="178"/>
      </rPr>
      <t xml:space="preserve">27 ) </t>
    </r>
  </si>
  <si>
    <r>
      <t>آزمايش</t>
    </r>
    <r>
      <rPr>
        <sz val="12"/>
        <color rgb="FF000000"/>
        <rFont val="Calibri"/>
        <family val="2"/>
        <scheme val="minor"/>
      </rPr>
      <t>A,B,C</t>
    </r>
    <r>
      <rPr>
        <sz val="12"/>
        <color rgb="FF000000"/>
        <rFont val="B Traffic"/>
        <charset val="178"/>
      </rPr>
      <t xml:space="preserve"> </t>
    </r>
    <r>
      <rPr>
        <sz val="12"/>
        <color rgb="FF000000"/>
        <rFont val="Calibri"/>
        <family val="2"/>
        <scheme val="minor"/>
      </rPr>
      <t>HLA Typing</t>
    </r>
    <r>
      <rPr>
        <sz val="12"/>
        <color rgb="FF000000"/>
        <rFont val="B Traffic"/>
        <charset val="178"/>
      </rPr>
      <t xml:space="preserve"> چند آنتي ژن </t>
    </r>
  </si>
  <si>
    <r>
      <t xml:space="preserve">آزمايش </t>
    </r>
    <r>
      <rPr>
        <sz val="12"/>
        <color rgb="FF000000"/>
        <rFont val="Calibri"/>
        <family val="2"/>
        <scheme val="minor"/>
      </rPr>
      <t>HLA Typing</t>
    </r>
    <r>
      <rPr>
        <sz val="12"/>
        <color rgb="FF000000"/>
        <rFont val="B Traffic"/>
        <charset val="178"/>
      </rPr>
      <t xml:space="preserve"> كلاس </t>
    </r>
    <r>
      <rPr>
        <sz val="12"/>
        <color rgb="FF000000"/>
        <rFont val="Calibri"/>
        <family val="2"/>
        <scheme val="minor"/>
      </rPr>
      <t>I</t>
    </r>
    <r>
      <rPr>
        <sz val="12"/>
        <color rgb="FF000000"/>
        <rFont val="B Traffic"/>
        <charset val="178"/>
      </rPr>
      <t xml:space="preserve"> </t>
    </r>
  </si>
  <si>
    <r>
      <t xml:space="preserve">آزمايش </t>
    </r>
    <r>
      <rPr>
        <sz val="12"/>
        <color rgb="FF000000"/>
        <rFont val="Calibri"/>
        <family val="2"/>
        <scheme val="minor"/>
      </rPr>
      <t>HLA Typing</t>
    </r>
    <r>
      <rPr>
        <sz val="12"/>
        <color rgb="FF000000"/>
        <rFont val="B Traffic"/>
        <charset val="178"/>
      </rPr>
      <t xml:space="preserve"> كلاس </t>
    </r>
    <r>
      <rPr>
        <sz val="12"/>
        <color rgb="FF000000"/>
        <rFont val="Calibri"/>
        <family val="2"/>
        <scheme val="minor"/>
      </rPr>
      <t>II</t>
    </r>
    <r>
      <rPr>
        <sz val="12"/>
        <color rgb="FF000000"/>
        <rFont val="B Traffic"/>
        <charset val="178"/>
      </rPr>
      <t xml:space="preserve"> </t>
    </r>
  </si>
  <si>
    <r>
      <t xml:space="preserve">آزمايش بررسي </t>
    </r>
    <r>
      <rPr>
        <sz val="12"/>
        <color rgb="FF000000"/>
        <rFont val="Calibri"/>
        <family val="2"/>
        <scheme val="minor"/>
      </rPr>
      <t>CD</t>
    </r>
    <r>
      <rPr>
        <sz val="12"/>
        <color rgb="FF000000"/>
        <rFont val="B Traffic"/>
        <charset val="178"/>
      </rPr>
      <t xml:space="preserve"> مارکرهاي سطحي به ازاي هر مارکر به روش فلوسايتومتري </t>
    </r>
  </si>
  <si>
    <r>
      <t xml:space="preserve">آزمايش بررسي </t>
    </r>
    <r>
      <rPr>
        <sz val="12"/>
        <color rgb="FF000000"/>
        <rFont val="Calibri"/>
        <family val="2"/>
        <scheme val="minor"/>
      </rPr>
      <t>CD</t>
    </r>
    <r>
      <rPr>
        <sz val="12"/>
        <color rgb="FF000000"/>
        <rFont val="B Traffic"/>
        <charset val="178"/>
      </rPr>
      <t xml:space="preserve"> مارکرهاي سيتوپلاسميک به ازاي هر مارکر به روش فلوسايتومتري </t>
    </r>
  </si>
  <si>
    <r>
      <t xml:space="preserve">آزمايش </t>
    </r>
    <r>
      <rPr>
        <sz val="12"/>
        <color rgb="FF000000"/>
        <rFont val="Calibri"/>
        <family val="2"/>
        <scheme val="minor"/>
      </rPr>
      <t>DQ/DR HLA Typing</t>
    </r>
    <r>
      <rPr>
        <sz val="12"/>
        <color rgb="FF000000"/>
        <rFont val="B Traffic"/>
        <charset val="178"/>
      </rPr>
      <t xml:space="preserve"> تنها يك آنتي ژن </t>
    </r>
  </si>
  <si>
    <r>
      <t xml:space="preserve">آزمايش </t>
    </r>
    <r>
      <rPr>
        <sz val="12"/>
        <color rgb="FF000000"/>
        <rFont val="Calibri"/>
        <family val="2"/>
        <scheme val="minor"/>
      </rPr>
      <t>DQ/DR Typing HLA</t>
    </r>
    <r>
      <rPr>
        <sz val="12"/>
        <color rgb="FF000000"/>
        <rFont val="B Traffic"/>
        <charset val="178"/>
      </rPr>
      <t xml:space="preserve"> چند آنتي ژن </t>
    </r>
  </si>
  <si>
    <r>
      <t xml:space="preserve">آزمايش </t>
    </r>
    <r>
      <rPr>
        <sz val="12"/>
        <color rgb="FF000000"/>
        <rFont val="Calibri"/>
        <family val="2"/>
        <scheme val="minor"/>
      </rPr>
      <t>MLC HLA Typing</t>
    </r>
    <r>
      <rPr>
        <sz val="12"/>
        <color rgb="FF000000"/>
        <rFont val="B Traffic"/>
        <charset val="178"/>
      </rPr>
      <t xml:space="preserve"> </t>
    </r>
  </si>
  <si>
    <r>
      <t xml:space="preserve">آزمايش </t>
    </r>
    <r>
      <rPr>
        <sz val="12"/>
        <color rgb="FF000000"/>
        <rFont val="Calibri"/>
        <family val="2"/>
        <scheme val="minor"/>
      </rPr>
      <t>HLA Typing PLC</t>
    </r>
    <r>
      <rPr>
        <sz val="12"/>
        <color rgb="FF000000"/>
        <rFont val="B Traffic"/>
        <charset val="178"/>
      </rPr>
      <t xml:space="preserve"> </t>
    </r>
  </si>
  <si>
    <t xml:space="preserve">تهيه و تزريق لنفوسيت براي درمان سقط هاي عادي </t>
  </si>
  <si>
    <t xml:space="preserve">آزمايش تعيين سكرتور، غيرسكرتور و نيمه سكرتور با نمونه بزاق </t>
  </si>
  <si>
    <r>
      <t xml:space="preserve">آزمايش تيتراژ </t>
    </r>
    <r>
      <rPr>
        <sz val="12"/>
        <color rgb="FF000000"/>
        <rFont val="Calibri"/>
        <family val="2"/>
        <scheme val="minor"/>
      </rPr>
      <t>ImmuneAnti-A,ImmuneAnti-B,ImmuneAnti-A+B</t>
    </r>
    <r>
      <rPr>
        <sz val="12"/>
        <color rgb="FF000000"/>
        <rFont val="B Traffic"/>
        <charset val="178"/>
      </rPr>
      <t xml:space="preserve"> هر كدام </t>
    </r>
  </si>
  <si>
    <t xml:space="preserve">آزمايش بررسي اتوايمون آنتي بادي در سرم بيماران </t>
  </si>
  <si>
    <t xml:space="preserve">فصد خون </t>
  </si>
  <si>
    <r>
      <t xml:space="preserve">اندازه گيري کيفي/نيمه کمّي </t>
    </r>
    <r>
      <rPr>
        <sz val="12"/>
        <color rgb="FF000000"/>
        <rFont val="Calibri"/>
        <family val="2"/>
        <scheme val="minor"/>
      </rPr>
      <t>CIC</t>
    </r>
    <r>
      <rPr>
        <sz val="12"/>
        <color rgb="FF000000"/>
        <rFont val="B Traffic"/>
        <charset val="178"/>
      </rPr>
      <t xml:space="preserve"> در سرم/پلاسما (</t>
    </r>
    <r>
      <rPr>
        <sz val="12"/>
        <color rgb="FF000000"/>
        <rFont val="Calibri"/>
        <family val="2"/>
        <scheme val="minor"/>
      </rPr>
      <t>Circulating Immune Complex</t>
    </r>
    <r>
      <rPr>
        <sz val="12"/>
        <color rgb="FF000000"/>
        <rFont val="B Traffic"/>
        <charset val="178"/>
      </rPr>
      <t xml:space="preserve">) </t>
    </r>
  </si>
  <si>
    <t xml:space="preserve">آزمايش بررسي اتوهموليز </t>
  </si>
  <si>
    <t xml:space="preserve">شستشوي خون هر واحد </t>
  </si>
  <si>
    <t xml:space="preserve">گلبول قرمز متراكم </t>
  </si>
  <si>
    <t xml:space="preserve">پلاكت رندم </t>
  </si>
  <si>
    <r>
      <t xml:space="preserve">پلاسما </t>
    </r>
    <r>
      <rPr>
        <sz val="12"/>
        <color rgb="FF000000"/>
        <rFont val="Calibri"/>
        <family val="2"/>
        <scheme val="minor"/>
      </rPr>
      <t>FFP</t>
    </r>
    <r>
      <rPr>
        <sz val="12"/>
        <color rgb="FF000000"/>
        <rFont val="B Traffic"/>
        <charset val="178"/>
      </rPr>
      <t xml:space="preserve"> </t>
    </r>
  </si>
  <si>
    <t xml:space="preserve">كرايوي خون </t>
  </si>
  <si>
    <t xml:space="preserve">گلبول قرمز با حذف لكوسيت </t>
  </si>
  <si>
    <t xml:space="preserve">پولد پلاكت با حذف لكوسيت </t>
  </si>
  <si>
    <t xml:space="preserve"> اشعه دادن فرآورده هاي خوني </t>
  </si>
  <si>
    <t>پلاسما فرزيس درماني</t>
  </si>
  <si>
    <t>پلاکت فرزيس</t>
  </si>
  <si>
    <t>لوكوفرزيس درماني</t>
  </si>
  <si>
    <r>
      <t xml:space="preserve">فرآورده </t>
    </r>
    <r>
      <rPr>
        <sz val="12"/>
        <color rgb="FF000000"/>
        <rFont val="Calibri"/>
        <family val="2"/>
        <scheme val="minor"/>
      </rPr>
      <t>CMV-Negative</t>
    </r>
    <r>
      <rPr>
        <sz val="12"/>
        <color rgb="FF000000"/>
        <rFont val="B Traffic"/>
        <charset val="178"/>
      </rPr>
      <t xml:space="preserve"> </t>
    </r>
  </si>
  <si>
    <t xml:space="preserve">گلبول قرمز شسته شده </t>
  </si>
  <si>
    <t>اريتروفرزيس</t>
  </si>
  <si>
    <t>سایر آزمایش های مربوط به بانک خون که در فهرست خدمات مشخص نشده اند</t>
  </si>
  <si>
    <r>
      <t xml:space="preserve">اندازه‌گيري کيفي/نيمه کمّي </t>
    </r>
    <r>
      <rPr>
        <sz val="12"/>
        <color rgb="FF000000"/>
        <rFont val="Calibri"/>
        <family val="2"/>
        <scheme val="minor"/>
      </rPr>
      <t>CRP</t>
    </r>
    <r>
      <rPr>
        <sz val="12"/>
        <color rgb="FF000000"/>
        <rFont val="B Traffic"/>
        <charset val="178"/>
      </rPr>
      <t xml:space="preserve"> در سرم/ پلاسما </t>
    </r>
  </si>
  <si>
    <r>
      <t xml:space="preserve"> اندازه‌گيري کمّي </t>
    </r>
    <r>
      <rPr>
        <sz val="12"/>
        <color rgb="FF000000"/>
        <rFont val="Calibri"/>
        <family val="2"/>
        <scheme val="minor"/>
      </rPr>
      <t>CRP</t>
    </r>
    <r>
      <rPr>
        <sz val="12"/>
        <color rgb="FF000000"/>
        <rFont val="B Traffic"/>
        <charset val="178"/>
      </rPr>
      <t xml:space="preserve"> در سرم/ پلاسما </t>
    </r>
  </si>
  <si>
    <r>
      <t xml:space="preserve">اندازه‌گيري کيفي/نيمه کمّي </t>
    </r>
    <r>
      <rPr>
        <sz val="12"/>
        <color rgb="FF000000"/>
        <rFont val="Calibri"/>
        <family val="2"/>
        <scheme val="minor"/>
      </rPr>
      <t>RF</t>
    </r>
    <r>
      <rPr>
        <sz val="12"/>
        <color rgb="FF000000"/>
        <rFont val="B Traffic"/>
        <charset val="178"/>
      </rPr>
      <t xml:space="preserve">در سرم/ پلاسما </t>
    </r>
  </si>
  <si>
    <r>
      <t xml:space="preserve"> اندازه‌گيري کمّي </t>
    </r>
    <r>
      <rPr>
        <sz val="12"/>
        <color rgb="FF000000"/>
        <rFont val="Calibri"/>
        <family val="2"/>
        <scheme val="minor"/>
      </rPr>
      <t>RF</t>
    </r>
    <r>
      <rPr>
        <sz val="12"/>
        <color rgb="FF000000"/>
        <rFont val="B Traffic"/>
        <charset val="178"/>
      </rPr>
      <t xml:space="preserve"> در سرم/ پلاسما </t>
    </r>
  </si>
  <si>
    <r>
      <t xml:space="preserve">آزمایش تعیین </t>
    </r>
    <r>
      <rPr>
        <sz val="12"/>
        <color rgb="FF000000"/>
        <rFont val="Calibri"/>
        <family val="2"/>
        <scheme val="minor"/>
      </rPr>
      <t>RF-IgG</t>
    </r>
    <r>
      <rPr>
        <sz val="12"/>
        <color rgb="FF000000"/>
        <rFont val="B Traffic"/>
        <charset val="178"/>
      </rPr>
      <t xml:space="preserve"> </t>
    </r>
  </si>
  <si>
    <r>
      <t xml:space="preserve">آزمایش تعیین </t>
    </r>
    <r>
      <rPr>
        <sz val="12"/>
        <color rgb="FF000000"/>
        <rFont val="Calibri"/>
        <family val="2"/>
        <scheme val="minor"/>
      </rPr>
      <t>RF-IgM</t>
    </r>
    <r>
      <rPr>
        <sz val="12"/>
        <color rgb="FF000000"/>
        <rFont val="B Traffic"/>
        <charset val="178"/>
      </rPr>
      <t xml:space="preserve"> </t>
    </r>
  </si>
  <si>
    <r>
      <t xml:space="preserve">آزمایش تعیین </t>
    </r>
    <r>
      <rPr>
        <sz val="12"/>
        <color rgb="FF000000"/>
        <rFont val="Calibri"/>
        <family val="2"/>
        <scheme val="minor"/>
      </rPr>
      <t>RF-IgA</t>
    </r>
    <r>
      <rPr>
        <sz val="12"/>
        <color rgb="FF000000"/>
        <rFont val="B Traffic"/>
        <charset val="178"/>
      </rPr>
      <t xml:space="preserve"> </t>
    </r>
  </si>
  <si>
    <t xml:space="preserve">آزمايش کيفي/نيمه کمّي منو تست در سرم/ پلاسما </t>
  </si>
  <si>
    <r>
      <t xml:space="preserve">اندازه گيري کيفي/نيمه کمّي </t>
    </r>
    <r>
      <rPr>
        <sz val="12"/>
        <color rgb="FF000000"/>
        <rFont val="Calibri"/>
        <family val="2"/>
        <scheme val="minor"/>
      </rPr>
      <t>VDRL</t>
    </r>
    <r>
      <rPr>
        <sz val="12"/>
        <color rgb="FF000000"/>
        <rFont val="B Traffic"/>
        <charset val="178"/>
      </rPr>
      <t xml:space="preserve"> يا </t>
    </r>
    <r>
      <rPr>
        <sz val="12"/>
        <color rgb="FF000000"/>
        <rFont val="Calibri"/>
        <family val="2"/>
        <scheme val="minor"/>
      </rPr>
      <t>RPR</t>
    </r>
    <r>
      <rPr>
        <sz val="12"/>
        <color rgb="FF000000"/>
        <rFont val="B Traffic"/>
        <charset val="178"/>
      </rPr>
      <t xml:space="preserve"> براي غربالگري سيفليس </t>
    </r>
  </si>
  <si>
    <r>
      <t xml:space="preserve">آنتی بادی بروسلا به روش </t>
    </r>
    <r>
      <rPr>
        <sz val="12"/>
        <color rgb="FF000000"/>
        <rFont val="Calibri"/>
        <family val="2"/>
        <scheme val="minor"/>
      </rPr>
      <t>Immunocapture</t>
    </r>
    <r>
      <rPr>
        <sz val="12"/>
        <color rgb="FF000000"/>
        <rFont val="B Traffic"/>
        <charset val="178"/>
      </rPr>
      <t xml:space="preserve"> </t>
    </r>
  </si>
  <si>
    <r>
      <t>آزمايش تيتراسيون 2</t>
    </r>
    <r>
      <rPr>
        <sz val="12"/>
        <color rgb="FF000000"/>
        <rFont val="Calibri"/>
        <family val="2"/>
        <scheme val="minor"/>
      </rPr>
      <t>ME</t>
    </r>
    <r>
      <rPr>
        <sz val="12"/>
        <color rgb="FF000000"/>
        <rFont val="B Traffic"/>
        <charset val="178"/>
      </rPr>
      <t xml:space="preserve"> </t>
    </r>
  </si>
  <si>
    <r>
      <t xml:space="preserve"> آزمايش تيتراسيون </t>
    </r>
    <r>
      <rPr>
        <sz val="12"/>
        <color rgb="FF000000"/>
        <rFont val="Calibri"/>
        <family val="2"/>
        <scheme val="minor"/>
      </rPr>
      <t>ASO</t>
    </r>
    <r>
      <rPr>
        <sz val="12"/>
        <color rgb="FF000000"/>
        <rFont val="B Traffic"/>
        <charset val="178"/>
      </rPr>
      <t xml:space="preserve"> </t>
    </r>
  </si>
  <si>
    <t xml:space="preserve">آزمايش آنتي‌بادي هتروفيل(آزمايش پل بونل) </t>
  </si>
  <si>
    <r>
      <t xml:space="preserve">آزمايش پوستي توبركولوز با استفاده از </t>
    </r>
    <r>
      <rPr>
        <sz val="12"/>
        <color rgb="FF000000"/>
        <rFont val="Calibri"/>
        <family val="2"/>
        <scheme val="minor"/>
      </rPr>
      <t>PPD</t>
    </r>
    <r>
      <rPr>
        <sz val="12"/>
        <color rgb="FF000000"/>
        <rFont val="B Traffic"/>
        <charset val="178"/>
      </rPr>
      <t xml:space="preserve"> </t>
    </r>
  </si>
  <si>
    <t xml:space="preserve">آزمايش پوستي كازوني </t>
  </si>
  <si>
    <r>
      <t>آزمايش تشخيص حاملگي (</t>
    </r>
    <r>
      <rPr>
        <sz val="12"/>
        <color rgb="FF000000"/>
        <rFont val="Calibri"/>
        <family val="2"/>
        <scheme val="minor"/>
      </rPr>
      <t>Pregnancy Test</t>
    </r>
    <r>
      <rPr>
        <sz val="12"/>
        <color rgb="FF000000"/>
        <rFont val="B Traffic"/>
        <charset val="178"/>
      </rPr>
      <t xml:space="preserve">) از طريق ادرار </t>
    </r>
  </si>
  <si>
    <r>
      <t xml:space="preserve">اندازه گيري کيفي یا نيمه کمّي </t>
    </r>
    <r>
      <rPr>
        <sz val="12"/>
        <color rgb="FF000000"/>
        <rFont val="Calibri"/>
        <family val="2"/>
        <scheme val="minor"/>
      </rPr>
      <t>ANA (Antibody Anti Nuclear</t>
    </r>
    <r>
      <rPr>
        <sz val="12"/>
        <color rgb="FF000000"/>
        <rFont val="B Traffic"/>
        <charset val="178"/>
      </rPr>
      <t xml:space="preserve">) به روش ايمونوفلورسانس </t>
    </r>
  </si>
  <si>
    <r>
      <t xml:space="preserve">اندازه گيري کيفي یا نيمه کمّي </t>
    </r>
    <r>
      <rPr>
        <sz val="12"/>
        <color rgb="FF000000"/>
        <rFont val="Calibri"/>
        <family val="2"/>
        <scheme val="minor"/>
      </rPr>
      <t>ANA</t>
    </r>
    <r>
      <rPr>
        <sz val="12"/>
        <color rgb="FF000000"/>
        <rFont val="B Traffic"/>
        <charset val="178"/>
      </rPr>
      <t xml:space="preserve"> به روش آلایزا </t>
    </r>
  </si>
  <si>
    <t xml:space="preserve">اندازه گيري کيفي یا نيمه کمّي آنتي ليستريا به روش ايمونوفلورسانس </t>
  </si>
  <si>
    <t xml:space="preserve">اندازه گيري کيفي یا نيمه کمّي آنتي مايكوپلاسما به روش ايمونوفلورسانس </t>
  </si>
  <si>
    <r>
      <t>اندازه گيري کيفي یا نيمه کمّي (</t>
    </r>
    <r>
      <rPr>
        <sz val="12"/>
        <color rgb="FF000000"/>
        <rFont val="Calibri"/>
        <family val="2"/>
        <scheme val="minor"/>
      </rPr>
      <t>ANCA) Anti Neutrophilic Cytoplasmic Antibody</t>
    </r>
    <r>
      <rPr>
        <sz val="12"/>
        <color rgb="FF000000"/>
        <rFont val="B Traffic"/>
        <charset val="178"/>
      </rPr>
      <t xml:space="preserve"> </t>
    </r>
  </si>
  <si>
    <r>
      <t>آزمايش اندازه گيري کيفي یا نيمه کمّي (</t>
    </r>
    <r>
      <rPr>
        <sz val="12"/>
        <color rgb="FF000000"/>
        <rFont val="Calibri"/>
        <family val="2"/>
        <scheme val="minor"/>
      </rPr>
      <t>NBT) Nitro Blue Tetrazolium</t>
    </r>
    <r>
      <rPr>
        <sz val="12"/>
        <color rgb="FF000000"/>
        <rFont val="B Traffic"/>
        <charset val="178"/>
      </rPr>
      <t xml:space="preserve"> </t>
    </r>
  </si>
  <si>
    <r>
      <t xml:space="preserve">آزمايش </t>
    </r>
    <r>
      <rPr>
        <sz val="12"/>
        <color rgb="FF000000"/>
        <rFont val="Calibri"/>
        <family val="2"/>
        <scheme val="minor"/>
      </rPr>
      <t>Killing</t>
    </r>
    <r>
      <rPr>
        <sz val="12"/>
        <color rgb="FF000000"/>
        <rFont val="B Traffic"/>
        <charset val="178"/>
      </rPr>
      <t xml:space="preserve"> </t>
    </r>
  </si>
  <si>
    <r>
      <t xml:space="preserve">آزمايش </t>
    </r>
    <r>
      <rPr>
        <sz val="12"/>
        <color rgb="FF000000"/>
        <rFont val="Calibri"/>
        <family val="2"/>
        <scheme val="minor"/>
      </rPr>
      <t>Chemotaxia</t>
    </r>
    <r>
      <rPr>
        <sz val="12"/>
        <color rgb="FF000000"/>
        <rFont val="B Traffic"/>
        <charset val="178"/>
      </rPr>
      <t xml:space="preserve"> </t>
    </r>
  </si>
  <si>
    <r>
      <t xml:space="preserve">آزمايش </t>
    </r>
    <r>
      <rPr>
        <sz val="12"/>
        <color rgb="FF000000"/>
        <rFont val="Calibri"/>
        <family val="2"/>
        <scheme val="minor"/>
      </rPr>
      <t>Opsonin</t>
    </r>
    <r>
      <rPr>
        <sz val="12"/>
        <color rgb="FF000000"/>
        <rFont val="B Traffic"/>
        <charset val="178"/>
      </rPr>
      <t xml:space="preserve"> </t>
    </r>
  </si>
  <si>
    <t xml:space="preserve">آزمايش فاگوسيتوز </t>
  </si>
  <si>
    <r>
      <t xml:space="preserve"> اندازه‌گيري کمّي بتا-2- ميكروگلوبولين (</t>
    </r>
    <r>
      <rPr>
        <sz val="12"/>
        <color rgb="FF000000"/>
        <rFont val="Calibri"/>
        <family val="2"/>
        <scheme val="minor"/>
      </rPr>
      <t>Beta-</t>
    </r>
    <r>
      <rPr>
        <sz val="12"/>
        <color rgb="FF000000"/>
        <rFont val="B Traffic"/>
        <charset val="178"/>
      </rPr>
      <t>2</t>
    </r>
    <r>
      <rPr>
        <sz val="12"/>
        <color rgb="FF000000"/>
        <rFont val="Calibri"/>
        <family val="2"/>
        <scheme val="minor"/>
      </rPr>
      <t>-Microglobulin</t>
    </r>
    <r>
      <rPr>
        <sz val="12"/>
        <color rgb="FF000000"/>
        <rFont val="B Traffic"/>
        <charset val="178"/>
      </rPr>
      <t xml:space="preserve">) سرم يا ادرار </t>
    </r>
  </si>
  <si>
    <r>
      <t>آزمايش هموليز سوکروز (</t>
    </r>
    <r>
      <rPr>
        <sz val="12"/>
        <color rgb="FF000000"/>
        <rFont val="Calibri"/>
        <family val="2"/>
        <scheme val="minor"/>
      </rPr>
      <t>Sucrose Hemolysis Test</t>
    </r>
    <r>
      <rPr>
        <sz val="12"/>
        <color rgb="FF000000"/>
        <rFont val="B Traffic"/>
        <charset val="178"/>
      </rPr>
      <t xml:space="preserve">) </t>
    </r>
  </si>
  <si>
    <r>
      <t xml:space="preserve">آزمايش </t>
    </r>
    <r>
      <rPr>
        <sz val="12"/>
        <color rgb="FF000000"/>
        <rFont val="Calibri"/>
        <family val="2"/>
        <scheme val="minor"/>
      </rPr>
      <t>Ham (Ham’s Test</t>
    </r>
    <r>
      <rPr>
        <sz val="12"/>
        <color rgb="FF000000"/>
        <rFont val="B Traffic"/>
        <charset val="178"/>
      </rPr>
      <t xml:space="preserve">) </t>
    </r>
  </si>
  <si>
    <t xml:space="preserve">آزمايش تيتراسيون آگلوتينين‌هاي سرد در سرم </t>
  </si>
  <si>
    <r>
      <t>آزمايش همولايزين سرد (</t>
    </r>
    <r>
      <rPr>
        <sz val="12"/>
        <color rgb="FF000000"/>
        <rFont val="Calibri"/>
        <family val="2"/>
        <scheme val="minor"/>
      </rPr>
      <t>Cold Hemolysin</t>
    </r>
    <r>
      <rPr>
        <sz val="12"/>
        <color rgb="FF000000"/>
        <rFont val="B Traffic"/>
        <charset val="178"/>
      </rPr>
      <t xml:space="preserve">) سرم </t>
    </r>
  </si>
  <si>
    <r>
      <t xml:space="preserve"> آزمايش تجسس </t>
    </r>
    <r>
      <rPr>
        <sz val="12"/>
        <color rgb="FF000000"/>
        <rFont val="Calibri"/>
        <family val="2"/>
        <scheme val="minor"/>
      </rPr>
      <t>Alpha Heavy Chain</t>
    </r>
    <r>
      <rPr>
        <sz val="12"/>
        <color rgb="FF000000"/>
        <rFont val="B Traffic"/>
        <charset val="178"/>
      </rPr>
      <t xml:space="preserve"> </t>
    </r>
  </si>
  <si>
    <r>
      <t xml:space="preserve"> اندازه‌گيري کيفي/نيمه کمّي </t>
    </r>
    <r>
      <rPr>
        <sz val="12"/>
        <color rgb="FF000000"/>
        <rFont val="Calibri"/>
        <family val="2"/>
        <scheme val="minor"/>
      </rPr>
      <t>DNA –Anti</t>
    </r>
    <r>
      <rPr>
        <sz val="12"/>
        <color rgb="FF000000"/>
        <rFont val="B Traffic"/>
        <charset val="178"/>
      </rPr>
      <t xml:space="preserve"> </t>
    </r>
  </si>
  <si>
    <r>
      <t xml:space="preserve">آزمايش تشخيص فنوتيپ </t>
    </r>
    <r>
      <rPr>
        <sz val="12"/>
        <color rgb="FF000000"/>
        <rFont val="Calibri"/>
        <family val="2"/>
        <scheme val="minor"/>
      </rPr>
      <t>B-cell</t>
    </r>
    <r>
      <rPr>
        <sz val="12"/>
        <color rgb="FF000000"/>
        <rFont val="B Traffic"/>
        <charset val="178"/>
      </rPr>
      <t xml:space="preserve"> و </t>
    </r>
    <r>
      <rPr>
        <sz val="12"/>
        <color rgb="FF000000"/>
        <rFont val="Calibri"/>
        <family val="2"/>
        <scheme val="minor"/>
      </rPr>
      <t>T-cell</t>
    </r>
    <r>
      <rPr>
        <sz val="12"/>
        <color rgb="FF000000"/>
        <rFont val="B Traffic"/>
        <charset val="178"/>
      </rPr>
      <t xml:space="preserve"> به روش فلوسايتومتري </t>
    </r>
  </si>
  <si>
    <r>
      <t xml:space="preserve">آزمايش تشخيص فنوتيپ </t>
    </r>
    <r>
      <rPr>
        <sz val="12"/>
        <color rgb="FF000000"/>
        <rFont val="Calibri"/>
        <family val="2"/>
        <scheme val="minor"/>
      </rPr>
      <t>B-cell</t>
    </r>
    <r>
      <rPr>
        <sz val="12"/>
        <color rgb="FF000000"/>
        <rFont val="B Traffic"/>
        <charset val="178"/>
      </rPr>
      <t xml:space="preserve"> و </t>
    </r>
    <r>
      <rPr>
        <sz val="12"/>
        <color rgb="FF000000"/>
        <rFont val="Calibri"/>
        <family val="2"/>
        <scheme val="minor"/>
      </rPr>
      <t>T-cell</t>
    </r>
    <r>
      <rPr>
        <sz val="12"/>
        <color rgb="FF000000"/>
        <rFont val="B Traffic"/>
        <charset val="178"/>
      </rPr>
      <t xml:space="preserve"> با ساير روش‌ها </t>
    </r>
  </si>
  <si>
    <r>
      <t>آزمايش ترانسفورماسيون لنفوسيتي(</t>
    </r>
    <r>
      <rPr>
        <sz val="12"/>
        <color rgb="FF000000"/>
        <rFont val="Calibri"/>
        <family val="2"/>
        <scheme val="minor"/>
      </rPr>
      <t>LTT</t>
    </r>
    <r>
      <rPr>
        <sz val="12"/>
        <color rgb="FF000000"/>
        <rFont val="B Traffic"/>
        <charset val="178"/>
      </rPr>
      <t xml:space="preserve"> ) </t>
    </r>
  </si>
  <si>
    <r>
      <t xml:space="preserve">آزمايش فنوتيپ </t>
    </r>
    <r>
      <rPr>
        <sz val="12"/>
        <color rgb="FF000000"/>
        <rFont val="Calibri"/>
        <family val="2"/>
        <scheme val="minor"/>
      </rPr>
      <t>T</t>
    </r>
    <r>
      <rPr>
        <sz val="12"/>
        <color rgb="FF000000"/>
        <rFont val="B Traffic"/>
        <charset val="178"/>
      </rPr>
      <t xml:space="preserve">4 و </t>
    </r>
    <r>
      <rPr>
        <sz val="12"/>
        <color rgb="FF000000"/>
        <rFont val="Calibri"/>
        <family val="2"/>
        <scheme val="minor"/>
      </rPr>
      <t>T</t>
    </r>
    <r>
      <rPr>
        <sz val="12"/>
        <color rgb="FF000000"/>
        <rFont val="B Traffic"/>
        <charset val="178"/>
      </rPr>
      <t xml:space="preserve">8 </t>
    </r>
  </si>
  <si>
    <r>
      <t xml:space="preserve">آزمايش تشخيص فنوتيپ </t>
    </r>
    <r>
      <rPr>
        <sz val="12"/>
        <color rgb="FF000000"/>
        <rFont val="Calibri"/>
        <family val="2"/>
        <scheme val="minor"/>
      </rPr>
      <t>B-cell</t>
    </r>
    <r>
      <rPr>
        <sz val="12"/>
        <color rgb="FF000000"/>
        <rFont val="B Traffic"/>
        <charset val="178"/>
      </rPr>
      <t xml:space="preserve"> و </t>
    </r>
    <r>
      <rPr>
        <sz val="12"/>
        <color rgb="FF000000"/>
        <rFont val="Calibri"/>
        <family val="2"/>
        <scheme val="minor"/>
      </rPr>
      <t>T-cell</t>
    </r>
    <r>
      <rPr>
        <sz val="12"/>
        <color rgb="FF000000"/>
        <rFont val="B Traffic"/>
        <charset val="178"/>
      </rPr>
      <t xml:space="preserve"> و </t>
    </r>
    <r>
      <rPr>
        <sz val="12"/>
        <color rgb="FF000000"/>
        <rFont val="Calibri"/>
        <family val="2"/>
        <scheme val="minor"/>
      </rPr>
      <t>T</t>
    </r>
    <r>
      <rPr>
        <sz val="12"/>
        <color rgb="FF000000"/>
        <rFont val="B Traffic"/>
        <charset val="178"/>
      </rPr>
      <t xml:space="preserve">4 كامل </t>
    </r>
  </si>
  <si>
    <r>
      <t>آزمايش تعيين آنتي بادي روبلا (</t>
    </r>
    <r>
      <rPr>
        <sz val="12"/>
        <color rgb="FF000000"/>
        <rFont val="Calibri"/>
        <family val="2"/>
        <scheme val="minor"/>
      </rPr>
      <t>IgG</t>
    </r>
    <r>
      <rPr>
        <sz val="12"/>
        <color rgb="FF000000"/>
        <rFont val="B Traffic"/>
        <charset val="178"/>
      </rPr>
      <t xml:space="preserve">) </t>
    </r>
  </si>
  <si>
    <r>
      <t xml:space="preserve"> آزمايش تعيين آنتي بادي روبلا (</t>
    </r>
    <r>
      <rPr>
        <sz val="12"/>
        <color rgb="FF000000"/>
        <rFont val="Calibri"/>
        <family val="2"/>
        <scheme val="minor"/>
      </rPr>
      <t>IgM</t>
    </r>
    <r>
      <rPr>
        <sz val="12"/>
        <color rgb="FF000000"/>
        <rFont val="B Traffic"/>
        <charset val="178"/>
      </rPr>
      <t xml:space="preserve">) </t>
    </r>
  </si>
  <si>
    <r>
      <t xml:space="preserve">آزمايش تعيين آنتي بادي </t>
    </r>
    <r>
      <rPr>
        <sz val="12"/>
        <color rgb="FF000000"/>
        <rFont val="Calibri"/>
        <family val="2"/>
        <scheme val="minor"/>
      </rPr>
      <t>CMV (IgG</t>
    </r>
    <r>
      <rPr>
        <sz val="12"/>
        <color rgb="FF000000"/>
        <rFont val="B Traffic"/>
        <charset val="178"/>
      </rPr>
      <t xml:space="preserve">) </t>
    </r>
  </si>
  <si>
    <r>
      <t xml:space="preserve">آزمايش تعيين آنتي بادي </t>
    </r>
    <r>
      <rPr>
        <sz val="12"/>
        <color rgb="FF000000"/>
        <rFont val="Calibri"/>
        <family val="2"/>
        <scheme val="minor"/>
      </rPr>
      <t>HSV (IgG</t>
    </r>
    <r>
      <rPr>
        <sz val="12"/>
        <color rgb="FF000000"/>
        <rFont val="B Traffic"/>
        <charset val="178"/>
      </rPr>
      <t xml:space="preserve">) </t>
    </r>
  </si>
  <si>
    <r>
      <t xml:space="preserve">آزمايش تعيين آنتي بادي </t>
    </r>
    <r>
      <rPr>
        <sz val="12"/>
        <color rgb="FF000000"/>
        <rFont val="Calibri"/>
        <family val="2"/>
        <scheme val="minor"/>
      </rPr>
      <t>HSV (IgM</t>
    </r>
    <r>
      <rPr>
        <sz val="12"/>
        <color rgb="FF000000"/>
        <rFont val="B Traffic"/>
        <charset val="178"/>
      </rPr>
      <t xml:space="preserve">) </t>
    </r>
  </si>
  <si>
    <r>
      <t>آزمايش کيفي (</t>
    </r>
    <r>
      <rPr>
        <sz val="12"/>
        <color rgb="FF000000"/>
        <rFont val="Calibri"/>
        <family val="2"/>
        <scheme val="minor"/>
      </rPr>
      <t>Fluorescent Treponemal Antibody Absorption (FTA-ABS (IgG</t>
    </r>
    <r>
      <rPr>
        <sz val="12"/>
        <color rgb="FF000000"/>
        <rFont val="B Traffic"/>
        <charset val="178"/>
      </rPr>
      <t xml:space="preserve">) </t>
    </r>
  </si>
  <si>
    <r>
      <t>آزمايش کيفي (</t>
    </r>
    <r>
      <rPr>
        <sz val="12"/>
        <color rgb="FF000000"/>
        <rFont val="Calibri"/>
        <family val="2"/>
        <scheme val="minor"/>
      </rPr>
      <t>Fluorescent Treponemal Antibody Absorption (FTA-ABS (IgM</t>
    </r>
    <r>
      <rPr>
        <sz val="12"/>
        <color rgb="FF000000"/>
        <rFont val="B Traffic"/>
        <charset val="178"/>
      </rPr>
      <t xml:space="preserve">) </t>
    </r>
  </si>
  <si>
    <r>
      <t xml:space="preserve">آزمايش تعيين آنتي بادي </t>
    </r>
    <r>
      <rPr>
        <sz val="12"/>
        <color rgb="FF000000"/>
        <rFont val="Calibri"/>
        <family val="2"/>
        <scheme val="minor"/>
      </rPr>
      <t>Toxoplasma (IgG</t>
    </r>
    <r>
      <rPr>
        <sz val="12"/>
        <color rgb="FF000000"/>
        <rFont val="B Traffic"/>
        <charset val="178"/>
      </rPr>
      <t xml:space="preserve">) </t>
    </r>
  </si>
  <si>
    <r>
      <t xml:space="preserve">آزمايش تعيين آنتي بادي </t>
    </r>
    <r>
      <rPr>
        <sz val="12"/>
        <color rgb="FF000000"/>
        <rFont val="Calibri"/>
        <family val="2"/>
        <scheme val="minor"/>
      </rPr>
      <t>Toxoplasma (IgM</t>
    </r>
    <r>
      <rPr>
        <sz val="12"/>
        <color rgb="FF000000"/>
        <rFont val="B Traffic"/>
        <charset val="178"/>
      </rPr>
      <t xml:space="preserve">) </t>
    </r>
  </si>
  <si>
    <r>
      <t>آزمايش تعيين آنتي‌بادي كلاميديا (</t>
    </r>
    <r>
      <rPr>
        <sz val="12"/>
        <color rgb="FF000000"/>
        <rFont val="Calibri"/>
        <family val="2"/>
        <scheme val="minor"/>
      </rPr>
      <t>IgG</t>
    </r>
    <r>
      <rPr>
        <sz val="12"/>
        <color rgb="FF000000"/>
        <rFont val="B Traffic"/>
        <charset val="178"/>
      </rPr>
      <t xml:space="preserve">) </t>
    </r>
  </si>
  <si>
    <r>
      <t>آزمايش تعيين آنتي‌بادي كلاميديا (</t>
    </r>
    <r>
      <rPr>
        <sz val="12"/>
        <color rgb="FF000000"/>
        <rFont val="Calibri"/>
        <family val="2"/>
        <scheme val="minor"/>
      </rPr>
      <t>IgA</t>
    </r>
    <r>
      <rPr>
        <sz val="12"/>
        <color rgb="FF000000"/>
        <rFont val="B Traffic"/>
        <charset val="178"/>
      </rPr>
      <t xml:space="preserve">) </t>
    </r>
  </si>
  <si>
    <r>
      <t>آزمايش تعيين آنتي‌بادي كلاميديا (</t>
    </r>
    <r>
      <rPr>
        <sz val="12"/>
        <color rgb="FF000000"/>
        <rFont val="Calibri"/>
        <family val="2"/>
        <scheme val="minor"/>
      </rPr>
      <t>IgM</t>
    </r>
    <r>
      <rPr>
        <sz val="12"/>
        <color rgb="FF000000"/>
        <rFont val="B Traffic"/>
        <charset val="178"/>
      </rPr>
      <t xml:space="preserve">) </t>
    </r>
  </si>
  <si>
    <r>
      <t>آزمايش تعيين آنتي‌بادي مايكو پلاسما (</t>
    </r>
    <r>
      <rPr>
        <sz val="12"/>
        <color rgb="FF000000"/>
        <rFont val="Calibri"/>
        <family val="2"/>
        <scheme val="minor"/>
      </rPr>
      <t>IgG</t>
    </r>
    <r>
      <rPr>
        <sz val="12"/>
        <color rgb="FF000000"/>
        <rFont val="B Traffic"/>
        <charset val="178"/>
      </rPr>
      <t xml:space="preserve">) </t>
    </r>
  </si>
  <si>
    <r>
      <t>آزمايش تعيين آنتي‌بادي مايكو پلاسما (</t>
    </r>
    <r>
      <rPr>
        <sz val="12"/>
        <color rgb="FF000000"/>
        <rFont val="Calibri"/>
        <family val="2"/>
        <scheme val="minor"/>
      </rPr>
      <t>IgM</t>
    </r>
    <r>
      <rPr>
        <sz val="12"/>
        <color rgb="FF000000"/>
        <rFont val="B Traffic"/>
        <charset val="178"/>
      </rPr>
      <t xml:space="preserve">) </t>
    </r>
  </si>
  <si>
    <r>
      <t>آزمايش تعيين آنتي‌بادي هليكوباكتر (</t>
    </r>
    <r>
      <rPr>
        <sz val="12"/>
        <color rgb="FF000000"/>
        <rFont val="Calibri"/>
        <family val="2"/>
        <scheme val="minor"/>
      </rPr>
      <t>IgG</t>
    </r>
    <r>
      <rPr>
        <sz val="12"/>
        <color rgb="FF000000"/>
        <rFont val="B Traffic"/>
        <charset val="178"/>
      </rPr>
      <t xml:space="preserve">) </t>
    </r>
  </si>
  <si>
    <r>
      <t>آزمايش تعيين آنتي‌بادي هليكوباكتر (</t>
    </r>
    <r>
      <rPr>
        <sz val="12"/>
        <color rgb="FF000000"/>
        <rFont val="Calibri"/>
        <family val="2"/>
        <scheme val="minor"/>
      </rPr>
      <t>IgA</t>
    </r>
    <r>
      <rPr>
        <sz val="12"/>
        <color rgb="FF000000"/>
        <rFont val="B Traffic"/>
        <charset val="178"/>
      </rPr>
      <t xml:space="preserve">) </t>
    </r>
  </si>
  <si>
    <r>
      <t>آزمايش تعيين آنتي‌بادي هليكوباكتر (</t>
    </r>
    <r>
      <rPr>
        <sz val="12"/>
        <color rgb="FF000000"/>
        <rFont val="Calibri"/>
        <family val="2"/>
        <scheme val="minor"/>
      </rPr>
      <t>IgM</t>
    </r>
    <r>
      <rPr>
        <sz val="12"/>
        <color rgb="FF000000"/>
        <rFont val="B Traffic"/>
        <charset val="178"/>
      </rPr>
      <t xml:space="preserve">) </t>
    </r>
  </si>
  <si>
    <t xml:space="preserve">آزمايش تشخيص هليكوباكتر به روش ايمنوبلاتينگ </t>
  </si>
  <si>
    <r>
      <t>آزمايش تعيين آنتي بادي فاسيولا (</t>
    </r>
    <r>
      <rPr>
        <sz val="12"/>
        <color rgb="FF000000"/>
        <rFont val="Calibri"/>
        <family val="2"/>
        <scheme val="minor"/>
      </rPr>
      <t>IgG</t>
    </r>
    <r>
      <rPr>
        <sz val="12"/>
        <color rgb="FF000000"/>
        <rFont val="B Traffic"/>
        <charset val="178"/>
      </rPr>
      <t xml:space="preserve">) </t>
    </r>
  </si>
  <si>
    <r>
      <t>آزمايش تعيين آنتي بادي فاسيولا (</t>
    </r>
    <r>
      <rPr>
        <sz val="12"/>
        <color rgb="FF000000"/>
        <rFont val="Calibri"/>
        <family val="2"/>
        <scheme val="minor"/>
      </rPr>
      <t>IgM</t>
    </r>
    <r>
      <rPr>
        <sz val="12"/>
        <color rgb="FF000000"/>
        <rFont val="B Traffic"/>
        <charset val="178"/>
      </rPr>
      <t xml:space="preserve">) </t>
    </r>
  </si>
  <si>
    <r>
      <t>آزمايش تعيين آنتي بادي توکسوکارا (</t>
    </r>
    <r>
      <rPr>
        <sz val="12"/>
        <color rgb="FF000000"/>
        <rFont val="Calibri"/>
        <family val="2"/>
        <scheme val="minor"/>
      </rPr>
      <t>IgG</t>
    </r>
    <r>
      <rPr>
        <sz val="12"/>
        <color rgb="FF000000"/>
        <rFont val="B Traffic"/>
        <charset val="178"/>
      </rPr>
      <t xml:space="preserve">) </t>
    </r>
  </si>
  <si>
    <r>
      <t>آزمايش تعيين آنتي بادي توکسوکارا (</t>
    </r>
    <r>
      <rPr>
        <sz val="12"/>
        <color rgb="FF000000"/>
        <rFont val="Calibri"/>
        <family val="2"/>
        <scheme val="minor"/>
      </rPr>
      <t>IgM</t>
    </r>
    <r>
      <rPr>
        <sz val="12"/>
        <color rgb="FF000000"/>
        <rFont val="B Traffic"/>
        <charset val="178"/>
      </rPr>
      <t xml:space="preserve">) </t>
    </r>
  </si>
  <si>
    <r>
      <t xml:space="preserve">آزمايش تعيين آنتي بادي </t>
    </r>
    <r>
      <rPr>
        <sz val="12"/>
        <color rgb="FF000000"/>
        <rFont val="Calibri"/>
        <family val="2"/>
        <scheme val="minor"/>
      </rPr>
      <t>VZV(IgG</t>
    </r>
    <r>
      <rPr>
        <sz val="12"/>
        <color rgb="FF000000"/>
        <rFont val="B Traffic"/>
        <charset val="178"/>
      </rPr>
      <t xml:space="preserve">) </t>
    </r>
  </si>
  <si>
    <r>
      <t xml:space="preserve">آزمايش تعيين آنتي بادي </t>
    </r>
    <r>
      <rPr>
        <sz val="12"/>
        <color rgb="FF000000"/>
        <rFont val="Calibri"/>
        <family val="2"/>
        <scheme val="minor"/>
      </rPr>
      <t>VZV(IgM</t>
    </r>
    <r>
      <rPr>
        <sz val="12"/>
        <color rgb="FF000000"/>
        <rFont val="B Traffic"/>
        <charset val="178"/>
      </rPr>
      <t xml:space="preserve">) </t>
    </r>
  </si>
  <si>
    <r>
      <t xml:space="preserve">آزمايش تعيين آنتي‌بادي </t>
    </r>
    <r>
      <rPr>
        <sz val="12"/>
        <color rgb="FF000000"/>
        <rFont val="Calibri"/>
        <family val="2"/>
        <scheme val="minor"/>
      </rPr>
      <t>Mumps (IgG</t>
    </r>
    <r>
      <rPr>
        <sz val="12"/>
        <color rgb="FF000000"/>
        <rFont val="B Traffic"/>
        <charset val="178"/>
      </rPr>
      <t xml:space="preserve">) </t>
    </r>
  </si>
  <si>
    <r>
      <t xml:space="preserve">آزمايش تعيين آنتي‌بادي </t>
    </r>
    <r>
      <rPr>
        <sz val="12"/>
        <color rgb="FF000000"/>
        <rFont val="Calibri"/>
        <family val="2"/>
        <scheme val="minor"/>
      </rPr>
      <t>Mumps (IgM</t>
    </r>
    <r>
      <rPr>
        <sz val="12"/>
        <color rgb="FF000000"/>
        <rFont val="B Traffic"/>
        <charset val="178"/>
      </rPr>
      <t xml:space="preserve">) </t>
    </r>
  </si>
  <si>
    <r>
      <t xml:space="preserve">آزمايش تعيين آنتي‌بادي </t>
    </r>
    <r>
      <rPr>
        <sz val="12"/>
        <color rgb="FF000000"/>
        <rFont val="Calibri"/>
        <family val="2"/>
        <scheme val="minor"/>
      </rPr>
      <t>Measles (IgG</t>
    </r>
    <r>
      <rPr>
        <sz val="12"/>
        <color rgb="FF000000"/>
        <rFont val="B Traffic"/>
        <charset val="178"/>
      </rPr>
      <t xml:space="preserve">) </t>
    </r>
  </si>
  <si>
    <r>
      <t xml:space="preserve">آزمايش تعيين آنتي‌بادي </t>
    </r>
    <r>
      <rPr>
        <sz val="12"/>
        <color rgb="FF000000"/>
        <rFont val="Calibri"/>
        <family val="2"/>
        <scheme val="minor"/>
      </rPr>
      <t>Measles (IgM</t>
    </r>
    <r>
      <rPr>
        <sz val="12"/>
        <color rgb="FF000000"/>
        <rFont val="B Traffic"/>
        <charset val="178"/>
      </rPr>
      <t xml:space="preserve">) </t>
    </r>
  </si>
  <si>
    <r>
      <t xml:space="preserve">آزمايش تعيين آنتي بادي </t>
    </r>
    <r>
      <rPr>
        <sz val="12"/>
        <color rgb="FF000000"/>
        <rFont val="Calibri"/>
        <family val="2"/>
        <scheme val="minor"/>
      </rPr>
      <t>EBV (IgG</t>
    </r>
    <r>
      <rPr>
        <sz val="12"/>
        <color rgb="FF000000"/>
        <rFont val="B Traffic"/>
        <charset val="178"/>
      </rPr>
      <t xml:space="preserve">) </t>
    </r>
  </si>
  <si>
    <r>
      <t xml:space="preserve">آزمايش تعيين آنتي بادي </t>
    </r>
    <r>
      <rPr>
        <sz val="12"/>
        <color rgb="FF000000"/>
        <rFont val="Calibri"/>
        <family val="2"/>
        <scheme val="minor"/>
      </rPr>
      <t>EBV (IgM</t>
    </r>
    <r>
      <rPr>
        <sz val="12"/>
        <color rgb="FF000000"/>
        <rFont val="B Traffic"/>
        <charset val="178"/>
      </rPr>
      <t xml:space="preserve">) </t>
    </r>
  </si>
  <si>
    <r>
      <t>آزمايش تعيين آنتي فسفوليپيد (</t>
    </r>
    <r>
      <rPr>
        <sz val="12"/>
        <color rgb="FF000000"/>
        <rFont val="Calibri"/>
        <family val="2"/>
        <scheme val="minor"/>
      </rPr>
      <t>IgG</t>
    </r>
    <r>
      <rPr>
        <sz val="12"/>
        <color rgb="FF000000"/>
        <rFont val="B Traffic"/>
        <charset val="178"/>
      </rPr>
      <t xml:space="preserve">) </t>
    </r>
  </si>
  <si>
    <r>
      <t>آزمايش تعيين آنتي فسفوليپيد (</t>
    </r>
    <r>
      <rPr>
        <sz val="12"/>
        <color rgb="FF000000"/>
        <rFont val="Calibri"/>
        <family val="2"/>
        <scheme val="minor"/>
      </rPr>
      <t>IgM</t>
    </r>
    <r>
      <rPr>
        <sz val="12"/>
        <color rgb="FF000000"/>
        <rFont val="B Traffic"/>
        <charset val="178"/>
      </rPr>
      <t xml:space="preserve">) </t>
    </r>
  </si>
  <si>
    <r>
      <t>آزمايش تعيين آنتي کارديوليپين (</t>
    </r>
    <r>
      <rPr>
        <sz val="12"/>
        <color rgb="FF000000"/>
        <rFont val="Calibri"/>
        <family val="2"/>
        <scheme val="minor"/>
      </rPr>
      <t>IgG</t>
    </r>
    <r>
      <rPr>
        <sz val="12"/>
        <color rgb="FF000000"/>
        <rFont val="B Traffic"/>
        <charset val="178"/>
      </rPr>
      <t xml:space="preserve">) </t>
    </r>
  </si>
  <si>
    <r>
      <t>آزمايش تعيين آنتي کارديوليپين (</t>
    </r>
    <r>
      <rPr>
        <sz val="12"/>
        <color rgb="FF000000"/>
        <rFont val="Calibri"/>
        <family val="2"/>
        <scheme val="minor"/>
      </rPr>
      <t>IgM</t>
    </r>
    <r>
      <rPr>
        <sz val="12"/>
        <color rgb="FF000000"/>
        <rFont val="B Traffic"/>
        <charset val="178"/>
      </rPr>
      <t xml:space="preserve">) </t>
    </r>
  </si>
  <si>
    <r>
      <t xml:space="preserve"> آزمايش تعيين آنتي ميتوكندريال آنتي‌بادي (</t>
    </r>
    <r>
      <rPr>
        <sz val="12"/>
        <color rgb="FF000000"/>
        <rFont val="Calibri"/>
        <family val="2"/>
        <scheme val="minor"/>
      </rPr>
      <t>AMA</t>
    </r>
    <r>
      <rPr>
        <sz val="12"/>
        <color rgb="FF000000"/>
        <rFont val="B Traffic"/>
        <charset val="178"/>
      </rPr>
      <t xml:space="preserve">) </t>
    </r>
  </si>
  <si>
    <r>
      <t>آزمايش تعيين آنتي‌بادي ضد ماهيچه‌هاي صاف (</t>
    </r>
    <r>
      <rPr>
        <sz val="12"/>
        <color rgb="FF000000"/>
        <rFont val="Calibri"/>
        <family val="2"/>
        <scheme val="minor"/>
      </rPr>
      <t>ASM</t>
    </r>
    <r>
      <rPr>
        <sz val="12"/>
        <color rgb="FF000000"/>
        <rFont val="B Traffic"/>
        <charset val="178"/>
      </rPr>
      <t xml:space="preserve">) </t>
    </r>
  </si>
  <si>
    <t xml:space="preserve">آزمايش تعيين آنتي‌بادي ضد اسپرم </t>
  </si>
  <si>
    <t xml:space="preserve"> آزمايش تعيين آنتي‌بادي تيروگلوبولين </t>
  </si>
  <si>
    <r>
      <t>آزمايش تعيين آنتي بادي لشمانيوز احشايي (کالاآزار) (</t>
    </r>
    <r>
      <rPr>
        <sz val="12"/>
        <color rgb="FF000000"/>
        <rFont val="Calibri"/>
        <family val="2"/>
        <scheme val="minor"/>
      </rPr>
      <t>IgG</t>
    </r>
    <r>
      <rPr>
        <sz val="12"/>
        <color rgb="FF000000"/>
        <rFont val="B Traffic"/>
        <charset val="178"/>
      </rPr>
      <t xml:space="preserve">) </t>
    </r>
  </si>
  <si>
    <r>
      <t>آزمايش تعيين آنتي بادي لشمانيوز احشايي (کالاآزار) (</t>
    </r>
    <r>
      <rPr>
        <sz val="12"/>
        <color rgb="FF000000"/>
        <rFont val="Calibri"/>
        <family val="2"/>
        <scheme val="minor"/>
      </rPr>
      <t>IgM</t>
    </r>
    <r>
      <rPr>
        <sz val="12"/>
        <color rgb="FF000000"/>
        <rFont val="B Traffic"/>
        <charset val="178"/>
      </rPr>
      <t xml:space="preserve">) </t>
    </r>
  </si>
  <si>
    <t xml:space="preserve">آزمایش آگلوتیناسیون مستقیم برای تشخیص لیشمانیوز احشایی(کالاآزار) </t>
  </si>
  <si>
    <r>
      <t>آزمايش تعيين آنتي بادي بر عليه آميبياز (</t>
    </r>
    <r>
      <rPr>
        <sz val="12"/>
        <color rgb="FF000000"/>
        <rFont val="Calibri"/>
        <family val="2"/>
        <scheme val="minor"/>
      </rPr>
      <t>Amoebiasis) (IgG</t>
    </r>
    <r>
      <rPr>
        <sz val="12"/>
        <color rgb="FF000000"/>
        <rFont val="B Traffic"/>
        <charset val="178"/>
      </rPr>
      <t xml:space="preserve">) </t>
    </r>
  </si>
  <si>
    <r>
      <t>آزمايش تعيين آنتي بادي بر عليه آميبياز (</t>
    </r>
    <r>
      <rPr>
        <sz val="12"/>
        <color rgb="FF000000"/>
        <rFont val="Calibri"/>
        <family val="2"/>
        <scheme val="minor"/>
      </rPr>
      <t>Amoebiasis) (IgM</t>
    </r>
    <r>
      <rPr>
        <sz val="12"/>
        <color rgb="FF000000"/>
        <rFont val="B Traffic"/>
        <charset val="178"/>
      </rPr>
      <t xml:space="preserve">) </t>
    </r>
  </si>
  <si>
    <r>
      <t>آزمايش تعيين آنتي بادي بر عليه کيست هيداتيک (</t>
    </r>
    <r>
      <rPr>
        <sz val="12"/>
        <color rgb="FF000000"/>
        <rFont val="Calibri"/>
        <family val="2"/>
        <scheme val="minor"/>
      </rPr>
      <t>IgG</t>
    </r>
    <r>
      <rPr>
        <sz val="12"/>
        <color rgb="FF000000"/>
        <rFont val="B Traffic"/>
        <charset val="178"/>
      </rPr>
      <t xml:space="preserve">) </t>
    </r>
  </si>
  <si>
    <r>
      <t>آزمايش تعيين آنتي بادي بر عليه کيست هيداتيک (</t>
    </r>
    <r>
      <rPr>
        <sz val="12"/>
        <color rgb="FF000000"/>
        <rFont val="Calibri"/>
        <family val="2"/>
        <scheme val="minor"/>
      </rPr>
      <t>IgM</t>
    </r>
    <r>
      <rPr>
        <sz val="12"/>
        <color rgb="FF000000"/>
        <rFont val="B Traffic"/>
        <charset val="178"/>
      </rPr>
      <t xml:space="preserve">) </t>
    </r>
  </si>
  <si>
    <t xml:space="preserve"> آزمايش تعيين زنجيره‌هاي سبك كاپا و لامبدا </t>
  </si>
  <si>
    <t xml:space="preserve">آزمايش لوپوس آنتي كوآگولانت </t>
  </si>
  <si>
    <r>
      <t xml:space="preserve">آزمايش آنتی ژن </t>
    </r>
    <r>
      <rPr>
        <sz val="12"/>
        <color rgb="FF000000"/>
        <rFont val="Calibri"/>
        <family val="2"/>
        <scheme val="minor"/>
      </rPr>
      <t>P</t>
    </r>
    <r>
      <rPr>
        <sz val="12"/>
        <color rgb="FF000000"/>
        <rFont val="B Traffic"/>
        <charset val="178"/>
      </rPr>
      <t xml:space="preserve">24 و آنتی بادی </t>
    </r>
    <r>
      <rPr>
        <sz val="12"/>
        <color rgb="FF000000"/>
        <rFont val="Calibri"/>
        <family val="2"/>
        <scheme val="minor"/>
      </rPr>
      <t>HIV</t>
    </r>
  </si>
  <si>
    <r>
      <t xml:space="preserve">آزمايش آنتی بادی </t>
    </r>
    <r>
      <rPr>
        <sz val="12"/>
        <color rgb="FF000000"/>
        <rFont val="Calibri"/>
        <family val="2"/>
        <scheme val="minor"/>
      </rPr>
      <t>HIV</t>
    </r>
  </si>
  <si>
    <r>
      <t xml:space="preserve">آزمایش آنتي ژن </t>
    </r>
    <r>
      <rPr>
        <sz val="12"/>
        <color rgb="FF000000"/>
        <rFont val="Calibri"/>
        <family val="2"/>
        <scheme val="minor"/>
      </rPr>
      <t>HIV- P</t>
    </r>
    <r>
      <rPr>
        <sz val="12"/>
        <color rgb="FF000000"/>
        <rFont val="B Traffic"/>
        <charset val="178"/>
      </rPr>
      <t>24</t>
    </r>
  </si>
  <si>
    <r>
      <t xml:space="preserve">آزمایش آنتي بادي </t>
    </r>
    <r>
      <rPr>
        <sz val="12"/>
        <color rgb="FF000000"/>
        <rFont val="Calibri"/>
        <family val="2"/>
        <scheme val="minor"/>
      </rPr>
      <t>IgM) Anti-HBc</t>
    </r>
    <r>
      <rPr>
        <sz val="12"/>
        <color rgb="FF000000"/>
        <rFont val="B Traffic"/>
        <charset val="178"/>
      </rPr>
      <t>)</t>
    </r>
  </si>
  <si>
    <r>
      <t xml:space="preserve">آزمایش آنتي بادي </t>
    </r>
    <r>
      <rPr>
        <sz val="12"/>
        <color rgb="FF000000"/>
        <rFont val="Calibri"/>
        <family val="2"/>
        <scheme val="minor"/>
      </rPr>
      <t>Anti-HAV Total</t>
    </r>
  </si>
  <si>
    <r>
      <t xml:space="preserve">آزمايش </t>
    </r>
    <r>
      <rPr>
        <sz val="12"/>
        <color rgb="FF000000"/>
        <rFont val="Calibri"/>
        <family val="2"/>
        <scheme val="minor"/>
      </rPr>
      <t>HBsAg</t>
    </r>
  </si>
  <si>
    <r>
      <t xml:space="preserve">آزمايش </t>
    </r>
    <r>
      <rPr>
        <sz val="12"/>
        <color rgb="FF000000"/>
        <rFont val="Calibri"/>
        <family val="2"/>
        <scheme val="minor"/>
      </rPr>
      <t>HBeAg</t>
    </r>
  </si>
  <si>
    <r>
      <t xml:space="preserve">آزمايش آنتي بادي </t>
    </r>
    <r>
      <rPr>
        <sz val="12"/>
        <color rgb="FF000000"/>
        <rFont val="Calibri"/>
        <family val="2"/>
        <scheme val="minor"/>
      </rPr>
      <t>Anti-Hbe</t>
    </r>
  </si>
  <si>
    <r>
      <t xml:space="preserve">آزمايش سنجش آنتي بادي </t>
    </r>
    <r>
      <rPr>
        <sz val="12"/>
        <color rgb="FF000000"/>
        <rFont val="Calibri"/>
        <family val="2"/>
        <scheme val="minor"/>
      </rPr>
      <t>Anti-HBs</t>
    </r>
  </si>
  <si>
    <r>
      <t xml:space="preserve">آزمايش آنتي بادي </t>
    </r>
    <r>
      <rPr>
        <sz val="12"/>
        <color rgb="FF000000"/>
        <rFont val="Calibri"/>
        <family val="2"/>
        <scheme val="minor"/>
      </rPr>
      <t>Total Anti-HBc</t>
    </r>
  </si>
  <si>
    <r>
      <t xml:space="preserve">تست تاييدي </t>
    </r>
    <r>
      <rPr>
        <sz val="12"/>
        <color rgb="FF000000"/>
        <rFont val="Calibri"/>
        <family val="2"/>
        <scheme val="minor"/>
      </rPr>
      <t>HIV</t>
    </r>
    <r>
      <rPr>
        <sz val="12"/>
        <color rgb="FF000000"/>
        <rFont val="B Traffic"/>
        <charset val="178"/>
      </rPr>
      <t xml:space="preserve"> يا </t>
    </r>
    <r>
      <rPr>
        <sz val="12"/>
        <color rgb="FF000000"/>
        <rFont val="Calibri"/>
        <family val="2"/>
        <scheme val="minor"/>
      </rPr>
      <t>HCV</t>
    </r>
    <r>
      <rPr>
        <sz val="12"/>
        <color rgb="FF000000"/>
        <rFont val="B Traffic"/>
        <charset val="178"/>
      </rPr>
      <t xml:space="preserve"> به روش تأییدی استاندارد</t>
    </r>
  </si>
  <si>
    <r>
      <t xml:space="preserve">آزمایش </t>
    </r>
    <r>
      <rPr>
        <sz val="12"/>
        <color rgb="FF000000"/>
        <rFont val="Calibri"/>
        <family val="2"/>
        <scheme val="minor"/>
      </rPr>
      <t>HTLV-I</t>
    </r>
  </si>
  <si>
    <r>
      <t xml:space="preserve">آزمایش </t>
    </r>
    <r>
      <rPr>
        <sz val="12"/>
        <color rgb="FF000000"/>
        <rFont val="Calibri"/>
        <family val="2"/>
        <scheme val="minor"/>
      </rPr>
      <t>HTLV-II</t>
    </r>
  </si>
  <si>
    <r>
      <t>آنتي بادي</t>
    </r>
    <r>
      <rPr>
        <sz val="12"/>
        <color rgb="FF000000"/>
        <rFont val="Calibri"/>
        <family val="2"/>
        <scheme val="minor"/>
      </rPr>
      <t>Anti-HEV</t>
    </r>
  </si>
  <si>
    <r>
      <t>آنتي بادي</t>
    </r>
    <r>
      <rPr>
        <sz val="12"/>
        <color rgb="FF000000"/>
        <rFont val="Calibri"/>
        <family val="2"/>
        <scheme val="minor"/>
      </rPr>
      <t>Anti- HDV</t>
    </r>
  </si>
  <si>
    <r>
      <t xml:space="preserve">آنتي بادي </t>
    </r>
    <r>
      <rPr>
        <sz val="12"/>
        <color rgb="FF000000"/>
        <rFont val="Calibri"/>
        <family val="2"/>
        <scheme val="minor"/>
      </rPr>
      <t>Anti-HCV</t>
    </r>
  </si>
  <si>
    <r>
      <t xml:space="preserve">آزمايش سنجش </t>
    </r>
    <r>
      <rPr>
        <sz val="12"/>
        <color rgb="FF000000"/>
        <rFont val="Calibri"/>
        <family val="2"/>
        <scheme val="minor"/>
      </rPr>
      <t>IgE</t>
    </r>
  </si>
  <si>
    <r>
      <t xml:space="preserve">آزمايش 50 </t>
    </r>
    <r>
      <rPr>
        <sz val="12"/>
        <color rgb="FF000000"/>
        <rFont val="Calibri"/>
        <family val="2"/>
        <scheme val="minor"/>
      </rPr>
      <t>CH</t>
    </r>
  </si>
  <si>
    <r>
      <t xml:space="preserve">آزمايش 50 </t>
    </r>
    <r>
      <rPr>
        <sz val="12"/>
        <color rgb="FF000000"/>
        <rFont val="Calibri"/>
        <family val="2"/>
        <scheme val="minor"/>
      </rPr>
      <t>CH</t>
    </r>
    <r>
      <rPr>
        <sz val="12"/>
        <color rgb="FF000000"/>
        <rFont val="B Traffic"/>
        <charset val="178"/>
      </rPr>
      <t xml:space="preserve"> به روش هموليزين (</t>
    </r>
    <r>
      <rPr>
        <sz val="12"/>
        <color rgb="FF000000"/>
        <rFont val="Calibri"/>
        <family val="2"/>
        <scheme val="minor"/>
      </rPr>
      <t>RBC</t>
    </r>
    <r>
      <rPr>
        <sz val="12"/>
        <color rgb="FF000000"/>
        <rFont val="B Traffic"/>
        <charset val="178"/>
      </rPr>
      <t xml:space="preserve"> حساس‌شده گوسفند) </t>
    </r>
  </si>
  <si>
    <r>
      <t xml:space="preserve">آزمايش سنجش </t>
    </r>
    <r>
      <rPr>
        <sz val="12"/>
        <color rgb="FF000000"/>
        <rFont val="Calibri"/>
        <family val="2"/>
        <scheme val="minor"/>
      </rPr>
      <t>IgD</t>
    </r>
    <r>
      <rPr>
        <sz val="12"/>
        <color rgb="FF000000"/>
        <rFont val="B Traffic"/>
        <charset val="178"/>
      </rPr>
      <t xml:space="preserve"> به روش </t>
    </r>
    <r>
      <rPr>
        <sz val="12"/>
        <color rgb="FF000000"/>
        <rFont val="Calibri"/>
        <family val="2"/>
        <scheme val="minor"/>
      </rPr>
      <t>RID‌</t>
    </r>
    <r>
      <rPr>
        <sz val="12"/>
        <color rgb="FF000000"/>
        <rFont val="B Traffic"/>
        <charset val="178"/>
      </rPr>
      <t xml:space="preserve"> </t>
    </r>
  </si>
  <si>
    <r>
      <t>آزمايش سنجش</t>
    </r>
    <r>
      <rPr>
        <sz val="12"/>
        <color rgb="FF000000"/>
        <rFont val="Calibri"/>
        <family val="2"/>
        <scheme val="minor"/>
      </rPr>
      <t>IgG</t>
    </r>
    <r>
      <rPr>
        <sz val="12"/>
        <color rgb="FF000000"/>
        <rFont val="B Traffic"/>
        <charset val="178"/>
      </rPr>
      <t xml:space="preserve"> به روش </t>
    </r>
    <r>
      <rPr>
        <sz val="12"/>
        <color rgb="FF000000"/>
        <rFont val="Calibri"/>
        <family val="2"/>
        <scheme val="minor"/>
      </rPr>
      <t>RID‌</t>
    </r>
    <r>
      <rPr>
        <sz val="12"/>
        <color rgb="FF000000"/>
        <rFont val="B Traffic"/>
        <charset val="178"/>
      </rPr>
      <t xml:space="preserve"> </t>
    </r>
  </si>
  <si>
    <r>
      <t xml:space="preserve">آزمايش سنجش </t>
    </r>
    <r>
      <rPr>
        <sz val="12"/>
        <color rgb="FF000000"/>
        <rFont val="Calibri"/>
        <family val="2"/>
        <scheme val="minor"/>
      </rPr>
      <t>IgA</t>
    </r>
    <r>
      <rPr>
        <sz val="12"/>
        <color rgb="FF000000"/>
        <rFont val="B Traffic"/>
        <charset val="178"/>
      </rPr>
      <t xml:space="preserve"> به روش </t>
    </r>
    <r>
      <rPr>
        <sz val="12"/>
        <color rgb="FF000000"/>
        <rFont val="Calibri"/>
        <family val="2"/>
        <scheme val="minor"/>
      </rPr>
      <t>RID‌</t>
    </r>
    <r>
      <rPr>
        <sz val="12"/>
        <color rgb="FF000000"/>
        <rFont val="B Traffic"/>
        <charset val="178"/>
      </rPr>
      <t xml:space="preserve"> </t>
    </r>
  </si>
  <si>
    <r>
      <t xml:space="preserve">آزمايش سنجش </t>
    </r>
    <r>
      <rPr>
        <sz val="12"/>
        <color rgb="FF000000"/>
        <rFont val="Calibri"/>
        <family val="2"/>
        <scheme val="minor"/>
      </rPr>
      <t>IgM</t>
    </r>
    <r>
      <rPr>
        <sz val="12"/>
        <color rgb="FF000000"/>
        <rFont val="B Traffic"/>
        <charset val="178"/>
      </rPr>
      <t xml:space="preserve"> به روش </t>
    </r>
    <r>
      <rPr>
        <sz val="12"/>
        <color rgb="FF000000"/>
        <rFont val="Calibri"/>
        <family val="2"/>
        <scheme val="minor"/>
      </rPr>
      <t>RID‌</t>
    </r>
    <r>
      <rPr>
        <sz val="12"/>
        <color rgb="FF000000"/>
        <rFont val="B Traffic"/>
        <charset val="178"/>
      </rPr>
      <t xml:space="preserve"> </t>
    </r>
  </si>
  <si>
    <r>
      <t xml:space="preserve">آزمايش سنجش </t>
    </r>
    <r>
      <rPr>
        <sz val="12"/>
        <color rgb="FF000000"/>
        <rFont val="Calibri"/>
        <family val="2"/>
        <scheme val="minor"/>
      </rPr>
      <t>IgD</t>
    </r>
    <r>
      <rPr>
        <sz val="12"/>
        <color rgb="FF000000"/>
        <rFont val="B Traffic"/>
        <charset val="178"/>
      </rPr>
      <t xml:space="preserve"> به روش الایزا‌ </t>
    </r>
  </si>
  <si>
    <r>
      <t>آزمايش سنجش</t>
    </r>
    <r>
      <rPr>
        <sz val="12"/>
        <color rgb="FF000000"/>
        <rFont val="Calibri"/>
        <family val="2"/>
        <scheme val="minor"/>
      </rPr>
      <t>IgG</t>
    </r>
    <r>
      <rPr>
        <sz val="12"/>
        <color rgb="FF000000"/>
        <rFont val="B Traffic"/>
        <charset val="178"/>
      </rPr>
      <t xml:space="preserve"> به روش الایزا‌؛ هر کدام </t>
    </r>
  </si>
  <si>
    <r>
      <t>آزمايش سنجش</t>
    </r>
    <r>
      <rPr>
        <sz val="12"/>
        <color rgb="FF000000"/>
        <rFont val="Calibri"/>
        <family val="2"/>
        <scheme val="minor"/>
      </rPr>
      <t>IgA</t>
    </r>
    <r>
      <rPr>
        <sz val="12"/>
        <color rgb="FF000000"/>
        <rFont val="B Traffic"/>
        <charset val="178"/>
      </rPr>
      <t xml:space="preserve"> به روش الایزا‌ </t>
    </r>
  </si>
  <si>
    <r>
      <t xml:space="preserve">آزمايش سنجش </t>
    </r>
    <r>
      <rPr>
        <sz val="12"/>
        <color rgb="FF000000"/>
        <rFont val="Calibri"/>
        <family val="2"/>
        <scheme val="minor"/>
      </rPr>
      <t>IgM</t>
    </r>
    <r>
      <rPr>
        <sz val="12"/>
        <color rgb="FF000000"/>
        <rFont val="B Traffic"/>
        <charset val="178"/>
      </rPr>
      <t xml:space="preserve"> به روش الایزا‌ </t>
    </r>
  </si>
  <si>
    <r>
      <t xml:space="preserve">اندازه‌گيري کمّي </t>
    </r>
    <r>
      <rPr>
        <sz val="12"/>
        <color rgb="FF000000"/>
        <rFont val="Calibri"/>
        <family val="2"/>
        <scheme val="minor"/>
      </rPr>
      <t>C</t>
    </r>
    <r>
      <rPr>
        <sz val="12"/>
        <color rgb="FF000000"/>
        <rFont val="B Traffic"/>
        <charset val="178"/>
      </rPr>
      <t>3</t>
    </r>
    <r>
      <rPr>
        <sz val="12"/>
        <color rgb="FF000000"/>
        <rFont val="Times New Roman"/>
        <family val="1"/>
      </rPr>
      <t>–</t>
    </r>
    <r>
      <rPr>
        <sz val="12"/>
        <color rgb="FF000000"/>
        <rFont val="B Traffic"/>
        <charset val="178"/>
      </rPr>
      <t xml:space="preserve"> ترانسفرين به روش </t>
    </r>
    <r>
      <rPr>
        <sz val="12"/>
        <color rgb="FF000000"/>
        <rFont val="Calibri"/>
        <family val="2"/>
        <scheme val="minor"/>
      </rPr>
      <t>RID</t>
    </r>
    <r>
      <rPr>
        <sz val="12"/>
        <color rgb="FF000000"/>
        <rFont val="B Traffic"/>
        <charset val="178"/>
      </rPr>
      <t xml:space="preserve"> و </t>
    </r>
    <r>
      <rPr>
        <sz val="12"/>
        <color rgb="FF000000"/>
        <rFont val="Calibri"/>
        <family val="2"/>
        <scheme val="minor"/>
      </rPr>
      <t>EIA</t>
    </r>
    <r>
      <rPr>
        <sz val="12"/>
        <color rgb="FF000000"/>
        <rFont val="B Traffic"/>
        <charset val="178"/>
      </rPr>
      <t xml:space="preserve"> </t>
    </r>
  </si>
  <si>
    <r>
      <t xml:space="preserve"> اندازه‌گيري کمّي </t>
    </r>
    <r>
      <rPr>
        <sz val="12"/>
        <color rgb="FF000000"/>
        <rFont val="Calibri"/>
        <family val="2"/>
        <scheme val="minor"/>
      </rPr>
      <t>C</t>
    </r>
    <r>
      <rPr>
        <sz val="12"/>
        <color rgb="FF000000"/>
        <rFont val="B Traffic"/>
        <charset val="178"/>
      </rPr>
      <t>4</t>
    </r>
    <r>
      <rPr>
        <sz val="12"/>
        <color rgb="FF000000"/>
        <rFont val="Times New Roman"/>
        <family val="1"/>
      </rPr>
      <t>–</t>
    </r>
    <r>
      <rPr>
        <sz val="12"/>
        <color rgb="FF000000"/>
        <rFont val="B Traffic"/>
        <charset val="178"/>
      </rPr>
      <t xml:space="preserve"> ترانسفرين به روش </t>
    </r>
    <r>
      <rPr>
        <sz val="12"/>
        <color rgb="FF000000"/>
        <rFont val="Calibri"/>
        <family val="2"/>
        <scheme val="minor"/>
      </rPr>
      <t>RID</t>
    </r>
    <r>
      <rPr>
        <sz val="12"/>
        <color rgb="FF000000"/>
        <rFont val="B Traffic"/>
        <charset val="178"/>
      </rPr>
      <t xml:space="preserve"> و </t>
    </r>
    <r>
      <rPr>
        <sz val="12"/>
        <color rgb="FF000000"/>
        <rFont val="Calibri"/>
        <family val="2"/>
        <scheme val="minor"/>
      </rPr>
      <t>EIA</t>
    </r>
    <r>
      <rPr>
        <sz val="12"/>
        <color rgb="FF000000"/>
        <rFont val="B Traffic"/>
        <charset val="178"/>
      </rPr>
      <t xml:space="preserve"> </t>
    </r>
  </si>
  <si>
    <r>
      <t xml:space="preserve"> اندازه‌گيري کمّي </t>
    </r>
    <r>
      <rPr>
        <sz val="12"/>
        <color rgb="FF000000"/>
        <rFont val="Calibri"/>
        <family val="2"/>
        <scheme val="minor"/>
      </rPr>
      <t>C</t>
    </r>
    <r>
      <rPr>
        <sz val="12"/>
        <color rgb="FF000000"/>
        <rFont val="B Traffic"/>
        <charset val="178"/>
      </rPr>
      <t>6</t>
    </r>
    <r>
      <rPr>
        <sz val="12"/>
        <color rgb="FF000000"/>
        <rFont val="Times New Roman"/>
        <family val="1"/>
      </rPr>
      <t>–</t>
    </r>
    <r>
      <rPr>
        <sz val="12"/>
        <color rgb="FF000000"/>
        <rFont val="B Traffic"/>
        <charset val="178"/>
      </rPr>
      <t xml:space="preserve"> ترانسفرين به روش </t>
    </r>
    <r>
      <rPr>
        <sz val="12"/>
        <color rgb="FF000000"/>
        <rFont val="Calibri"/>
        <family val="2"/>
        <scheme val="minor"/>
      </rPr>
      <t>RID</t>
    </r>
    <r>
      <rPr>
        <sz val="12"/>
        <color rgb="FF000000"/>
        <rFont val="B Traffic"/>
        <charset val="178"/>
      </rPr>
      <t xml:space="preserve"> و </t>
    </r>
    <r>
      <rPr>
        <sz val="12"/>
        <color rgb="FF000000"/>
        <rFont val="Calibri"/>
        <family val="2"/>
        <scheme val="minor"/>
      </rPr>
      <t>EIA</t>
    </r>
    <r>
      <rPr>
        <sz val="12"/>
        <color rgb="FF000000"/>
        <rFont val="B Traffic"/>
        <charset val="178"/>
      </rPr>
      <t xml:space="preserve"> </t>
    </r>
  </si>
  <si>
    <r>
      <t xml:space="preserve"> اندازه‌گيري کمّي </t>
    </r>
    <r>
      <rPr>
        <sz val="12"/>
        <color rgb="FF000000"/>
        <rFont val="Calibri"/>
        <family val="2"/>
        <scheme val="minor"/>
      </rPr>
      <t>C</t>
    </r>
    <r>
      <rPr>
        <sz val="12"/>
        <color rgb="FF000000"/>
        <rFont val="B Traffic"/>
        <charset val="178"/>
      </rPr>
      <t>7</t>
    </r>
    <r>
      <rPr>
        <sz val="12"/>
        <color rgb="FF000000"/>
        <rFont val="Times New Roman"/>
        <family val="1"/>
      </rPr>
      <t>–</t>
    </r>
    <r>
      <rPr>
        <sz val="12"/>
        <color rgb="FF000000"/>
        <rFont val="B Traffic"/>
        <charset val="178"/>
      </rPr>
      <t xml:space="preserve"> ترانسفرين به روش </t>
    </r>
    <r>
      <rPr>
        <sz val="12"/>
        <color rgb="FF000000"/>
        <rFont val="Calibri"/>
        <family val="2"/>
        <scheme val="minor"/>
      </rPr>
      <t>RID</t>
    </r>
    <r>
      <rPr>
        <sz val="12"/>
        <color rgb="FF000000"/>
        <rFont val="B Traffic"/>
        <charset val="178"/>
      </rPr>
      <t xml:space="preserve"> و </t>
    </r>
    <r>
      <rPr>
        <sz val="12"/>
        <color rgb="FF000000"/>
        <rFont val="Calibri"/>
        <family val="2"/>
        <scheme val="minor"/>
      </rPr>
      <t>EIA</t>
    </r>
    <r>
      <rPr>
        <sz val="12"/>
        <color rgb="FF000000"/>
        <rFont val="B Traffic"/>
        <charset val="178"/>
      </rPr>
      <t xml:space="preserve"> </t>
    </r>
  </si>
  <si>
    <r>
      <t xml:space="preserve"> اندازه‌گيري کمّي </t>
    </r>
    <r>
      <rPr>
        <sz val="12"/>
        <color rgb="FF000000"/>
        <rFont val="Calibri"/>
        <family val="2"/>
        <scheme val="minor"/>
      </rPr>
      <t>C</t>
    </r>
    <r>
      <rPr>
        <sz val="12"/>
        <color rgb="FF000000"/>
        <rFont val="B Traffic"/>
        <charset val="178"/>
      </rPr>
      <t>8</t>
    </r>
    <r>
      <rPr>
        <sz val="12"/>
        <color rgb="FF000000"/>
        <rFont val="Times New Roman"/>
        <family val="1"/>
      </rPr>
      <t>–</t>
    </r>
    <r>
      <rPr>
        <sz val="12"/>
        <color rgb="FF000000"/>
        <rFont val="B Traffic"/>
        <charset val="178"/>
      </rPr>
      <t xml:space="preserve"> ترانسفرين به روش </t>
    </r>
    <r>
      <rPr>
        <sz val="12"/>
        <color rgb="FF000000"/>
        <rFont val="Calibri"/>
        <family val="2"/>
        <scheme val="minor"/>
      </rPr>
      <t>RID</t>
    </r>
    <r>
      <rPr>
        <sz val="12"/>
        <color rgb="FF000000"/>
        <rFont val="B Traffic"/>
        <charset val="178"/>
      </rPr>
      <t xml:space="preserve"> و </t>
    </r>
    <r>
      <rPr>
        <sz val="12"/>
        <color rgb="FF000000"/>
        <rFont val="Calibri"/>
        <family val="2"/>
        <scheme val="minor"/>
      </rPr>
      <t>EIA</t>
    </r>
    <r>
      <rPr>
        <sz val="12"/>
        <color rgb="FF000000"/>
        <rFont val="B Traffic"/>
        <charset val="178"/>
      </rPr>
      <t xml:space="preserve"> </t>
    </r>
  </si>
  <si>
    <r>
      <t xml:space="preserve"> اندازه‌گيري کمّي </t>
    </r>
    <r>
      <rPr>
        <sz val="12"/>
        <color rgb="FF000000"/>
        <rFont val="Calibri"/>
        <family val="2"/>
        <scheme val="minor"/>
      </rPr>
      <t>C</t>
    </r>
    <r>
      <rPr>
        <sz val="12"/>
        <color rgb="FF000000"/>
        <rFont val="B Traffic"/>
        <charset val="178"/>
      </rPr>
      <t>9</t>
    </r>
    <r>
      <rPr>
        <sz val="12"/>
        <color rgb="FF000000"/>
        <rFont val="Times New Roman"/>
        <family val="1"/>
      </rPr>
      <t>–</t>
    </r>
    <r>
      <rPr>
        <sz val="12"/>
        <color rgb="FF000000"/>
        <rFont val="B Traffic"/>
        <charset val="178"/>
      </rPr>
      <t xml:space="preserve"> ترانسفرين به روش </t>
    </r>
    <r>
      <rPr>
        <sz val="12"/>
        <color rgb="FF000000"/>
        <rFont val="Calibri"/>
        <family val="2"/>
        <scheme val="minor"/>
      </rPr>
      <t>RID</t>
    </r>
    <r>
      <rPr>
        <sz val="12"/>
        <color rgb="FF000000"/>
        <rFont val="B Traffic"/>
        <charset val="178"/>
      </rPr>
      <t xml:space="preserve"> و </t>
    </r>
    <r>
      <rPr>
        <sz val="12"/>
        <color rgb="FF000000"/>
        <rFont val="Calibri"/>
        <family val="2"/>
        <scheme val="minor"/>
      </rPr>
      <t>EIA</t>
    </r>
    <r>
      <rPr>
        <sz val="12"/>
        <color rgb="FF000000"/>
        <rFont val="B Traffic"/>
        <charset val="178"/>
      </rPr>
      <t xml:space="preserve"> </t>
    </r>
  </si>
  <si>
    <r>
      <t xml:space="preserve"> اندازه‌گيري کمّي </t>
    </r>
    <r>
      <rPr>
        <sz val="12"/>
        <color rgb="FF000000"/>
        <rFont val="Calibri"/>
        <family val="2"/>
        <scheme val="minor"/>
      </rPr>
      <t>Clq</t>
    </r>
    <r>
      <rPr>
        <sz val="12"/>
        <color rgb="FF000000"/>
        <rFont val="B Traffic"/>
        <charset val="178"/>
      </rPr>
      <t xml:space="preserve"> </t>
    </r>
  </si>
  <si>
    <t xml:space="preserve">اندازه گيري کمّي آلفا-1-آنتي تريپسين </t>
  </si>
  <si>
    <r>
      <t xml:space="preserve"> اندازه‌گيري کمّي ساب کلاس هاي ايمونوگلوبولين مانند </t>
    </r>
    <r>
      <rPr>
        <sz val="12"/>
        <color rgb="FF000000"/>
        <rFont val="Calibri"/>
        <family val="2"/>
        <scheme val="minor"/>
      </rPr>
      <t>IgG</t>
    </r>
    <r>
      <rPr>
        <sz val="12"/>
        <color rgb="FF000000"/>
        <rFont val="B Traffic"/>
        <charset val="178"/>
      </rPr>
      <t xml:space="preserve">1 </t>
    </r>
  </si>
  <si>
    <r>
      <t xml:space="preserve"> اندازه‌گيري کمّي ساب کلاس هاي ايمونوگلوبولين </t>
    </r>
    <r>
      <rPr>
        <sz val="12"/>
        <color rgb="FF000000"/>
        <rFont val="Calibri"/>
        <family val="2"/>
        <scheme val="minor"/>
      </rPr>
      <t>IgG</t>
    </r>
    <r>
      <rPr>
        <sz val="12"/>
        <color rgb="FF000000"/>
        <rFont val="B Traffic"/>
        <charset val="178"/>
      </rPr>
      <t xml:space="preserve">2 </t>
    </r>
  </si>
  <si>
    <r>
      <t xml:space="preserve"> اندازه‌گيري کمّي ساب کلاس هاي ايمونوگلوبولين </t>
    </r>
    <r>
      <rPr>
        <sz val="12"/>
        <color rgb="FF000000"/>
        <rFont val="Calibri"/>
        <family val="2"/>
        <scheme val="minor"/>
      </rPr>
      <t>IgG</t>
    </r>
    <r>
      <rPr>
        <sz val="12"/>
        <color rgb="FF000000"/>
        <rFont val="B Traffic"/>
        <charset val="178"/>
      </rPr>
      <t xml:space="preserve">3 </t>
    </r>
  </si>
  <si>
    <r>
      <t xml:space="preserve"> اندازه‌گيري کمّي ساب کلاس هاي ايمونوگلوبولين </t>
    </r>
    <r>
      <rPr>
        <sz val="12"/>
        <color rgb="FF000000"/>
        <rFont val="Calibri"/>
        <family val="2"/>
        <scheme val="minor"/>
      </rPr>
      <t>IgG</t>
    </r>
    <r>
      <rPr>
        <sz val="12"/>
        <color rgb="FF000000"/>
        <rFont val="B Traffic"/>
        <charset val="178"/>
      </rPr>
      <t xml:space="preserve">4 </t>
    </r>
  </si>
  <si>
    <t xml:space="preserve">ژل ديفيوژن كيفي (روش اشترلوني) براي هر آنتي‌بادي يا آنتي‌ژن </t>
  </si>
  <si>
    <r>
      <t xml:space="preserve"> آزمايش</t>
    </r>
    <r>
      <rPr>
        <sz val="12"/>
        <color rgb="FF000000"/>
        <rFont val="Calibri"/>
        <family val="2"/>
        <scheme val="minor"/>
      </rPr>
      <t>MIF</t>
    </r>
    <r>
      <rPr>
        <sz val="12"/>
        <color rgb="FF000000"/>
        <rFont val="B Traffic"/>
        <charset val="178"/>
      </rPr>
      <t xml:space="preserve"> (فاكتور مهاركننده مهاجرت) </t>
    </r>
  </si>
  <si>
    <t xml:space="preserve">آزمايش کيفي كرايوگلوبولين </t>
  </si>
  <si>
    <t xml:space="preserve"> اندازه‌گيري کمّي كرايوفيبرينوژن </t>
  </si>
  <si>
    <r>
      <t xml:space="preserve"> اندازه‌گيري کمّي </t>
    </r>
    <r>
      <rPr>
        <sz val="12"/>
        <color rgb="FF000000"/>
        <rFont val="Calibri"/>
        <family val="2"/>
        <scheme val="minor"/>
      </rPr>
      <t>High Sensitive CRP</t>
    </r>
    <r>
      <rPr>
        <sz val="12"/>
        <color rgb="FF000000"/>
        <rFont val="B Traffic"/>
        <charset val="178"/>
      </rPr>
      <t xml:space="preserve"> </t>
    </r>
  </si>
  <si>
    <r>
      <t xml:space="preserve"> اندازه‌گيري کمّي </t>
    </r>
    <r>
      <rPr>
        <sz val="12"/>
        <color rgb="FF000000"/>
        <rFont val="Calibri"/>
        <family val="2"/>
        <scheme val="minor"/>
      </rPr>
      <t>C</t>
    </r>
    <r>
      <rPr>
        <sz val="12"/>
        <color rgb="FF000000"/>
        <rFont val="B Traffic"/>
        <charset val="178"/>
      </rPr>
      <t xml:space="preserve">1 </t>
    </r>
    <r>
      <rPr>
        <sz val="12"/>
        <color rgb="FF000000"/>
        <rFont val="Calibri"/>
        <family val="2"/>
        <scheme val="minor"/>
      </rPr>
      <t>Inhibitor</t>
    </r>
    <r>
      <rPr>
        <sz val="12"/>
        <color rgb="FF000000"/>
        <rFont val="B Traffic"/>
        <charset val="178"/>
      </rPr>
      <t xml:space="preserve"> </t>
    </r>
  </si>
  <si>
    <r>
      <t xml:space="preserve">آزمایش </t>
    </r>
    <r>
      <rPr>
        <sz val="12"/>
        <color rgb="FF000000"/>
        <rFont val="Calibri"/>
        <family val="2"/>
        <scheme val="minor"/>
      </rPr>
      <t>C</t>
    </r>
    <r>
      <rPr>
        <sz val="12"/>
        <color rgb="FF000000"/>
        <rFont val="B Traffic"/>
        <charset val="178"/>
      </rPr>
      <t xml:space="preserve">1 </t>
    </r>
    <r>
      <rPr>
        <sz val="12"/>
        <color rgb="FF000000"/>
        <rFont val="Calibri"/>
        <family val="2"/>
        <scheme val="minor"/>
      </rPr>
      <t>inhibitor functional</t>
    </r>
    <r>
      <rPr>
        <sz val="12"/>
        <color rgb="FF000000"/>
        <rFont val="B Traffic"/>
        <charset val="178"/>
      </rPr>
      <t xml:space="preserve"> </t>
    </r>
  </si>
  <si>
    <r>
      <t xml:space="preserve"> اندازه‌گيري کمّي </t>
    </r>
    <r>
      <rPr>
        <sz val="12"/>
        <color rgb="FF000000"/>
        <rFont val="Calibri"/>
        <family val="2"/>
        <scheme val="minor"/>
      </rPr>
      <t>Anti-MPO</t>
    </r>
  </si>
  <si>
    <r>
      <t xml:space="preserve"> اندازه‌گيري کمّي (</t>
    </r>
    <r>
      <rPr>
        <sz val="12"/>
        <color rgb="FF000000"/>
        <rFont val="Calibri"/>
        <family val="2"/>
        <scheme val="minor"/>
      </rPr>
      <t>PAPP-A) Pregnancy</t>
    </r>
    <r>
      <rPr>
        <sz val="12"/>
        <color rgb="FF000000"/>
        <rFont val="B Traffic"/>
        <charset val="178"/>
      </rPr>
      <t xml:space="preserve"> </t>
    </r>
    <r>
      <rPr>
        <sz val="12"/>
        <color rgb="FF000000"/>
        <rFont val="Calibri"/>
        <family val="2"/>
        <scheme val="minor"/>
      </rPr>
      <t>Associated Plasma protein –A</t>
    </r>
    <r>
      <rPr>
        <sz val="12"/>
        <color rgb="FF000000"/>
        <rFont val="B Traffic"/>
        <charset val="178"/>
      </rPr>
      <t xml:space="preserve"> </t>
    </r>
  </si>
  <si>
    <r>
      <t xml:space="preserve">آزمايش تعيين آنتي بادي </t>
    </r>
    <r>
      <rPr>
        <sz val="12"/>
        <color rgb="FF000000"/>
        <rFont val="Calibri"/>
        <family val="2"/>
        <scheme val="minor"/>
      </rPr>
      <t>Anti-Smith</t>
    </r>
    <r>
      <rPr>
        <sz val="12"/>
        <color rgb="FF000000"/>
        <rFont val="B Traffic"/>
        <charset val="178"/>
      </rPr>
      <t xml:space="preserve"> </t>
    </r>
  </si>
  <si>
    <r>
      <t xml:space="preserve">آزمايش تعيين آنتي بادي </t>
    </r>
    <r>
      <rPr>
        <sz val="12"/>
        <color rgb="FF000000"/>
        <rFont val="Calibri"/>
        <family val="2"/>
        <scheme val="minor"/>
      </rPr>
      <t>Liver-Kidney-Microsomal (LKM Ab</t>
    </r>
    <r>
      <rPr>
        <sz val="12"/>
        <color rgb="FF000000"/>
        <rFont val="B Traffic"/>
        <charset val="178"/>
      </rPr>
      <t xml:space="preserve">) </t>
    </r>
  </si>
  <si>
    <r>
      <t xml:space="preserve">آزمايش تعيين آنتي بادي </t>
    </r>
    <r>
      <rPr>
        <sz val="12"/>
        <color rgb="FF000000"/>
        <rFont val="Calibri"/>
        <family val="2"/>
        <scheme val="minor"/>
      </rPr>
      <t>Anti-Parietal</t>
    </r>
    <r>
      <rPr>
        <sz val="12"/>
        <color rgb="FF000000"/>
        <rFont val="B Traffic"/>
        <charset val="178"/>
      </rPr>
      <t xml:space="preserve"> </t>
    </r>
  </si>
  <si>
    <r>
      <t>آزمايش تعيين آنتي بادي (</t>
    </r>
    <r>
      <rPr>
        <sz val="12"/>
        <color rgb="FF000000"/>
        <rFont val="Calibri"/>
        <family val="2"/>
        <scheme val="minor"/>
      </rPr>
      <t>GBM Ab) Anti-Glomerular Basement</t>
    </r>
    <r>
      <rPr>
        <sz val="12"/>
        <color rgb="FF000000"/>
        <rFont val="B Traffic"/>
        <charset val="178"/>
      </rPr>
      <t xml:space="preserve"> </t>
    </r>
    <r>
      <rPr>
        <sz val="12"/>
        <color rgb="FF000000"/>
        <rFont val="Times New Roman"/>
        <family val="1"/>
      </rPr>
      <t>Membrane</t>
    </r>
    <r>
      <rPr>
        <sz val="12"/>
        <color rgb="FF000000"/>
        <rFont val="B Traffic"/>
        <charset val="178"/>
      </rPr>
      <t xml:space="preserve"> </t>
    </r>
  </si>
  <si>
    <r>
      <t>آزمايش تعيين آنتي پمفيگوس (</t>
    </r>
    <r>
      <rPr>
        <sz val="12"/>
        <color rgb="FF000000"/>
        <rFont val="Calibri"/>
        <family val="2"/>
        <scheme val="minor"/>
      </rPr>
      <t>Pemphigus Ab</t>
    </r>
    <r>
      <rPr>
        <sz val="12"/>
        <color rgb="FF000000"/>
        <rFont val="B Traffic"/>
        <charset val="178"/>
      </rPr>
      <t xml:space="preserve">) </t>
    </r>
  </si>
  <si>
    <r>
      <t xml:space="preserve">آنتی بادی </t>
    </r>
    <r>
      <rPr>
        <sz val="12"/>
        <color rgb="FF000000"/>
        <rFont val="Calibri"/>
        <family val="2"/>
        <scheme val="minor"/>
      </rPr>
      <t>Desmoglein Ab I</t>
    </r>
    <r>
      <rPr>
        <sz val="12"/>
        <color rgb="FF000000"/>
        <rFont val="B Traffic"/>
        <charset val="178"/>
      </rPr>
      <t>&amp;</t>
    </r>
    <r>
      <rPr>
        <sz val="12"/>
        <color rgb="FF000000"/>
        <rFont val="Calibri"/>
        <family val="2"/>
        <scheme val="minor"/>
      </rPr>
      <t>III</t>
    </r>
    <r>
      <rPr>
        <sz val="12"/>
        <color rgb="FF000000"/>
        <rFont val="B Traffic"/>
        <charset val="178"/>
      </rPr>
      <t xml:space="preserve"> به روش الایزا‌ </t>
    </r>
  </si>
  <si>
    <r>
      <t xml:space="preserve">آنتی بادی </t>
    </r>
    <r>
      <rPr>
        <sz val="12"/>
        <color rgb="FF000000"/>
        <rFont val="Calibri"/>
        <family val="2"/>
        <scheme val="minor"/>
      </rPr>
      <t>Desmoglein Ab I</t>
    </r>
    <r>
      <rPr>
        <sz val="12"/>
        <color rgb="FF000000"/>
        <rFont val="B Traffic"/>
        <charset val="178"/>
      </rPr>
      <t xml:space="preserve"> به روش الایزا‌ </t>
    </r>
  </si>
  <si>
    <r>
      <t xml:space="preserve">آنتی بادی </t>
    </r>
    <r>
      <rPr>
        <sz val="12"/>
        <color rgb="FF000000"/>
        <rFont val="Calibri"/>
        <family val="2"/>
        <scheme val="minor"/>
      </rPr>
      <t>Desmoglein Ab III</t>
    </r>
    <r>
      <rPr>
        <sz val="12"/>
        <color rgb="FF000000"/>
        <rFont val="B Traffic"/>
        <charset val="178"/>
      </rPr>
      <t xml:space="preserve"> به روش الایزا‌ </t>
    </r>
  </si>
  <si>
    <r>
      <t xml:space="preserve">آزمايش تعيين آنتي بادي </t>
    </r>
    <r>
      <rPr>
        <sz val="12"/>
        <color rgb="FF000000"/>
        <rFont val="Calibri"/>
        <family val="2"/>
        <scheme val="minor"/>
      </rPr>
      <t>Anti-Endomesial (IgA</t>
    </r>
    <r>
      <rPr>
        <sz val="12"/>
        <color rgb="FF000000"/>
        <rFont val="B Traffic"/>
        <charset val="178"/>
      </rPr>
      <t xml:space="preserve">) </t>
    </r>
  </si>
  <si>
    <r>
      <t xml:space="preserve">آزمايش تعيين آنتي بادي </t>
    </r>
    <r>
      <rPr>
        <sz val="12"/>
        <color rgb="FF000000"/>
        <rFont val="Calibri"/>
        <family val="2"/>
        <scheme val="minor"/>
      </rPr>
      <t>Anti-Endomesial (IgG</t>
    </r>
    <r>
      <rPr>
        <sz val="12"/>
        <color rgb="FF000000"/>
        <rFont val="B Traffic"/>
        <charset val="178"/>
      </rPr>
      <t xml:space="preserve">) </t>
    </r>
  </si>
  <si>
    <r>
      <t xml:space="preserve">آزمايش تعيين آنتي بادي </t>
    </r>
    <r>
      <rPr>
        <sz val="12"/>
        <color rgb="FF000000"/>
        <rFont val="Calibri"/>
        <family val="2"/>
        <scheme val="minor"/>
      </rPr>
      <t>Anti-Endomesial (IgM</t>
    </r>
    <r>
      <rPr>
        <sz val="12"/>
        <color rgb="FF000000"/>
        <rFont val="B Traffic"/>
        <charset val="178"/>
      </rPr>
      <t xml:space="preserve">) </t>
    </r>
  </si>
  <si>
    <r>
      <t xml:space="preserve">آزمايش تعيين آنتي بادي </t>
    </r>
    <r>
      <rPr>
        <sz val="12"/>
        <color rgb="FF000000"/>
        <rFont val="Calibri"/>
        <family val="2"/>
        <scheme val="minor"/>
      </rPr>
      <t>Anti-Gliadin (IgA</t>
    </r>
    <r>
      <rPr>
        <sz val="12"/>
        <color rgb="FF000000"/>
        <rFont val="B Traffic"/>
        <charset val="178"/>
      </rPr>
      <t xml:space="preserve">) </t>
    </r>
  </si>
  <si>
    <r>
      <t xml:space="preserve">آزمايش تعيين آنتي بادي </t>
    </r>
    <r>
      <rPr>
        <sz val="12"/>
        <color rgb="FF000000"/>
        <rFont val="Calibri"/>
        <family val="2"/>
        <scheme val="minor"/>
      </rPr>
      <t>Anti-Gliadin (IgG</t>
    </r>
    <r>
      <rPr>
        <sz val="12"/>
        <color rgb="FF000000"/>
        <rFont val="B Traffic"/>
        <charset val="178"/>
      </rPr>
      <t xml:space="preserve">) </t>
    </r>
  </si>
  <si>
    <r>
      <t xml:space="preserve">آزمايش تعيين آنتي بادي </t>
    </r>
    <r>
      <rPr>
        <sz val="12"/>
        <color rgb="FF000000"/>
        <rFont val="Calibri"/>
        <family val="2"/>
        <scheme val="minor"/>
      </rPr>
      <t>Anti-Gliadin (IgM</t>
    </r>
    <r>
      <rPr>
        <sz val="12"/>
        <color rgb="FF000000"/>
        <rFont val="B Traffic"/>
        <charset val="178"/>
      </rPr>
      <t xml:space="preserve">) </t>
    </r>
  </si>
  <si>
    <r>
      <t>آزمايش (</t>
    </r>
    <r>
      <rPr>
        <sz val="12"/>
        <color rgb="FF000000"/>
        <rFont val="Calibri"/>
        <family val="2"/>
        <scheme val="minor"/>
      </rPr>
      <t>DNPH) Dinitrophenylhydrazine</t>
    </r>
    <r>
      <rPr>
        <sz val="12"/>
        <color rgb="FF000000"/>
        <rFont val="B Traffic"/>
        <charset val="178"/>
      </rPr>
      <t xml:space="preserve"> </t>
    </r>
  </si>
  <si>
    <t xml:space="preserve">آزمايش آلرژن تنفسي با 20 نوع آلرژن </t>
  </si>
  <si>
    <r>
      <t>آزمايش 1 و 3 بتاگلوكان (1,3-</t>
    </r>
    <r>
      <rPr>
        <sz val="12"/>
        <color rgb="FF000000"/>
        <rFont val="Calibri"/>
        <family val="2"/>
        <scheme val="minor"/>
      </rPr>
      <t>Beta-D-Glucan</t>
    </r>
    <r>
      <rPr>
        <sz val="12"/>
        <color rgb="FF000000"/>
        <rFont val="B Traffic"/>
        <charset val="178"/>
      </rPr>
      <t xml:space="preserve">) </t>
    </r>
  </si>
  <si>
    <r>
      <t xml:space="preserve">آزمايش تعيين آنتي بادي </t>
    </r>
    <r>
      <rPr>
        <sz val="12"/>
        <color rgb="FF000000"/>
        <rFont val="Calibri"/>
        <family val="2"/>
        <scheme val="minor"/>
      </rPr>
      <t>Anti-SCL-</t>
    </r>
    <r>
      <rPr>
        <sz val="12"/>
        <color rgb="FF000000"/>
        <rFont val="B Traffic"/>
        <charset val="178"/>
      </rPr>
      <t xml:space="preserve">70 </t>
    </r>
  </si>
  <si>
    <r>
      <t xml:space="preserve">آزمايش تعيين آنتي بادي </t>
    </r>
    <r>
      <rPr>
        <sz val="12"/>
        <color rgb="FF000000"/>
        <rFont val="Calibri"/>
        <family val="2"/>
        <scheme val="minor"/>
      </rPr>
      <t>Anti-SSA-RO</t>
    </r>
    <r>
      <rPr>
        <sz val="12"/>
        <color rgb="FF000000"/>
        <rFont val="B Traffic"/>
        <charset val="178"/>
      </rPr>
      <t xml:space="preserve"> </t>
    </r>
  </si>
  <si>
    <r>
      <t xml:space="preserve">آزمايش تعيين آنتي بادي </t>
    </r>
    <r>
      <rPr>
        <sz val="12"/>
        <color rgb="FF000000"/>
        <rFont val="Calibri"/>
        <family val="2"/>
        <scheme val="minor"/>
      </rPr>
      <t>Anti-SSA-LA</t>
    </r>
    <r>
      <rPr>
        <sz val="12"/>
        <color rgb="FF000000"/>
        <rFont val="B Traffic"/>
        <charset val="178"/>
      </rPr>
      <t xml:space="preserve"> </t>
    </r>
  </si>
  <si>
    <r>
      <t xml:space="preserve">آزمايش تعيين آنتي بادي </t>
    </r>
    <r>
      <rPr>
        <sz val="12"/>
        <color rgb="FF000000"/>
        <rFont val="Calibri"/>
        <family val="2"/>
        <scheme val="minor"/>
      </rPr>
      <t>Anti-Sm/RNP</t>
    </r>
    <r>
      <rPr>
        <sz val="12"/>
        <color rgb="FF000000"/>
        <rFont val="B Traffic"/>
        <charset val="178"/>
      </rPr>
      <t xml:space="preserve"> و</t>
    </r>
    <r>
      <rPr>
        <sz val="12"/>
        <color rgb="FF000000"/>
        <rFont val="Calibri"/>
        <family val="2"/>
        <scheme val="minor"/>
      </rPr>
      <t>anti-Smith</t>
    </r>
    <r>
      <rPr>
        <sz val="12"/>
        <color rgb="FF000000"/>
        <rFont val="B Traffic"/>
        <charset val="178"/>
      </rPr>
      <t xml:space="preserve"> </t>
    </r>
  </si>
  <si>
    <r>
      <t xml:space="preserve">آزمايش تعيين آنتي بادي </t>
    </r>
    <r>
      <rPr>
        <sz val="12"/>
        <color rgb="FF000000"/>
        <rFont val="Calibri"/>
        <family val="2"/>
        <scheme val="minor"/>
      </rPr>
      <t>Anti-Jo</t>
    </r>
    <r>
      <rPr>
        <sz val="12"/>
        <color rgb="FF000000"/>
        <rFont val="B Traffic"/>
        <charset val="178"/>
      </rPr>
      <t xml:space="preserve">1 </t>
    </r>
  </si>
  <si>
    <r>
      <t xml:space="preserve">آزمايش </t>
    </r>
    <r>
      <rPr>
        <sz val="12"/>
        <color rgb="FF000000"/>
        <rFont val="Calibri"/>
        <family val="2"/>
        <scheme val="minor"/>
      </rPr>
      <t>Antibodies to Extractable Nuclear Antigens) ENA profile</t>
    </r>
    <r>
      <rPr>
        <sz val="12"/>
        <color rgb="FF000000"/>
        <rFont val="B Traffic"/>
        <charset val="178"/>
      </rPr>
      <t xml:space="preserve">) </t>
    </r>
  </si>
  <si>
    <r>
      <t>اندازه‌گيري کمّي آنتي بادي (</t>
    </r>
    <r>
      <rPr>
        <sz val="12"/>
        <color rgb="FF000000"/>
        <rFont val="Calibri"/>
        <family val="2"/>
        <scheme val="minor"/>
      </rPr>
      <t>Anti-Cyclic Citrullinated Peptide (CCP</t>
    </r>
    <r>
      <rPr>
        <sz val="12"/>
        <color rgb="FF000000"/>
        <rFont val="B Traffic"/>
        <charset val="178"/>
      </rPr>
      <t xml:space="preserve"> </t>
    </r>
  </si>
  <si>
    <r>
      <t xml:space="preserve">آنتی بادی </t>
    </r>
    <r>
      <rPr>
        <sz val="12"/>
        <color rgb="FF000000"/>
        <rFont val="Calibri"/>
        <family val="2"/>
        <scheme val="minor"/>
      </rPr>
      <t>Anti MCV (anti-mutated citrullinated vimentin</t>
    </r>
    <r>
      <rPr>
        <sz val="12"/>
        <color rgb="FF000000"/>
        <rFont val="B Traffic"/>
        <charset val="178"/>
      </rPr>
      <t xml:space="preserve">) </t>
    </r>
  </si>
  <si>
    <r>
      <t xml:space="preserve"> آنتي بادي(</t>
    </r>
    <r>
      <rPr>
        <sz val="12"/>
        <color rgb="FF000000"/>
        <rFont val="Calibri"/>
        <family val="2"/>
        <scheme val="minor"/>
      </rPr>
      <t>IgA) Anti Beta-</t>
    </r>
    <r>
      <rPr>
        <sz val="12"/>
        <color rgb="FF000000"/>
        <rFont val="B Traffic"/>
        <charset val="178"/>
      </rPr>
      <t>2</t>
    </r>
    <r>
      <rPr>
        <sz val="12"/>
        <color rgb="FF000000"/>
        <rFont val="Calibri"/>
        <family val="2"/>
        <scheme val="minor"/>
      </rPr>
      <t>-Glycoprotein</t>
    </r>
    <r>
      <rPr>
        <sz val="12"/>
        <color rgb="FF000000"/>
        <rFont val="B Traffic"/>
        <charset val="178"/>
      </rPr>
      <t xml:space="preserve"> 1 </t>
    </r>
  </si>
  <si>
    <r>
      <t xml:space="preserve"> آنتي بادي(</t>
    </r>
    <r>
      <rPr>
        <sz val="12"/>
        <color rgb="FF000000"/>
        <rFont val="Calibri"/>
        <family val="2"/>
        <scheme val="minor"/>
      </rPr>
      <t>IgG) Anti Beta-</t>
    </r>
    <r>
      <rPr>
        <sz val="12"/>
        <color rgb="FF000000"/>
        <rFont val="B Traffic"/>
        <charset val="178"/>
      </rPr>
      <t>2</t>
    </r>
    <r>
      <rPr>
        <sz val="12"/>
        <color rgb="FF000000"/>
        <rFont val="Calibri"/>
        <family val="2"/>
        <scheme val="minor"/>
      </rPr>
      <t>-Glycoprotein</t>
    </r>
    <r>
      <rPr>
        <sz val="12"/>
        <color rgb="FF000000"/>
        <rFont val="B Traffic"/>
        <charset val="178"/>
      </rPr>
      <t xml:space="preserve"> 1 </t>
    </r>
  </si>
  <si>
    <r>
      <t xml:space="preserve"> آنتي بادي(</t>
    </r>
    <r>
      <rPr>
        <sz val="12"/>
        <color rgb="FF000000"/>
        <rFont val="Calibri"/>
        <family val="2"/>
        <scheme val="minor"/>
      </rPr>
      <t>IgM) Anti Beta-</t>
    </r>
    <r>
      <rPr>
        <sz val="12"/>
        <color rgb="FF000000"/>
        <rFont val="B Traffic"/>
        <charset val="178"/>
      </rPr>
      <t>2</t>
    </r>
    <r>
      <rPr>
        <sz val="12"/>
        <color rgb="FF000000"/>
        <rFont val="Calibri"/>
        <family val="2"/>
        <scheme val="minor"/>
      </rPr>
      <t>-Glycoprotein</t>
    </r>
    <r>
      <rPr>
        <sz val="12"/>
        <color rgb="FF000000"/>
        <rFont val="B Traffic"/>
        <charset val="178"/>
      </rPr>
      <t xml:space="preserve"> 1 </t>
    </r>
  </si>
  <si>
    <r>
      <t xml:space="preserve"> آنتي بادي </t>
    </r>
    <r>
      <rPr>
        <sz val="12"/>
        <color rgb="FF000000"/>
        <rFont val="Calibri"/>
        <family val="2"/>
        <scheme val="minor"/>
      </rPr>
      <t>Anti-Centromere</t>
    </r>
    <r>
      <rPr>
        <sz val="12"/>
        <color rgb="FF000000"/>
        <rFont val="B Traffic"/>
        <charset val="178"/>
      </rPr>
      <t xml:space="preserve"> </t>
    </r>
  </si>
  <si>
    <r>
      <t xml:space="preserve">اندازه گيري کمّي </t>
    </r>
    <r>
      <rPr>
        <sz val="12"/>
        <color rgb="FF000000"/>
        <rFont val="Calibri"/>
        <family val="2"/>
        <scheme val="minor"/>
      </rPr>
      <t>Osteocalcin</t>
    </r>
    <r>
      <rPr>
        <sz val="12"/>
        <color rgb="FF000000"/>
        <rFont val="B Traffic"/>
        <charset val="178"/>
      </rPr>
      <t xml:space="preserve"> </t>
    </r>
  </si>
  <si>
    <r>
      <t xml:space="preserve">آزمايش </t>
    </r>
    <r>
      <rPr>
        <sz val="12"/>
        <color rgb="FF000000"/>
        <rFont val="Calibri"/>
        <family val="2"/>
        <scheme val="minor"/>
      </rPr>
      <t>ASCA (Anti-Saccharomyces Cerevisiae Antibodies</t>
    </r>
    <r>
      <rPr>
        <sz val="12"/>
        <color rgb="FF000000"/>
        <rFont val="B Traffic"/>
        <charset val="178"/>
      </rPr>
      <t xml:space="preserve">) </t>
    </r>
  </si>
  <si>
    <r>
      <t xml:space="preserve"> اندازه‌گيري کمّي </t>
    </r>
    <r>
      <rPr>
        <sz val="12"/>
        <color rgb="FF000000"/>
        <rFont val="Calibri"/>
        <family val="2"/>
        <scheme val="minor"/>
      </rPr>
      <t>CTX (Carboxy Terminal</t>
    </r>
    <r>
      <rPr>
        <sz val="12"/>
        <color rgb="FF000000"/>
        <rFont val="B Traffic"/>
        <charset val="178"/>
      </rPr>
      <t xml:space="preserve"> </t>
    </r>
    <r>
      <rPr>
        <sz val="12"/>
        <color rgb="FF000000"/>
        <rFont val="Calibri"/>
        <family val="2"/>
        <scheme val="minor"/>
      </rPr>
      <t>Telopeptide</t>
    </r>
    <r>
      <rPr>
        <sz val="12"/>
        <color rgb="FF000000"/>
        <rFont val="B Traffic"/>
        <charset val="178"/>
      </rPr>
      <t xml:space="preserve">) </t>
    </r>
  </si>
  <si>
    <r>
      <t xml:space="preserve">آنتي بادي </t>
    </r>
    <r>
      <rPr>
        <sz val="12"/>
        <color rgb="FF000000"/>
        <rFont val="Calibri"/>
        <family val="2"/>
        <scheme val="minor"/>
      </rPr>
      <t xml:space="preserve">Anti-Proteinase </t>
    </r>
    <r>
      <rPr>
        <sz val="12"/>
        <color rgb="FF000000"/>
        <rFont val="B Traffic"/>
        <charset val="178"/>
      </rPr>
      <t>3 يا (</t>
    </r>
    <r>
      <rPr>
        <sz val="12"/>
        <color rgb="FF000000"/>
        <rFont val="Calibri"/>
        <family val="2"/>
        <scheme val="minor"/>
      </rPr>
      <t>c-ANCA (Antineutrophil Cytoplasmic Antibodies</t>
    </r>
    <r>
      <rPr>
        <sz val="12"/>
        <color rgb="FF000000"/>
        <rFont val="B Traffic"/>
        <charset val="178"/>
      </rPr>
      <t xml:space="preserve"> </t>
    </r>
  </si>
  <si>
    <r>
      <t xml:space="preserve"> اندازه‌گيري کمّي </t>
    </r>
    <r>
      <rPr>
        <sz val="12"/>
        <color rgb="FF000000"/>
        <rFont val="Calibri"/>
        <family val="2"/>
        <scheme val="minor"/>
      </rPr>
      <t>Anti Interferon B</t>
    </r>
    <r>
      <rPr>
        <sz val="12"/>
        <color rgb="FF000000"/>
        <rFont val="B Traffic"/>
        <charset val="178"/>
      </rPr>
      <t xml:space="preserve"> </t>
    </r>
  </si>
  <si>
    <t xml:space="preserve">HCV Genotyping </t>
  </si>
  <si>
    <t xml:space="preserve">HPV Genotyping 16, 18 </t>
  </si>
  <si>
    <r>
      <t xml:space="preserve">آزمايش تعيين آنتي بادي </t>
    </r>
    <r>
      <rPr>
        <sz val="12"/>
        <color rgb="FF000000"/>
        <rFont val="Calibri"/>
        <family val="2"/>
        <scheme val="minor"/>
      </rPr>
      <t>Anti-Listeria (IgG</t>
    </r>
    <r>
      <rPr>
        <sz val="12"/>
        <color rgb="FF000000"/>
        <rFont val="B Traffic"/>
        <charset val="178"/>
      </rPr>
      <t xml:space="preserve">) به روش الايزا </t>
    </r>
  </si>
  <si>
    <r>
      <t xml:space="preserve">آزمايش تعيين آنتي بادي </t>
    </r>
    <r>
      <rPr>
        <sz val="12"/>
        <color rgb="FF000000"/>
        <rFont val="Calibri"/>
        <family val="2"/>
        <scheme val="minor"/>
      </rPr>
      <t>Anti-Listeria (IgM</t>
    </r>
    <r>
      <rPr>
        <sz val="12"/>
        <color rgb="FF000000"/>
        <rFont val="B Traffic"/>
        <charset val="178"/>
      </rPr>
      <t xml:space="preserve">) به روش الايزا </t>
    </r>
  </si>
  <si>
    <r>
      <t xml:space="preserve">آزمايش تعيين آنتي بادي </t>
    </r>
    <r>
      <rPr>
        <sz val="12"/>
        <color rgb="FF000000"/>
        <rFont val="Calibri"/>
        <family val="2"/>
        <scheme val="minor"/>
      </rPr>
      <t>IgG) Anti-Leptospira</t>
    </r>
    <r>
      <rPr>
        <sz val="12"/>
        <color rgb="FF000000"/>
        <rFont val="B Traffic"/>
        <charset val="178"/>
      </rPr>
      <t xml:space="preserve">) به روش الايزا </t>
    </r>
  </si>
  <si>
    <r>
      <t xml:space="preserve">آزمايش تعيين آنتي بادي </t>
    </r>
    <r>
      <rPr>
        <sz val="12"/>
        <color rgb="FF000000"/>
        <rFont val="Calibri"/>
        <family val="2"/>
        <scheme val="minor"/>
      </rPr>
      <t>IgM) Anti-Leptospira</t>
    </r>
    <r>
      <rPr>
        <sz val="12"/>
        <color rgb="FF000000"/>
        <rFont val="B Traffic"/>
        <charset val="178"/>
      </rPr>
      <t xml:space="preserve">) به روش الايزا </t>
    </r>
  </si>
  <si>
    <r>
      <t>آنتي بادي (</t>
    </r>
    <r>
      <rPr>
        <sz val="12"/>
        <color rgb="FF000000"/>
        <rFont val="Calibri"/>
        <family val="2"/>
        <scheme val="minor"/>
      </rPr>
      <t>Anti-Brucella (IgA</t>
    </r>
    <r>
      <rPr>
        <sz val="12"/>
        <color rgb="FF000000"/>
        <rFont val="B Traffic"/>
        <charset val="178"/>
      </rPr>
      <t xml:space="preserve"> </t>
    </r>
  </si>
  <si>
    <r>
      <t>آنتي بادي (</t>
    </r>
    <r>
      <rPr>
        <sz val="12"/>
        <color rgb="FF000000"/>
        <rFont val="Calibri"/>
        <family val="2"/>
        <scheme val="minor"/>
      </rPr>
      <t>Anti-Brucella (IgG</t>
    </r>
    <r>
      <rPr>
        <sz val="12"/>
        <color rgb="FF000000"/>
        <rFont val="B Traffic"/>
        <charset val="178"/>
      </rPr>
      <t xml:space="preserve"> </t>
    </r>
  </si>
  <si>
    <r>
      <t>آنتي بادي (</t>
    </r>
    <r>
      <rPr>
        <sz val="12"/>
        <color rgb="FF000000"/>
        <rFont val="Calibri"/>
        <family val="2"/>
        <scheme val="minor"/>
      </rPr>
      <t>Anti-Brucella (IgM</t>
    </r>
    <r>
      <rPr>
        <sz val="12"/>
        <color rgb="FF000000"/>
        <rFont val="B Traffic"/>
        <charset val="178"/>
      </rPr>
      <t xml:space="preserve"> </t>
    </r>
  </si>
  <si>
    <t xml:space="preserve">(Anti-HAV (IgM </t>
  </si>
  <si>
    <r>
      <t xml:space="preserve"> اندازه‌گيري کمّي </t>
    </r>
    <r>
      <rPr>
        <sz val="12"/>
        <color rgb="FF000000"/>
        <rFont val="Calibri"/>
        <family val="2"/>
        <scheme val="minor"/>
      </rPr>
      <t>Anti- dsDNA</t>
    </r>
    <r>
      <rPr>
        <sz val="12"/>
        <color rgb="FF000000"/>
        <rFont val="B Traffic"/>
        <charset val="178"/>
      </rPr>
      <t xml:space="preserve"> </t>
    </r>
  </si>
  <si>
    <r>
      <t xml:space="preserve"> اندازه‌گيري کمّي (</t>
    </r>
    <r>
      <rPr>
        <sz val="12"/>
        <color rgb="FF000000"/>
        <rFont val="Calibri"/>
        <family val="2"/>
        <scheme val="minor"/>
      </rPr>
      <t>Anti Mullerian Ab (Each</t>
    </r>
    <r>
      <rPr>
        <sz val="12"/>
        <color rgb="FF000000"/>
        <rFont val="B Traffic"/>
        <charset val="178"/>
      </rPr>
      <t xml:space="preserve"> </t>
    </r>
    <r>
      <rPr>
        <sz val="12"/>
        <color rgb="FF000000"/>
        <rFont val="Calibri"/>
        <family val="2"/>
        <scheme val="minor"/>
      </rPr>
      <t>Class</t>
    </r>
    <r>
      <rPr>
        <sz val="12"/>
        <color rgb="FF000000"/>
        <rFont val="B Traffic"/>
        <charset val="178"/>
      </rPr>
      <t xml:space="preserve"> </t>
    </r>
  </si>
  <si>
    <r>
      <t>آنتي بادي (</t>
    </r>
    <r>
      <rPr>
        <sz val="12"/>
        <color rgb="FF000000"/>
        <rFont val="Calibri"/>
        <family val="2"/>
        <scheme val="minor"/>
      </rPr>
      <t>Anti-Pneumonia (Each Class</t>
    </r>
    <r>
      <rPr>
        <sz val="12"/>
        <color rgb="FF000000"/>
        <rFont val="B Traffic"/>
        <charset val="178"/>
      </rPr>
      <t xml:space="preserve"> </t>
    </r>
  </si>
  <si>
    <r>
      <t>آنتي بادي (</t>
    </r>
    <r>
      <rPr>
        <sz val="12"/>
        <color rgb="FF000000"/>
        <rFont val="Calibri"/>
        <family val="2"/>
        <scheme val="minor"/>
      </rPr>
      <t>Anti-Diphtheria (Each Class</t>
    </r>
    <r>
      <rPr>
        <sz val="12"/>
        <color rgb="FF000000"/>
        <rFont val="B Traffic"/>
        <charset val="178"/>
      </rPr>
      <t xml:space="preserve"> </t>
    </r>
  </si>
  <si>
    <r>
      <t>آنتي بادي (</t>
    </r>
    <r>
      <rPr>
        <sz val="12"/>
        <color rgb="FF000000"/>
        <rFont val="Calibri"/>
        <family val="2"/>
        <scheme val="minor"/>
      </rPr>
      <t>Anti-GM</t>
    </r>
    <r>
      <rPr>
        <sz val="12"/>
        <color rgb="FF000000"/>
        <rFont val="B Traffic"/>
        <charset val="178"/>
      </rPr>
      <t>1</t>
    </r>
    <r>
      <rPr>
        <sz val="12"/>
        <color rgb="FF000000"/>
        <rFont val="Calibri"/>
        <family val="2"/>
        <scheme val="minor"/>
      </rPr>
      <t>, Anti-Ganglioside (Each Class</t>
    </r>
    <r>
      <rPr>
        <sz val="12"/>
        <color rgb="FF000000"/>
        <rFont val="B Traffic"/>
        <charset val="178"/>
      </rPr>
      <t xml:space="preserve"> </t>
    </r>
  </si>
  <si>
    <r>
      <t>آنتي بادي (</t>
    </r>
    <r>
      <rPr>
        <sz val="12"/>
        <color rgb="FF000000"/>
        <rFont val="Calibri"/>
        <family val="2"/>
        <scheme val="minor"/>
      </rPr>
      <t>Anti-Acetylcholine Receptor (Each Class</t>
    </r>
    <r>
      <rPr>
        <sz val="12"/>
        <color rgb="FF000000"/>
        <rFont val="B Traffic"/>
        <charset val="178"/>
      </rPr>
      <t xml:space="preserve"> </t>
    </r>
  </si>
  <si>
    <r>
      <t xml:space="preserve">آنتی بادی </t>
    </r>
    <r>
      <rPr>
        <sz val="12"/>
        <color rgb="FF000000"/>
        <rFont val="Calibri"/>
        <family val="2"/>
        <scheme val="minor"/>
      </rPr>
      <t>Anti MuSK (Muscle-Specific Kinase</t>
    </r>
    <r>
      <rPr>
        <sz val="12"/>
        <color rgb="FF000000"/>
        <rFont val="B Traffic"/>
        <charset val="178"/>
      </rPr>
      <t xml:space="preserve">) </t>
    </r>
  </si>
  <si>
    <r>
      <t xml:space="preserve">آنتی بادی </t>
    </r>
    <r>
      <rPr>
        <sz val="12"/>
        <color rgb="FF000000"/>
        <rFont val="Calibri"/>
        <family val="2"/>
        <scheme val="minor"/>
      </rPr>
      <t>Acetyl coline receptor Ab</t>
    </r>
    <r>
      <rPr>
        <sz val="12"/>
        <color rgb="FF000000"/>
        <rFont val="B Traffic"/>
        <charset val="178"/>
      </rPr>
      <t xml:space="preserve"> </t>
    </r>
  </si>
  <si>
    <r>
      <t xml:space="preserve"> اندازه‌گيري کمّي </t>
    </r>
    <r>
      <rPr>
        <sz val="12"/>
        <color rgb="FF000000"/>
        <rFont val="Calibri"/>
        <family val="2"/>
        <scheme val="minor"/>
      </rPr>
      <t>Inhibin A</t>
    </r>
    <r>
      <rPr>
        <sz val="12"/>
        <color rgb="FF000000"/>
        <rFont val="B Traffic"/>
        <charset val="178"/>
      </rPr>
      <t xml:space="preserve"> </t>
    </r>
  </si>
  <si>
    <r>
      <t xml:space="preserve"> اندازه‌گيري کمّي </t>
    </r>
    <r>
      <rPr>
        <sz val="12"/>
        <color rgb="FF000000"/>
        <rFont val="Calibri"/>
        <family val="2"/>
        <scheme val="minor"/>
      </rPr>
      <t>Leptin</t>
    </r>
    <r>
      <rPr>
        <sz val="12"/>
        <color rgb="FF000000"/>
        <rFont val="B Traffic"/>
        <charset val="178"/>
      </rPr>
      <t xml:space="preserve"> </t>
    </r>
  </si>
  <si>
    <r>
      <t>آنتي بادي (</t>
    </r>
    <r>
      <rPr>
        <sz val="12"/>
        <color rgb="FF000000"/>
        <rFont val="Calibri"/>
        <family val="2"/>
        <scheme val="minor"/>
      </rPr>
      <t>Anti-Tetanus (Each Class</t>
    </r>
    <r>
      <rPr>
        <sz val="12"/>
        <color rgb="FF000000"/>
        <rFont val="B Traffic"/>
        <charset val="178"/>
      </rPr>
      <t xml:space="preserve"> </t>
    </r>
  </si>
  <si>
    <r>
      <t>آنتي بادي (</t>
    </r>
    <r>
      <rPr>
        <sz val="12"/>
        <color rgb="FF000000"/>
        <rFont val="Calibri"/>
        <family val="2"/>
        <scheme val="minor"/>
      </rPr>
      <t>IgG) Anti Lyme</t>
    </r>
    <r>
      <rPr>
        <sz val="12"/>
        <color rgb="FF000000"/>
        <rFont val="B Traffic"/>
        <charset val="178"/>
      </rPr>
      <t xml:space="preserve"> </t>
    </r>
  </si>
  <si>
    <r>
      <t>آنتي بادي (</t>
    </r>
    <r>
      <rPr>
        <sz val="12"/>
        <color rgb="FF000000"/>
        <rFont val="Calibri"/>
        <family val="2"/>
        <scheme val="minor"/>
      </rPr>
      <t>IgM) Anti Lyme</t>
    </r>
    <r>
      <rPr>
        <sz val="12"/>
        <color rgb="FF000000"/>
        <rFont val="B Traffic"/>
        <charset val="178"/>
      </rPr>
      <t xml:space="preserve"> </t>
    </r>
  </si>
  <si>
    <r>
      <t xml:space="preserve">اندازه‌گيري کمّي </t>
    </r>
    <r>
      <rPr>
        <sz val="12"/>
        <color rgb="FF000000"/>
        <rFont val="Calibri"/>
        <family val="2"/>
        <scheme val="minor"/>
      </rPr>
      <t>NGAL (Neutrophil gelatinase associated lipocalin</t>
    </r>
    <r>
      <rPr>
        <sz val="12"/>
        <color rgb="FF000000"/>
        <rFont val="B Traffic"/>
        <charset val="178"/>
      </rPr>
      <t xml:space="preserve">) </t>
    </r>
  </si>
  <si>
    <r>
      <t xml:space="preserve">تجسس آنتي ژن </t>
    </r>
    <r>
      <rPr>
        <sz val="12"/>
        <color rgb="FF000000"/>
        <rFont val="Calibri"/>
        <family val="2"/>
        <scheme val="minor"/>
      </rPr>
      <t>H pylori</t>
    </r>
    <r>
      <rPr>
        <sz val="12"/>
        <color rgb="FF000000"/>
        <rFont val="B Traffic"/>
        <charset val="178"/>
      </rPr>
      <t xml:space="preserve"> در مدفوع </t>
    </r>
  </si>
  <si>
    <r>
      <t xml:space="preserve">اندازه گيري کمّي </t>
    </r>
    <r>
      <rPr>
        <sz val="12"/>
        <color rgb="FF000000"/>
        <rFont val="Calibri"/>
        <family val="2"/>
        <scheme val="minor"/>
      </rPr>
      <t>Interleukins</t>
    </r>
    <r>
      <rPr>
        <sz val="12"/>
        <color rgb="FF000000"/>
        <rFont val="B Traffic"/>
        <charset val="178"/>
      </rPr>
      <t xml:space="preserve">؛ هر كدام </t>
    </r>
  </si>
  <si>
    <r>
      <t>‍P</t>
    </r>
    <r>
      <rPr>
        <sz val="12"/>
        <color rgb="FF000000"/>
        <rFont val="B Traffic"/>
        <charset val="178"/>
      </rPr>
      <t xml:space="preserve">16 </t>
    </r>
  </si>
  <si>
    <r>
      <t>CISH</t>
    </r>
    <r>
      <rPr>
        <sz val="12"/>
        <color rgb="FF000000"/>
        <rFont val="B Traffic"/>
        <charset val="178"/>
      </rPr>
      <t xml:space="preserve"> (مانند داك و </t>
    </r>
    <r>
      <rPr>
        <sz val="12"/>
        <color rgb="FF000000"/>
        <rFont val="Calibri"/>
        <family val="2"/>
        <scheme val="minor"/>
      </rPr>
      <t>FDA</t>
    </r>
    <r>
      <rPr>
        <sz val="12"/>
        <color rgb="FF000000"/>
        <rFont val="B Traffic"/>
        <charset val="178"/>
      </rPr>
      <t xml:space="preserve"> با تكنيك قابل قبول) </t>
    </r>
  </si>
  <si>
    <r>
      <t>HPV</t>
    </r>
    <r>
      <rPr>
        <sz val="12"/>
        <color rgb="FF000000"/>
        <rFont val="B Traffic"/>
        <charset val="178"/>
      </rPr>
      <t xml:space="preserve"> </t>
    </r>
    <r>
      <rPr>
        <sz val="12"/>
        <color rgb="FF000000"/>
        <rFont val="Calibri"/>
        <family val="2"/>
        <scheme val="minor"/>
      </rPr>
      <t>Genotyping</t>
    </r>
    <r>
      <rPr>
        <sz val="12"/>
        <color rgb="FF000000"/>
        <rFont val="B Traffic"/>
        <charset val="178"/>
      </rPr>
      <t xml:space="preserve"> حداقل 6 ژنوتيپ </t>
    </r>
  </si>
  <si>
    <r>
      <t xml:space="preserve">آزمايش </t>
    </r>
    <r>
      <rPr>
        <sz val="12"/>
        <color rgb="FF000000"/>
        <rFont val="Calibri"/>
        <family val="2"/>
        <scheme val="minor"/>
      </rPr>
      <t>IgG) MAR )(Mixed antiglobulin reaction test</t>
    </r>
    <r>
      <rPr>
        <sz val="12"/>
        <color rgb="FF000000"/>
        <rFont val="B Traffic"/>
        <charset val="178"/>
      </rPr>
      <t xml:space="preserve">) </t>
    </r>
  </si>
  <si>
    <r>
      <t xml:space="preserve">آزمايش </t>
    </r>
    <r>
      <rPr>
        <sz val="12"/>
        <color rgb="FF000000"/>
        <rFont val="Calibri"/>
        <family val="2"/>
        <scheme val="minor"/>
      </rPr>
      <t>MAR (IgA) (Mixed antiglobulin reaction test</t>
    </r>
    <r>
      <rPr>
        <sz val="12"/>
        <color rgb="FF000000"/>
        <rFont val="B Traffic"/>
        <charset val="178"/>
      </rPr>
      <t xml:space="preserve">) </t>
    </r>
  </si>
  <si>
    <r>
      <t xml:space="preserve">آزمايش </t>
    </r>
    <r>
      <rPr>
        <sz val="12"/>
        <color rgb="FF000000"/>
        <rFont val="Calibri"/>
        <family val="2"/>
        <scheme val="minor"/>
      </rPr>
      <t>MAR (IgM) (Mixed antiglobulin reaction test</t>
    </r>
    <r>
      <rPr>
        <sz val="12"/>
        <color rgb="FF000000"/>
        <rFont val="B Traffic"/>
        <charset val="178"/>
      </rPr>
      <t xml:space="preserve">) </t>
    </r>
  </si>
  <si>
    <r>
      <t>آزمايش (</t>
    </r>
    <r>
      <rPr>
        <sz val="12"/>
        <color rgb="FF000000"/>
        <rFont val="Calibri"/>
        <family val="2"/>
        <scheme val="minor"/>
      </rPr>
      <t>Sperm Washing (Swim Down Method</t>
    </r>
    <r>
      <rPr>
        <sz val="12"/>
        <color rgb="FF000000"/>
        <rFont val="B Traffic"/>
        <charset val="178"/>
      </rPr>
      <t xml:space="preserve"> </t>
    </r>
  </si>
  <si>
    <r>
      <t>آزمايش (</t>
    </r>
    <r>
      <rPr>
        <sz val="12"/>
        <color rgb="FF000000"/>
        <rFont val="Calibri"/>
        <family val="2"/>
        <scheme val="minor"/>
      </rPr>
      <t>Sperm Washing (Swim Up Method</t>
    </r>
    <r>
      <rPr>
        <sz val="12"/>
        <color rgb="FF000000"/>
        <rFont val="B Traffic"/>
        <charset val="178"/>
      </rPr>
      <t xml:space="preserve"> </t>
    </r>
  </si>
  <si>
    <r>
      <t>آزمايش تعيين آنتي بادي (</t>
    </r>
    <r>
      <rPr>
        <sz val="12"/>
        <color rgb="FF000000"/>
        <rFont val="Calibri"/>
        <family val="2"/>
        <scheme val="minor"/>
      </rPr>
      <t>Anti-Borrelia (IgG</t>
    </r>
    <r>
      <rPr>
        <sz val="12"/>
        <color rgb="FF000000"/>
        <rFont val="B Traffic"/>
        <charset val="178"/>
      </rPr>
      <t xml:space="preserve"> </t>
    </r>
  </si>
  <si>
    <r>
      <t>آزمايش تعيين آنتي بادي (</t>
    </r>
    <r>
      <rPr>
        <sz val="12"/>
        <color rgb="FF000000"/>
        <rFont val="Calibri"/>
        <family val="2"/>
        <scheme val="minor"/>
      </rPr>
      <t>Anti-Borrelia (IgM</t>
    </r>
    <r>
      <rPr>
        <sz val="12"/>
        <color rgb="FF000000"/>
        <rFont val="B Traffic"/>
        <charset val="178"/>
      </rPr>
      <t xml:space="preserve"> </t>
    </r>
  </si>
  <si>
    <r>
      <t xml:space="preserve"> آنتي بادي (</t>
    </r>
    <r>
      <rPr>
        <sz val="12"/>
        <color rgb="FF000000"/>
        <rFont val="Calibri"/>
        <family val="2"/>
        <scheme val="minor"/>
      </rPr>
      <t>Transglutamiase (IgA</t>
    </r>
    <r>
      <rPr>
        <sz val="12"/>
        <color rgb="FF000000"/>
        <rFont val="B Traffic"/>
        <charset val="178"/>
      </rPr>
      <t xml:space="preserve"> </t>
    </r>
    <r>
      <rPr>
        <sz val="12"/>
        <color rgb="FF000000"/>
        <rFont val="Calibri"/>
        <family val="2"/>
        <scheme val="minor"/>
      </rPr>
      <t>Anti-Tissue</t>
    </r>
    <r>
      <rPr>
        <sz val="12"/>
        <color rgb="FF000000"/>
        <rFont val="B Traffic"/>
        <charset val="178"/>
      </rPr>
      <t xml:space="preserve"> </t>
    </r>
  </si>
  <si>
    <r>
      <t xml:space="preserve"> آنتي بادي (</t>
    </r>
    <r>
      <rPr>
        <sz val="12"/>
        <color rgb="FF000000"/>
        <rFont val="Calibri"/>
        <family val="2"/>
        <scheme val="minor"/>
      </rPr>
      <t>Transglutamiase (IgG</t>
    </r>
    <r>
      <rPr>
        <sz val="12"/>
        <color rgb="FF000000"/>
        <rFont val="B Traffic"/>
        <charset val="178"/>
      </rPr>
      <t xml:space="preserve"> </t>
    </r>
    <r>
      <rPr>
        <sz val="12"/>
        <color rgb="FF000000"/>
        <rFont val="Calibri"/>
        <family val="2"/>
        <scheme val="minor"/>
      </rPr>
      <t>Anti-Tissue</t>
    </r>
    <r>
      <rPr>
        <sz val="12"/>
        <color rgb="FF000000"/>
        <rFont val="B Traffic"/>
        <charset val="178"/>
      </rPr>
      <t xml:space="preserve"> </t>
    </r>
  </si>
  <si>
    <r>
      <t xml:space="preserve">آنتي بادي </t>
    </r>
    <r>
      <rPr>
        <sz val="12"/>
        <color rgb="FF000000"/>
        <rFont val="Calibri"/>
        <family val="2"/>
        <scheme val="minor"/>
      </rPr>
      <t>Anti-TPO (Anti-Thyroid peroxidase</t>
    </r>
    <r>
      <rPr>
        <sz val="12"/>
        <color rgb="FF000000"/>
        <rFont val="B Traffic"/>
        <charset val="178"/>
      </rPr>
      <t xml:space="preserve">) </t>
    </r>
  </si>
  <si>
    <r>
      <t xml:space="preserve">تجسس آنتي ژن </t>
    </r>
    <r>
      <rPr>
        <sz val="12"/>
        <color rgb="FF000000"/>
        <rFont val="Calibri"/>
        <family val="2"/>
        <scheme val="minor"/>
      </rPr>
      <t>C. difficile</t>
    </r>
    <r>
      <rPr>
        <sz val="12"/>
        <color rgb="FF000000"/>
        <rFont val="B Traffic"/>
        <charset val="178"/>
      </rPr>
      <t xml:space="preserve"> در مدفوع </t>
    </r>
  </si>
  <si>
    <r>
      <t>اندازه گيري کمّي</t>
    </r>
    <r>
      <rPr>
        <sz val="12"/>
        <color rgb="FF000000"/>
        <rFont val="Calibri"/>
        <family val="2"/>
        <scheme val="minor"/>
      </rPr>
      <t>Calprotectin</t>
    </r>
    <r>
      <rPr>
        <sz val="12"/>
        <color rgb="FF000000"/>
        <rFont val="B Traffic"/>
        <charset val="178"/>
      </rPr>
      <t xml:space="preserve"> </t>
    </r>
  </si>
  <si>
    <r>
      <t xml:space="preserve">تجسس </t>
    </r>
    <r>
      <rPr>
        <sz val="12"/>
        <color rgb="FF000000"/>
        <rFont val="Calibri"/>
        <family val="2"/>
        <scheme val="minor"/>
      </rPr>
      <t>Clostridum difficile toxin A</t>
    </r>
    <r>
      <rPr>
        <sz val="12"/>
        <color rgb="FF000000"/>
        <rFont val="B Traffic"/>
        <charset val="178"/>
      </rPr>
      <t>&amp;</t>
    </r>
    <r>
      <rPr>
        <sz val="12"/>
        <color rgb="FF000000"/>
        <rFont val="Calibri"/>
        <family val="2"/>
        <scheme val="minor"/>
      </rPr>
      <t>B</t>
    </r>
    <r>
      <rPr>
        <sz val="12"/>
        <color rgb="FF000000"/>
        <rFont val="B Traffic"/>
        <charset val="178"/>
      </rPr>
      <t xml:space="preserve"> </t>
    </r>
  </si>
  <si>
    <r>
      <t>CMV Ag</t>
    </r>
    <r>
      <rPr>
        <sz val="12"/>
        <color rgb="FF000000"/>
        <rFont val="B Traffic"/>
        <charset val="178"/>
      </rPr>
      <t xml:space="preserve"> به روش </t>
    </r>
    <r>
      <rPr>
        <sz val="12"/>
        <color rgb="FF000000"/>
        <rFont val="Calibri"/>
        <family val="2"/>
        <scheme val="minor"/>
      </rPr>
      <t>IF</t>
    </r>
    <r>
      <rPr>
        <sz val="12"/>
        <color rgb="FF000000"/>
        <rFont val="B Traffic"/>
        <charset val="178"/>
      </rPr>
      <t xml:space="preserve"> </t>
    </r>
  </si>
  <si>
    <r>
      <t xml:space="preserve"> اندازه‌گيري کمّي </t>
    </r>
    <r>
      <rPr>
        <sz val="12"/>
        <color rgb="FF000000"/>
        <rFont val="Calibri"/>
        <family val="2"/>
        <scheme val="minor"/>
      </rPr>
      <t xml:space="preserve">Human Epididymis Protein </t>
    </r>
    <r>
      <rPr>
        <sz val="12"/>
        <color rgb="FF000000"/>
        <rFont val="B Traffic"/>
        <charset val="178"/>
      </rPr>
      <t xml:space="preserve">4, </t>
    </r>
    <r>
      <rPr>
        <sz val="12"/>
        <color rgb="FF000000"/>
        <rFont val="Calibri"/>
        <family val="2"/>
        <scheme val="minor"/>
      </rPr>
      <t>HE</t>
    </r>
    <r>
      <rPr>
        <sz val="12"/>
        <color rgb="FF000000"/>
        <rFont val="B Traffic"/>
        <charset val="178"/>
      </rPr>
      <t xml:space="preserve">4 </t>
    </r>
  </si>
  <si>
    <r>
      <t xml:space="preserve">اندازه گيري کمّي </t>
    </r>
    <r>
      <rPr>
        <sz val="12"/>
        <color rgb="FF000000"/>
        <rFont val="Calibri"/>
        <family val="2"/>
        <scheme val="minor"/>
      </rPr>
      <t>NT-PRO-BNP (N-terminal of the prohormone brain natriuretic peptide</t>
    </r>
    <r>
      <rPr>
        <sz val="12"/>
        <color rgb="FF000000"/>
        <rFont val="B Traffic"/>
        <charset val="178"/>
      </rPr>
      <t xml:space="preserve"> ) </t>
    </r>
  </si>
  <si>
    <r>
      <t xml:space="preserve"> تجسس (</t>
    </r>
    <r>
      <rPr>
        <sz val="12"/>
        <color rgb="FF000000"/>
        <rFont val="Calibri"/>
        <family val="2"/>
        <scheme val="minor"/>
      </rPr>
      <t xml:space="preserve">Nuclear matrix protein </t>
    </r>
    <r>
      <rPr>
        <sz val="12"/>
        <color rgb="FF000000"/>
        <rFont val="B Traffic"/>
        <charset val="178"/>
      </rPr>
      <t xml:space="preserve">22 </t>
    </r>
    <r>
      <rPr>
        <sz val="12"/>
        <color rgb="FF000000"/>
        <rFont val="Calibri"/>
        <family val="2"/>
        <scheme val="minor"/>
      </rPr>
      <t>(NMP</t>
    </r>
    <r>
      <rPr>
        <sz val="12"/>
        <color rgb="FF000000"/>
        <rFont val="B Traffic"/>
        <charset val="178"/>
      </rPr>
      <t xml:space="preserve">22 </t>
    </r>
  </si>
  <si>
    <r>
      <t xml:space="preserve">اندازه گيري </t>
    </r>
    <r>
      <rPr>
        <sz val="12"/>
        <color rgb="FF000000"/>
        <rFont val="Calibri"/>
        <family val="2"/>
        <scheme val="minor"/>
      </rPr>
      <t>Pro-calcitonin</t>
    </r>
    <r>
      <rPr>
        <sz val="12"/>
        <color rgb="FF000000"/>
        <rFont val="B Traffic"/>
        <charset val="178"/>
      </rPr>
      <t xml:space="preserve"> </t>
    </r>
  </si>
  <si>
    <r>
      <t>آنتي بادي (</t>
    </r>
    <r>
      <rPr>
        <sz val="12"/>
        <color rgb="FF000000"/>
        <rFont val="Calibri"/>
        <family val="2"/>
        <scheme val="minor"/>
      </rPr>
      <t xml:space="preserve">Anti-Scl </t>
    </r>
    <r>
      <rPr>
        <sz val="12"/>
        <color rgb="FF000000"/>
        <rFont val="B Traffic"/>
        <charset val="178"/>
      </rPr>
      <t xml:space="preserve">70 </t>
    </r>
    <r>
      <rPr>
        <sz val="12"/>
        <color rgb="FF000000"/>
        <rFont val="Calibri"/>
        <family val="2"/>
        <scheme val="minor"/>
      </rPr>
      <t xml:space="preserve">(Topoisomerase </t>
    </r>
    <r>
      <rPr>
        <sz val="12"/>
        <color rgb="FF000000"/>
        <rFont val="B Traffic"/>
        <charset val="178"/>
      </rPr>
      <t xml:space="preserve">1 </t>
    </r>
  </si>
  <si>
    <r>
      <t xml:space="preserve">آزمايش </t>
    </r>
    <r>
      <rPr>
        <sz val="12"/>
        <color rgb="FF000000"/>
        <rFont val="Calibri"/>
        <family val="2"/>
        <scheme val="minor"/>
      </rPr>
      <t>Xylocaine</t>
    </r>
    <r>
      <rPr>
        <sz val="12"/>
        <color rgb="FF000000"/>
        <rFont val="B Traffic"/>
        <charset val="178"/>
      </rPr>
      <t xml:space="preserve"> </t>
    </r>
  </si>
  <si>
    <t xml:space="preserve"> اندازه‌گيري کمّي اينترفرون گاما </t>
  </si>
  <si>
    <t xml:space="preserve"> اندازه‌گيري کمّي گالاكتومانان </t>
  </si>
  <si>
    <t xml:space="preserve">تست آلرژن 30 پانلي </t>
  </si>
  <si>
    <t xml:space="preserve">آزمايش آدامز شامل آنتي ژن يا آنتي بادي </t>
  </si>
  <si>
    <t xml:space="preserve">تجسس کريپتوکوکوس نئوفورمنس به روش لاتکس </t>
  </si>
  <si>
    <r>
      <t xml:space="preserve">آنتی بادی </t>
    </r>
    <r>
      <rPr>
        <sz val="12"/>
        <color rgb="FF000000"/>
        <rFont val="Calibri"/>
        <family val="2"/>
        <scheme val="minor"/>
      </rPr>
      <t>Anti Insulin</t>
    </r>
    <r>
      <rPr>
        <sz val="12"/>
        <color rgb="FF000000"/>
        <rFont val="B Traffic"/>
        <charset val="178"/>
      </rPr>
      <t xml:space="preserve"> </t>
    </r>
  </si>
  <si>
    <r>
      <t xml:space="preserve">آنتی بادی فاکتور داخلی </t>
    </r>
    <r>
      <rPr>
        <sz val="12"/>
        <color rgb="FF000000"/>
        <rFont val="Calibri"/>
        <family val="2"/>
        <scheme val="minor"/>
      </rPr>
      <t>Anti Intrinsic factor</t>
    </r>
    <r>
      <rPr>
        <sz val="12"/>
        <color rgb="FF000000"/>
        <rFont val="B Traffic"/>
        <charset val="178"/>
      </rPr>
      <t xml:space="preserve"> </t>
    </r>
  </si>
  <si>
    <r>
      <t xml:space="preserve">آنتی بادی </t>
    </r>
    <r>
      <rPr>
        <sz val="12"/>
        <color rgb="FF000000"/>
        <rFont val="Calibri"/>
        <family val="2"/>
        <scheme val="minor"/>
      </rPr>
      <t>Anti GAD</t>
    </r>
    <r>
      <rPr>
        <sz val="12"/>
        <color rgb="FF000000"/>
        <rFont val="B Traffic"/>
        <charset val="178"/>
      </rPr>
      <t xml:space="preserve"> </t>
    </r>
  </si>
  <si>
    <r>
      <t xml:space="preserve">آنتی بادی </t>
    </r>
    <r>
      <rPr>
        <sz val="12"/>
        <color rgb="FF000000"/>
        <rFont val="Calibri"/>
        <family val="2"/>
        <scheme val="minor"/>
      </rPr>
      <t>Anti TSH receptor</t>
    </r>
    <r>
      <rPr>
        <sz val="12"/>
        <color rgb="FF000000"/>
        <rFont val="B Traffic"/>
        <charset val="178"/>
      </rPr>
      <t xml:space="preserve"> </t>
    </r>
  </si>
  <si>
    <r>
      <t xml:space="preserve">آنتی بادی </t>
    </r>
    <r>
      <rPr>
        <sz val="12"/>
        <color rgb="FF000000"/>
        <rFont val="Calibri"/>
        <family val="2"/>
        <scheme val="minor"/>
      </rPr>
      <t xml:space="preserve">Aquaporin </t>
    </r>
    <r>
      <rPr>
        <sz val="12"/>
        <color rgb="FF000000"/>
        <rFont val="B Traffic"/>
        <charset val="178"/>
      </rPr>
      <t xml:space="preserve">4 </t>
    </r>
  </si>
  <si>
    <r>
      <t>آنتی بادی (</t>
    </r>
    <r>
      <rPr>
        <sz val="12"/>
        <color rgb="FF000000"/>
        <rFont val="Calibri"/>
        <family val="2"/>
        <scheme val="minor"/>
      </rPr>
      <t>IgG) Aspergillus fumigatus Ab</t>
    </r>
    <r>
      <rPr>
        <sz val="12"/>
        <color rgb="FF000000"/>
        <rFont val="B Traffic"/>
        <charset val="178"/>
      </rPr>
      <t xml:space="preserve"> </t>
    </r>
  </si>
  <si>
    <r>
      <t>آنتی بادی (</t>
    </r>
    <r>
      <rPr>
        <sz val="12"/>
        <color rgb="FF000000"/>
        <rFont val="Calibri"/>
        <family val="2"/>
        <scheme val="minor"/>
      </rPr>
      <t>IgM) Aspergillus fumigatus Ab</t>
    </r>
    <r>
      <rPr>
        <sz val="12"/>
        <color rgb="FF000000"/>
        <rFont val="B Traffic"/>
        <charset val="178"/>
      </rPr>
      <t xml:space="preserve"> </t>
    </r>
  </si>
  <si>
    <r>
      <t xml:space="preserve">آنتی بادی </t>
    </r>
    <r>
      <rPr>
        <sz val="12"/>
        <color rgb="FF000000"/>
        <rFont val="Calibri"/>
        <family val="2"/>
        <scheme val="minor"/>
      </rPr>
      <t>Anti neuronal</t>
    </r>
    <r>
      <rPr>
        <sz val="12"/>
        <color rgb="FF000000"/>
        <rFont val="B Traffic"/>
        <charset val="178"/>
      </rPr>
      <t xml:space="preserve"> </t>
    </r>
  </si>
  <si>
    <r>
      <t xml:space="preserve">آنتی بادی </t>
    </r>
    <r>
      <rPr>
        <sz val="12"/>
        <color rgb="FF000000"/>
        <rFont val="Calibri"/>
        <family val="2"/>
        <scheme val="minor"/>
      </rPr>
      <t>S-</t>
    </r>
    <r>
      <rPr>
        <sz val="12"/>
        <color rgb="FF000000"/>
        <rFont val="B Traffic"/>
        <charset val="178"/>
      </rPr>
      <t xml:space="preserve">100 </t>
    </r>
  </si>
  <si>
    <r>
      <t xml:space="preserve">آنتی بادی </t>
    </r>
    <r>
      <rPr>
        <sz val="12"/>
        <color rgb="FF000000"/>
        <rFont val="Calibri"/>
        <family val="2"/>
        <scheme val="minor"/>
      </rPr>
      <t>Islet cell Ab</t>
    </r>
    <r>
      <rPr>
        <sz val="12"/>
        <color rgb="FF000000"/>
        <rFont val="B Traffic"/>
        <charset val="178"/>
      </rPr>
      <t xml:space="preserve"> </t>
    </r>
  </si>
  <si>
    <t xml:space="preserve">Gangliozide Ab panel </t>
  </si>
  <si>
    <t xml:space="preserve">Myositis Ab panel </t>
  </si>
  <si>
    <r>
      <t xml:space="preserve">اندازه گیری کمّی </t>
    </r>
    <r>
      <rPr>
        <sz val="12"/>
        <color rgb="FF000000"/>
        <rFont val="Calibri"/>
        <family val="2"/>
        <scheme val="minor"/>
      </rPr>
      <t>TNF-A</t>
    </r>
    <r>
      <rPr>
        <sz val="12"/>
        <color rgb="FF000000"/>
        <rFont val="B Traffic"/>
        <charset val="178"/>
      </rPr>
      <t xml:space="preserve"> </t>
    </r>
  </si>
  <si>
    <r>
      <t>اندازه گیری کمّی</t>
    </r>
    <r>
      <rPr>
        <sz val="12"/>
        <color rgb="FF000000"/>
        <rFont val="Calibri"/>
        <family val="2"/>
        <scheme val="minor"/>
      </rPr>
      <t>TGF-</t>
    </r>
    <r>
      <rPr>
        <sz val="12"/>
        <color rgb="FF000000"/>
        <rFont val="B Traffic"/>
        <charset val="178"/>
      </rPr>
      <t xml:space="preserve">1 </t>
    </r>
    <r>
      <rPr>
        <sz val="12"/>
        <color rgb="FF000000"/>
        <rFont val="Calibri"/>
        <family val="2"/>
        <scheme val="minor"/>
      </rPr>
      <t>((Tumor growth factor</t>
    </r>
    <r>
      <rPr>
        <sz val="12"/>
        <color rgb="FF000000"/>
        <rFont val="B Traffic"/>
        <charset val="178"/>
      </rPr>
      <t xml:space="preserve"> </t>
    </r>
  </si>
  <si>
    <r>
      <t xml:space="preserve">آنتی بادی </t>
    </r>
    <r>
      <rPr>
        <sz val="12"/>
        <color rgb="FF000000"/>
        <rFont val="Calibri"/>
        <family val="2"/>
        <scheme val="minor"/>
      </rPr>
      <t>Anti histon</t>
    </r>
    <r>
      <rPr>
        <sz val="12"/>
        <color rgb="FF000000"/>
        <rFont val="B Traffic"/>
        <charset val="178"/>
      </rPr>
      <t xml:space="preserve"> </t>
    </r>
  </si>
  <si>
    <r>
      <t xml:space="preserve">آنتی بادی </t>
    </r>
    <r>
      <rPr>
        <sz val="12"/>
        <color rgb="FF000000"/>
        <rFont val="Calibri"/>
        <family val="2"/>
        <scheme val="minor"/>
      </rPr>
      <t>Anti-NMDA receptor</t>
    </r>
    <r>
      <rPr>
        <sz val="12"/>
        <color rgb="FF000000"/>
        <rFont val="B Traffic"/>
        <charset val="178"/>
      </rPr>
      <t xml:space="preserve"> </t>
    </r>
  </si>
  <si>
    <r>
      <t>Antibodies</t>
    </r>
    <r>
      <rPr>
        <sz val="12"/>
        <color rgb="FF000000"/>
        <rFont val="B Traffic"/>
        <charset val="178"/>
      </rPr>
      <t xml:space="preserve"> </t>
    </r>
    <r>
      <rPr>
        <sz val="12"/>
        <color rgb="FF000000"/>
        <rFont val="Calibri"/>
        <family val="2"/>
        <scheme val="minor"/>
      </rPr>
      <t>against neuronal antigen (</t>
    </r>
    <r>
      <rPr>
        <sz val="12"/>
        <color rgb="FF000000"/>
        <rFont val="B Traffic"/>
        <charset val="178"/>
      </rPr>
      <t xml:space="preserve">12آنتی ژن ) </t>
    </r>
  </si>
  <si>
    <r>
      <t xml:space="preserve">اندازه گیری کمّی </t>
    </r>
    <r>
      <rPr>
        <sz val="12"/>
        <color rgb="FF000000"/>
        <rFont val="Calibri"/>
        <family val="2"/>
        <scheme val="minor"/>
      </rPr>
      <t>MBL (Mannose-Binding Lectin</t>
    </r>
    <r>
      <rPr>
        <sz val="12"/>
        <color rgb="FF000000"/>
        <rFont val="B Traffic"/>
        <charset val="178"/>
      </rPr>
      <t xml:space="preserve">) به روش ایمونواسی </t>
    </r>
  </si>
  <si>
    <r>
      <t xml:space="preserve">آنتی بادی </t>
    </r>
    <r>
      <rPr>
        <sz val="12"/>
        <color rgb="FF000000"/>
        <rFont val="Calibri"/>
        <family val="2"/>
        <scheme val="minor"/>
      </rPr>
      <t>Anti C</t>
    </r>
    <r>
      <rPr>
        <sz val="12"/>
        <color rgb="FF000000"/>
        <rFont val="B Traffic"/>
        <charset val="178"/>
      </rPr>
      <t>1</t>
    </r>
    <r>
      <rPr>
        <sz val="12"/>
        <color rgb="FF000000"/>
        <rFont val="Calibri"/>
        <family val="2"/>
        <scheme val="minor"/>
      </rPr>
      <t>q</t>
    </r>
    <r>
      <rPr>
        <sz val="12"/>
        <color rgb="FF000000"/>
        <rFont val="B Traffic"/>
        <charset val="178"/>
      </rPr>
      <t xml:space="preserve"> </t>
    </r>
  </si>
  <si>
    <t>سایر آزمایش های سرولوژی و ایمونولوژی که در فهرست خدمات مشخص نشده اند</t>
  </si>
  <si>
    <t xml:space="preserve">آزمايش كشت گلو از نظر عوامل باكتريايي </t>
  </si>
  <si>
    <t xml:space="preserve">آزمايش كشت عامل سالك (ليشمانيا) </t>
  </si>
  <si>
    <t xml:space="preserve">آزمايش كشت بي‌هوازي (مانند مايع آسيت و مايع پلور) </t>
  </si>
  <si>
    <t xml:space="preserve">آزمايش كشت ترشحات عمومي (مثل گوش، بيني، زخم) از نظر عوامل ميکروبي </t>
  </si>
  <si>
    <t xml:space="preserve">آزمايش كشت ترشحات واژن از نظر عوامل ميکروبي </t>
  </si>
  <si>
    <t xml:space="preserve">آزمايش تعيين گروه شيگلا </t>
  </si>
  <si>
    <t xml:space="preserve">آزمايش کيفي اوره‌آز روي بافت براي هليكوباكتر پيلوري </t>
  </si>
  <si>
    <t xml:space="preserve">آزمايش تجسس ميکروسکوپي مستقيم و كشت هليكوباكتر </t>
  </si>
  <si>
    <t xml:space="preserve">آزمايش كشت كلاميديا </t>
  </si>
  <si>
    <t>آزمايش كشت مايكوپلاسما و یا اوراپلاسما</t>
  </si>
  <si>
    <r>
      <t xml:space="preserve">آزمايش تجسس ميکروسکوپي </t>
    </r>
    <r>
      <rPr>
        <sz val="12"/>
        <color rgb="FF000000"/>
        <rFont val="Calibri"/>
        <family val="2"/>
        <scheme val="minor"/>
      </rPr>
      <t>BK</t>
    </r>
    <r>
      <rPr>
        <sz val="12"/>
        <color rgb="FF000000"/>
        <rFont val="B Traffic"/>
        <charset val="178"/>
      </rPr>
      <t xml:space="preserve"> (باسيل کخ) به روش اسيد فست </t>
    </r>
  </si>
  <si>
    <t xml:space="preserve">آزمايش كـشت و آنتـي‌بيـوگرام ميكروب سـل (حـداقل با اسـتفاده از 3 نـوع آنتي بيوتيك) </t>
  </si>
  <si>
    <t xml:space="preserve">آزمايش آنتـي بيـوگرام ميكروب سـل </t>
  </si>
  <si>
    <t xml:space="preserve">آزمايش تجسس ميکروسکوپي مستقيم براي عوامل قارچي </t>
  </si>
  <si>
    <t xml:space="preserve">آزمايش كشت اختصاصي از نظر عوامل قارچي </t>
  </si>
  <si>
    <t xml:space="preserve">آزمايش مدفوع براي تجسس ميکروسکوپي انگل (با روشهاي مستقيم و تغليظي) هر نوبت </t>
  </si>
  <si>
    <t xml:space="preserve">آزمايش تجسس خون مخفي در مدفوع هر نوبت </t>
  </si>
  <si>
    <t xml:space="preserve">آزمايش نوار چسب اسكاچ </t>
  </si>
  <si>
    <t xml:space="preserve">تجسس ميکروسکوپي جهت تجسس حشره گال </t>
  </si>
  <si>
    <t xml:space="preserve"> اندازه‌گيري کمّي چربي تام مدفوع (24 تا 48 ساعته) </t>
  </si>
  <si>
    <t xml:space="preserve">تشخيص عوامل ويروسي با استفاده از كشت سلولي </t>
  </si>
  <si>
    <r>
      <t xml:space="preserve">آزمايش افتراقي </t>
    </r>
    <r>
      <rPr>
        <sz val="12"/>
        <color rgb="FF000000"/>
        <rFont val="Calibri"/>
        <family val="2"/>
        <scheme val="minor"/>
      </rPr>
      <t>BK</t>
    </r>
    <r>
      <rPr>
        <sz val="12"/>
        <color rgb="FF000000"/>
        <rFont val="B Traffic"/>
        <charset val="178"/>
      </rPr>
      <t xml:space="preserve"> </t>
    </r>
  </si>
  <si>
    <t xml:space="preserve">كشت آميب </t>
  </si>
  <si>
    <t xml:space="preserve">كشت ترشح گلو از نظر ديفتري </t>
  </si>
  <si>
    <t xml:space="preserve">كشت ليستريا </t>
  </si>
  <si>
    <t xml:space="preserve">كشت بروسلا روي محيط كاستانيدا </t>
  </si>
  <si>
    <r>
      <t>آزمايش اوره تنفسي (</t>
    </r>
    <r>
      <rPr>
        <sz val="12"/>
        <color rgb="FF000000"/>
        <rFont val="Calibri"/>
        <family val="2"/>
        <scheme val="minor"/>
      </rPr>
      <t>UBT (Urea Breath Test</t>
    </r>
    <r>
      <rPr>
        <sz val="12"/>
        <color rgb="FF000000"/>
        <rFont val="B Traffic"/>
        <charset val="178"/>
      </rPr>
      <t xml:space="preserve"> با استفاده از کربن13 يا 14 </t>
    </r>
  </si>
  <si>
    <r>
      <t xml:space="preserve">آزمايش </t>
    </r>
    <r>
      <rPr>
        <sz val="12"/>
        <color rgb="FF000000"/>
        <rFont val="Calibri"/>
        <family val="2"/>
        <scheme val="minor"/>
      </rPr>
      <t>E- Test</t>
    </r>
    <r>
      <rPr>
        <sz val="12"/>
        <color rgb="FF000000"/>
        <rFont val="B Traffic"/>
        <charset val="178"/>
      </rPr>
      <t xml:space="preserve"> براي هر آنتي بيوتيك </t>
    </r>
  </si>
  <si>
    <t xml:space="preserve">تشخيص عوامل بيماري‌زا با تکنيک فلورسنت </t>
  </si>
  <si>
    <r>
      <t>تجسس ميکروسکوپي مستقيم براي جسم ليشمن (</t>
    </r>
    <r>
      <rPr>
        <sz val="12"/>
        <color rgb="FF000000"/>
        <rFont val="Calibri"/>
        <family val="2"/>
        <scheme val="minor"/>
      </rPr>
      <t>Leishman Body</t>
    </r>
    <r>
      <rPr>
        <sz val="12"/>
        <color rgb="FF000000"/>
        <rFont val="B Traffic"/>
        <charset val="178"/>
      </rPr>
      <t xml:space="preserve">) </t>
    </r>
  </si>
  <si>
    <t>نمونه گیری و جداسازی میکروارگانیسم هوازی از خون (روش غیر دستگاهی)</t>
  </si>
  <si>
    <t>نمونه گیری و جداسازی میکروارگانیسم هوازی از خون(روش دستگاهی)</t>
  </si>
  <si>
    <t>نمونه گیری و جداسازی میکروارگانیسم هوازی در کشت زخم(حداقل چهار محیط)</t>
  </si>
  <si>
    <t xml:space="preserve">نمونه گیری و جداسازی میکروارگانیسم هوازی در کشت نمونه ادرار </t>
  </si>
  <si>
    <t>نمونه گیری و جداسازی میکروارگانیسم هوازی در کشت نمونه مدفوع</t>
  </si>
  <si>
    <t>نمونه گیری و جداسازی میکروارگانیسم هوازی در کشت نمونه تنفسی</t>
  </si>
  <si>
    <t xml:space="preserve">نمونه گیری و جداسازی میکروارگانیسم هوازی مایعات استریل بدن </t>
  </si>
  <si>
    <t>نمونه گیری و جداسازی میکروارگانیسم هوازی سایر نمونه های بالینی</t>
  </si>
  <si>
    <t>نمونه گیری و جداسازی میکروارگانیسم بی هوازی در نمونه های بالینی</t>
  </si>
  <si>
    <r>
      <t xml:space="preserve">تشخیص فنوتیپیک باکتری های هوازی گرم منفی با رشد سریع(روش </t>
    </r>
    <r>
      <rPr>
        <sz val="12"/>
        <color rgb="FF000000"/>
        <rFont val="Calibri"/>
        <family val="2"/>
        <scheme val="minor"/>
      </rPr>
      <t>Traditional</t>
    </r>
    <r>
      <rPr>
        <sz val="12"/>
        <color rgb="FF000000"/>
        <rFont val="B Traffic"/>
        <charset val="178"/>
      </rPr>
      <t xml:space="preserve">) </t>
    </r>
  </si>
  <si>
    <r>
      <t xml:space="preserve">تشخیص فنوتیپیک باکتری های هوازی گرم منفی با رشد سریع(به روشهایی نظیر </t>
    </r>
    <r>
      <rPr>
        <sz val="12"/>
        <color rgb="FF000000"/>
        <rFont val="Calibri"/>
        <family val="2"/>
        <scheme val="minor"/>
      </rPr>
      <t>Microwell</t>
    </r>
    <r>
      <rPr>
        <sz val="12"/>
        <color rgb="FF000000"/>
        <rFont val="B Traffic"/>
        <charset val="178"/>
      </rPr>
      <t xml:space="preserve"> </t>
    </r>
    <r>
      <rPr>
        <sz val="12"/>
        <color rgb="FF000000"/>
        <rFont val="Calibri"/>
        <family val="2"/>
        <scheme val="minor"/>
      </rPr>
      <t>strip</t>
    </r>
    <r>
      <rPr>
        <sz val="12"/>
        <color rgb="FF000000"/>
        <rFont val="B Traffic"/>
        <charset val="178"/>
      </rPr>
      <t>)</t>
    </r>
  </si>
  <si>
    <t xml:space="preserve">تشخیص فنوتیپیک باکتری های هوازی گرم منفی پرنیاز(بروسلا، هموفیلوس، نایسریا و سایر) </t>
  </si>
  <si>
    <t xml:space="preserve">تشخیص فنوتیپیک باکتری های هوازی گرم مثبت </t>
  </si>
  <si>
    <t>رنگ آمیزی گرم برای هرنمونه و یا کلنی ایزوله شده</t>
  </si>
  <si>
    <t xml:space="preserve">تعیین مقاومت میکروبی(هردیسک) </t>
  </si>
  <si>
    <r>
      <t xml:space="preserve">تشخیص فنوتیپیک </t>
    </r>
    <r>
      <rPr>
        <sz val="12"/>
        <color rgb="FF000000"/>
        <rFont val="Calibri"/>
        <family val="2"/>
        <scheme val="minor"/>
      </rPr>
      <t>ESBL</t>
    </r>
    <r>
      <rPr>
        <sz val="12"/>
        <color rgb="FF000000"/>
        <rFont val="B Traffic"/>
        <charset val="178"/>
      </rPr>
      <t xml:space="preserve"> </t>
    </r>
  </si>
  <si>
    <t>تشخیص فنوتیپیک کارباپنماز</t>
  </si>
  <si>
    <r>
      <t xml:space="preserve">تشخیص فنوتیپیک </t>
    </r>
    <r>
      <rPr>
        <sz val="12"/>
        <color rgb="FF000000"/>
        <rFont val="Calibri"/>
        <family val="2"/>
        <scheme val="minor"/>
      </rPr>
      <t>Amp C</t>
    </r>
    <r>
      <rPr>
        <sz val="12"/>
        <color rgb="FF000000"/>
        <rFont val="B Traffic"/>
        <charset val="178"/>
      </rPr>
      <t xml:space="preserve"> </t>
    </r>
  </si>
  <si>
    <r>
      <t xml:space="preserve">تشخیص مولکولی </t>
    </r>
    <r>
      <rPr>
        <sz val="12"/>
        <color rgb="FF000000"/>
        <rFont val="Calibri"/>
        <family val="2"/>
        <scheme val="minor"/>
      </rPr>
      <t>MRSA</t>
    </r>
    <r>
      <rPr>
        <sz val="12"/>
        <color rgb="FF000000"/>
        <rFont val="B Traffic"/>
        <charset val="178"/>
      </rPr>
      <t xml:space="preserve"> </t>
    </r>
  </si>
  <si>
    <r>
      <t xml:space="preserve">تشخیص مولکولی </t>
    </r>
    <r>
      <rPr>
        <sz val="12"/>
        <color rgb="FF000000"/>
        <rFont val="Calibri"/>
        <family val="2"/>
        <scheme val="minor"/>
      </rPr>
      <t>VRE</t>
    </r>
    <r>
      <rPr>
        <sz val="12"/>
        <color rgb="FF000000"/>
        <rFont val="B Traffic"/>
        <charset val="178"/>
      </rPr>
      <t xml:space="preserve"> </t>
    </r>
  </si>
  <si>
    <t xml:space="preserve">تشخیص مولکولی کارباپنماز </t>
  </si>
  <si>
    <r>
      <t xml:space="preserve">تشخیص مولکولی </t>
    </r>
    <r>
      <rPr>
        <sz val="12"/>
        <color rgb="FF000000"/>
        <rFont val="Calibri"/>
        <family val="2"/>
        <scheme val="minor"/>
      </rPr>
      <t>ESBL</t>
    </r>
    <r>
      <rPr>
        <sz val="12"/>
        <color rgb="FF000000"/>
        <rFont val="B Traffic"/>
        <charset val="178"/>
      </rPr>
      <t xml:space="preserve"> </t>
    </r>
  </si>
  <si>
    <r>
      <t xml:space="preserve">تشخیص مولکولی </t>
    </r>
    <r>
      <rPr>
        <sz val="12"/>
        <color rgb="FF000000"/>
        <rFont val="Calibri"/>
        <family val="2"/>
        <scheme val="minor"/>
      </rPr>
      <t>Amp C</t>
    </r>
    <r>
      <rPr>
        <sz val="12"/>
        <color rgb="FF000000"/>
        <rFont val="B Traffic"/>
        <charset val="178"/>
      </rPr>
      <t xml:space="preserve"> </t>
    </r>
  </si>
  <si>
    <r>
      <t>آزمايش كامل مايع مني (</t>
    </r>
    <r>
      <rPr>
        <sz val="12"/>
        <color rgb="FF000000"/>
        <rFont val="Calibri"/>
        <family val="2"/>
        <scheme val="minor"/>
      </rPr>
      <t>Semen Analysis</t>
    </r>
    <r>
      <rPr>
        <sz val="12"/>
        <color rgb="FF000000"/>
        <rFont val="B Traffic"/>
        <charset val="178"/>
      </rPr>
      <t xml:space="preserve">) شامل ارزیابی حجم، شمارش، حرکت و مورفولوژی اسپرم بطور کامل به روش دستی </t>
    </r>
  </si>
  <si>
    <r>
      <t xml:space="preserve"> آزمايش كامل مايع مني (</t>
    </r>
    <r>
      <rPr>
        <sz val="12"/>
        <color rgb="FF000000"/>
        <rFont val="Calibri"/>
        <family val="2"/>
        <scheme val="minor"/>
      </rPr>
      <t>Semen Analysis</t>
    </r>
    <r>
      <rPr>
        <sz val="12"/>
        <color rgb="FF000000"/>
        <rFont val="B Traffic"/>
        <charset val="178"/>
      </rPr>
      <t xml:space="preserve">) شامل ارزیابی حجم، شمارش، حرکت و مورفولوژی اسپرم بطور کامل به روش دستی بطور کامل دستگاه خودکار </t>
    </r>
  </si>
  <si>
    <t xml:space="preserve">اندازه‌گيري فروكتوز مايع مني </t>
  </si>
  <si>
    <r>
      <t>آزمايش بعد از مقاربت (</t>
    </r>
    <r>
      <rPr>
        <sz val="12"/>
        <color rgb="FF000000"/>
        <rFont val="Calibri"/>
        <family val="2"/>
        <scheme val="minor"/>
      </rPr>
      <t>PCT</t>
    </r>
    <r>
      <rPr>
        <sz val="12"/>
        <color rgb="FF000000"/>
        <rFont val="B Traffic"/>
        <charset val="178"/>
      </rPr>
      <t xml:space="preserve">) </t>
    </r>
  </si>
  <si>
    <t xml:space="preserve">آزمايش روتين مايعات بدن: شامل گلوکز، پروتئين و تجسس ميکروسکوپي و شمارش سلولها در مایع مغزي نخاع، مايع مفاصل، مايع آسيت، مايع پلور و ساير مايعات بدن </t>
  </si>
  <si>
    <t xml:space="preserve">آزمايش تجسس ميکروسکوپي مستقيم ترشحات و رنگ آميزي (مانند ترشحات گوش، بيني، واژينال و غيره) </t>
  </si>
  <si>
    <r>
      <t>آزمايش (</t>
    </r>
    <r>
      <rPr>
        <sz val="12"/>
        <color rgb="FF000000"/>
        <rFont val="Calibri"/>
        <family val="2"/>
        <scheme val="minor"/>
      </rPr>
      <t>Hypo Osmotic Swelling (HOS</t>
    </r>
    <r>
      <rPr>
        <sz val="12"/>
        <color rgb="FF000000"/>
        <rFont val="B Traffic"/>
        <charset val="178"/>
      </rPr>
      <t xml:space="preserve"> </t>
    </r>
  </si>
  <si>
    <t>آزمایش تشخیص پارگی کیسه آب جنین</t>
  </si>
  <si>
    <r>
      <t xml:space="preserve">استخراج </t>
    </r>
    <r>
      <rPr>
        <sz val="12"/>
        <color rgb="FF000000"/>
        <rFont val="Calibri"/>
        <family val="2"/>
        <scheme val="minor"/>
      </rPr>
      <t>DNA</t>
    </r>
    <r>
      <rPr>
        <sz val="12"/>
        <color rgb="FF000000"/>
        <rFont val="B Traffic"/>
        <charset val="178"/>
      </rPr>
      <t xml:space="preserve"> </t>
    </r>
  </si>
  <si>
    <r>
      <t xml:space="preserve">استخراج </t>
    </r>
    <r>
      <rPr>
        <sz val="12"/>
        <color rgb="FF000000"/>
        <rFont val="Calibri"/>
        <family val="2"/>
        <scheme val="minor"/>
      </rPr>
      <t>RNA</t>
    </r>
    <r>
      <rPr>
        <sz val="12"/>
        <color rgb="FF000000"/>
        <rFont val="B Traffic"/>
        <charset val="178"/>
      </rPr>
      <t xml:space="preserve"> </t>
    </r>
  </si>
  <si>
    <r>
      <t xml:space="preserve">شناسايي کروموزوم حامل جهش از طريق </t>
    </r>
    <r>
      <rPr>
        <sz val="12"/>
        <color rgb="FF000000"/>
        <rFont val="Calibri"/>
        <family val="2"/>
        <scheme val="minor"/>
      </rPr>
      <t>PCR/RFLP</t>
    </r>
    <r>
      <rPr>
        <sz val="12"/>
        <color rgb="FF000000"/>
        <rFont val="B Traffic"/>
        <charset val="178"/>
      </rPr>
      <t xml:space="preserve"> يا بررسي حذف از طريق </t>
    </r>
    <r>
      <rPr>
        <sz val="12"/>
        <color rgb="FF000000"/>
        <rFont val="Calibri"/>
        <family val="2"/>
        <scheme val="minor"/>
      </rPr>
      <t>PCR</t>
    </r>
    <r>
      <rPr>
        <sz val="12"/>
        <color rgb="FF000000"/>
        <rFont val="B Traffic"/>
        <charset val="178"/>
      </rPr>
      <t xml:space="preserve"> يا بررسي تکرارهاي ژنومي(مثلا </t>
    </r>
    <r>
      <rPr>
        <sz val="12"/>
        <color rgb="FF000000"/>
        <rFont val="Calibri"/>
        <family val="2"/>
        <scheme val="minor"/>
      </rPr>
      <t>VNTR</t>
    </r>
    <r>
      <rPr>
        <sz val="12"/>
        <color rgb="FF000000"/>
        <rFont val="B Traffic"/>
        <charset val="178"/>
      </rPr>
      <t xml:space="preserve">) يا تعيين جهش با روش </t>
    </r>
    <r>
      <rPr>
        <sz val="12"/>
        <color rgb="FF000000"/>
        <rFont val="Calibri"/>
        <family val="2"/>
        <scheme val="minor"/>
      </rPr>
      <t>PCR</t>
    </r>
    <r>
      <rPr>
        <sz val="12"/>
        <color rgb="FF000000"/>
        <rFont val="B Traffic"/>
        <charset val="178"/>
      </rPr>
      <t xml:space="preserve"> </t>
    </r>
  </si>
  <si>
    <r>
      <t xml:space="preserve">بررسي متيلاسيون به روش </t>
    </r>
    <r>
      <rPr>
        <sz val="12"/>
        <color rgb="FF000000"/>
        <rFont val="Calibri"/>
        <family val="2"/>
        <scheme val="minor"/>
      </rPr>
      <t>PCR</t>
    </r>
    <r>
      <rPr>
        <sz val="12"/>
        <color rgb="FF000000"/>
        <rFont val="B Traffic"/>
        <charset val="178"/>
      </rPr>
      <t xml:space="preserve"> </t>
    </r>
  </si>
  <si>
    <t xml:space="preserve">دات بلات يا اسلات بلات </t>
  </si>
  <si>
    <r>
      <t xml:space="preserve">بررسي ميکرودلسيون ها با ترکيبي از </t>
    </r>
    <r>
      <rPr>
        <sz val="12"/>
        <color rgb="FF000000"/>
        <rFont val="Calibri"/>
        <family val="2"/>
        <scheme val="minor"/>
      </rPr>
      <t>PCR</t>
    </r>
    <r>
      <rPr>
        <sz val="12"/>
        <color rgb="FF000000"/>
        <rFont val="B Traffic"/>
        <charset val="178"/>
      </rPr>
      <t xml:space="preserve"> و ساترن بلات يا </t>
    </r>
    <r>
      <rPr>
        <sz val="12"/>
        <color rgb="FF000000"/>
        <rFont val="Calibri"/>
        <family val="2"/>
        <scheme val="minor"/>
      </rPr>
      <t>MLPA</t>
    </r>
    <r>
      <rPr>
        <sz val="12"/>
        <color rgb="FF000000"/>
        <rFont val="B Traffic"/>
        <charset val="178"/>
      </rPr>
      <t xml:space="preserve"> </t>
    </r>
  </si>
  <si>
    <t xml:space="preserve">بررسي تکرارهاي نوکلئوتيدي سه گانه </t>
  </si>
  <si>
    <t xml:space="preserve">بررسي تكرارهاي ژنومي </t>
  </si>
  <si>
    <r>
      <t xml:space="preserve">تعيين جهش با روش </t>
    </r>
    <r>
      <rPr>
        <sz val="12"/>
        <color rgb="FF000000"/>
        <rFont val="Calibri"/>
        <family val="2"/>
        <scheme val="minor"/>
      </rPr>
      <t>PCR</t>
    </r>
    <r>
      <rPr>
        <sz val="12"/>
        <color rgb="FF000000"/>
        <rFont val="B Traffic"/>
        <charset val="178"/>
      </rPr>
      <t xml:space="preserve"> </t>
    </r>
  </si>
  <si>
    <r>
      <t xml:space="preserve">انجام </t>
    </r>
    <r>
      <rPr>
        <sz val="12"/>
        <color rgb="FF000000"/>
        <rFont val="Calibri"/>
        <family val="2"/>
        <scheme val="minor"/>
      </rPr>
      <t>PCR</t>
    </r>
    <r>
      <rPr>
        <sz val="12"/>
        <color rgb="FF000000"/>
        <rFont val="B Traffic"/>
        <charset val="178"/>
      </rPr>
      <t xml:space="preserve"> براي ژنتيک پزشکي </t>
    </r>
  </si>
  <si>
    <t>تعيين توالي يک آمپلیکن (تعداد آمپلیکن ها بر اساس نوع بيماريها تعيين مي گردد)</t>
  </si>
  <si>
    <r>
      <t xml:space="preserve">استفاده از </t>
    </r>
    <r>
      <rPr>
        <sz val="12"/>
        <color rgb="FF000000"/>
        <rFont val="Calibri"/>
        <family val="2"/>
        <scheme val="minor"/>
      </rPr>
      <t>PCR</t>
    </r>
    <r>
      <rPr>
        <sz val="12"/>
        <color rgb="FF000000"/>
        <rFont val="B Traffic"/>
        <charset val="178"/>
      </rPr>
      <t xml:space="preserve"> کمي براي تعيين بار ساير عوامل بيماري زا </t>
    </r>
  </si>
  <si>
    <r>
      <t xml:space="preserve">استفاده از </t>
    </r>
    <r>
      <rPr>
        <sz val="12"/>
        <color rgb="FF000000"/>
        <rFont val="Calibri"/>
        <family val="2"/>
        <scheme val="minor"/>
      </rPr>
      <t>RT/PCR</t>
    </r>
    <r>
      <rPr>
        <sz val="12"/>
        <color rgb="FF000000"/>
        <rFont val="B Traffic"/>
        <charset val="178"/>
      </rPr>
      <t xml:space="preserve"> کمي براي تعيين بار ساير عوامل بيماري زا </t>
    </r>
  </si>
  <si>
    <r>
      <t xml:space="preserve">استفاده از </t>
    </r>
    <r>
      <rPr>
        <sz val="12"/>
        <color rgb="FF000000"/>
        <rFont val="Calibri"/>
        <family val="2"/>
        <scheme val="minor"/>
      </rPr>
      <t>RT/PCR</t>
    </r>
    <r>
      <rPr>
        <sz val="12"/>
        <color rgb="FF000000"/>
        <rFont val="B Traffic"/>
        <charset val="178"/>
      </rPr>
      <t xml:space="preserve"> کمي براي تعيين بار </t>
    </r>
    <r>
      <rPr>
        <sz val="12"/>
        <color rgb="FF000000"/>
        <rFont val="Calibri"/>
        <family val="2"/>
        <scheme val="minor"/>
      </rPr>
      <t>HIV</t>
    </r>
    <r>
      <rPr>
        <sz val="12"/>
        <color rgb="FF000000"/>
        <rFont val="B Traffic"/>
        <charset val="178"/>
      </rPr>
      <t xml:space="preserve"> </t>
    </r>
  </si>
  <si>
    <r>
      <t xml:space="preserve">استفاده از </t>
    </r>
    <r>
      <rPr>
        <sz val="12"/>
        <color rgb="FF000000"/>
        <rFont val="Calibri"/>
        <family val="2"/>
        <scheme val="minor"/>
      </rPr>
      <t>RT/PCR</t>
    </r>
    <r>
      <rPr>
        <sz val="12"/>
        <color rgb="FF000000"/>
        <rFont val="B Traffic"/>
        <charset val="178"/>
      </rPr>
      <t xml:space="preserve"> کمي براي تعيين بار ويروس هپاتيت </t>
    </r>
    <r>
      <rPr>
        <sz val="12"/>
        <color rgb="FF000000"/>
        <rFont val="Calibri"/>
        <family val="2"/>
        <scheme val="minor"/>
      </rPr>
      <t>C</t>
    </r>
    <r>
      <rPr>
        <sz val="12"/>
        <color rgb="FF000000"/>
        <rFont val="B Traffic"/>
        <charset val="178"/>
      </rPr>
      <t xml:space="preserve"> </t>
    </r>
  </si>
  <si>
    <r>
      <t xml:space="preserve">استفاده از </t>
    </r>
    <r>
      <rPr>
        <sz val="12"/>
        <color rgb="FF000000"/>
        <rFont val="Calibri"/>
        <family val="2"/>
        <scheme val="minor"/>
      </rPr>
      <t>PCR</t>
    </r>
    <r>
      <rPr>
        <sz val="12"/>
        <color rgb="FF000000"/>
        <rFont val="B Traffic"/>
        <charset val="178"/>
      </rPr>
      <t xml:space="preserve"> کمي براي تعيين بار </t>
    </r>
    <r>
      <rPr>
        <sz val="12"/>
        <color rgb="FF000000"/>
        <rFont val="Calibri"/>
        <family val="2"/>
        <scheme val="minor"/>
      </rPr>
      <t>CMV</t>
    </r>
    <r>
      <rPr>
        <sz val="12"/>
        <color rgb="FF000000"/>
        <rFont val="B Traffic"/>
        <charset val="178"/>
      </rPr>
      <t xml:space="preserve"> </t>
    </r>
  </si>
  <si>
    <r>
      <t xml:space="preserve">استفاده از </t>
    </r>
    <r>
      <rPr>
        <sz val="12"/>
        <color rgb="FF000000"/>
        <rFont val="Calibri"/>
        <family val="2"/>
        <scheme val="minor"/>
      </rPr>
      <t>PCR</t>
    </r>
    <r>
      <rPr>
        <sz val="12"/>
        <color rgb="FF000000"/>
        <rFont val="B Traffic"/>
        <charset val="178"/>
      </rPr>
      <t xml:space="preserve"> کمي براي تعيين بار ويروس هپاتيت </t>
    </r>
    <r>
      <rPr>
        <sz val="12"/>
        <color rgb="FF000000"/>
        <rFont val="Calibri"/>
        <family val="2"/>
        <scheme val="minor"/>
      </rPr>
      <t>B</t>
    </r>
    <r>
      <rPr>
        <sz val="12"/>
        <color rgb="FF000000"/>
        <rFont val="B Traffic"/>
        <charset val="178"/>
      </rPr>
      <t xml:space="preserve"> </t>
    </r>
  </si>
  <si>
    <r>
      <t>RT/PCR</t>
    </r>
    <r>
      <rPr>
        <sz val="12"/>
        <color rgb="FF000000"/>
        <rFont val="B Traffic"/>
        <charset val="178"/>
      </rPr>
      <t xml:space="preserve"> کمي براي ژنتيک پزشکي </t>
    </r>
  </si>
  <si>
    <r>
      <t>PCR</t>
    </r>
    <r>
      <rPr>
        <sz val="12"/>
        <color rgb="FF000000"/>
        <rFont val="B Traffic"/>
        <charset val="178"/>
      </rPr>
      <t xml:space="preserve"> کيفي براي </t>
    </r>
    <r>
      <rPr>
        <sz val="12"/>
        <color rgb="FF000000"/>
        <rFont val="Calibri"/>
        <family val="2"/>
        <scheme val="minor"/>
      </rPr>
      <t>CMV</t>
    </r>
    <r>
      <rPr>
        <sz val="12"/>
        <color rgb="FF000000"/>
        <rFont val="B Traffic"/>
        <charset val="178"/>
      </rPr>
      <t xml:space="preserve"> </t>
    </r>
  </si>
  <si>
    <r>
      <t>PCR</t>
    </r>
    <r>
      <rPr>
        <sz val="12"/>
        <color rgb="FF000000"/>
        <rFont val="B Traffic"/>
        <charset val="178"/>
      </rPr>
      <t xml:space="preserve"> کيفي براي </t>
    </r>
    <r>
      <rPr>
        <sz val="12"/>
        <color rgb="FF000000"/>
        <rFont val="Calibri"/>
        <family val="2"/>
        <scheme val="minor"/>
      </rPr>
      <t>MTB</t>
    </r>
    <r>
      <rPr>
        <sz val="12"/>
        <color rgb="FF000000"/>
        <rFont val="B Traffic"/>
        <charset val="178"/>
      </rPr>
      <t xml:space="preserve"> </t>
    </r>
  </si>
  <si>
    <r>
      <t>PCR</t>
    </r>
    <r>
      <rPr>
        <sz val="12"/>
        <color rgb="FF000000"/>
        <rFont val="B Traffic"/>
        <charset val="178"/>
      </rPr>
      <t xml:space="preserve"> کيفي براي </t>
    </r>
    <r>
      <rPr>
        <sz val="12"/>
        <color rgb="FF000000"/>
        <rFont val="Calibri"/>
        <family val="2"/>
        <scheme val="minor"/>
      </rPr>
      <t>HBV</t>
    </r>
    <r>
      <rPr>
        <sz val="12"/>
        <color rgb="FF000000"/>
        <rFont val="B Traffic"/>
        <charset val="178"/>
      </rPr>
      <t xml:space="preserve"> </t>
    </r>
  </si>
  <si>
    <r>
      <t>PCR</t>
    </r>
    <r>
      <rPr>
        <sz val="12"/>
        <color rgb="FF000000"/>
        <rFont val="B Traffic"/>
        <charset val="178"/>
      </rPr>
      <t xml:space="preserve"> کيفي براي </t>
    </r>
    <r>
      <rPr>
        <sz val="12"/>
        <color rgb="FF000000"/>
        <rFont val="Calibri"/>
        <family val="2"/>
        <scheme val="minor"/>
      </rPr>
      <t>HSV</t>
    </r>
    <r>
      <rPr>
        <sz val="12"/>
        <color rgb="FF000000"/>
        <rFont val="B Traffic"/>
        <charset val="178"/>
      </rPr>
      <t xml:space="preserve"> </t>
    </r>
  </si>
  <si>
    <r>
      <t>PCR</t>
    </r>
    <r>
      <rPr>
        <sz val="12"/>
        <color rgb="FF000000"/>
        <rFont val="B Traffic"/>
        <charset val="178"/>
      </rPr>
      <t xml:space="preserve"> کيفي براي ساير عوامل بيماري زا </t>
    </r>
  </si>
  <si>
    <r>
      <t>PCR/RT</t>
    </r>
    <r>
      <rPr>
        <sz val="12"/>
        <color rgb="FF000000"/>
        <rFont val="B Traffic"/>
        <charset val="178"/>
      </rPr>
      <t xml:space="preserve"> کيفي براي ويروسهاي </t>
    </r>
    <r>
      <rPr>
        <sz val="12"/>
        <color rgb="FF000000"/>
        <rFont val="Calibri"/>
        <family val="2"/>
        <scheme val="minor"/>
      </rPr>
      <t>JC/BK</t>
    </r>
    <r>
      <rPr>
        <sz val="12"/>
        <color rgb="FF000000"/>
        <rFont val="B Traffic"/>
        <charset val="178"/>
      </rPr>
      <t xml:space="preserve"> </t>
    </r>
  </si>
  <si>
    <r>
      <t>PCR/RT</t>
    </r>
    <r>
      <rPr>
        <sz val="12"/>
        <color rgb="FF000000"/>
        <rFont val="B Traffic"/>
        <charset val="178"/>
      </rPr>
      <t xml:space="preserve"> کيفي براي </t>
    </r>
    <r>
      <rPr>
        <sz val="12"/>
        <color rgb="FF000000"/>
        <rFont val="Calibri"/>
        <family val="2"/>
        <scheme val="minor"/>
      </rPr>
      <t>HIV</t>
    </r>
    <r>
      <rPr>
        <sz val="12"/>
        <color rgb="FF000000"/>
        <rFont val="B Traffic"/>
        <charset val="178"/>
      </rPr>
      <t xml:space="preserve"> </t>
    </r>
  </si>
  <si>
    <r>
      <t>RT/PCR</t>
    </r>
    <r>
      <rPr>
        <sz val="12"/>
        <color rgb="FF000000"/>
        <rFont val="B Traffic"/>
        <charset val="178"/>
      </rPr>
      <t xml:space="preserve"> کيفي براي ويروس هپاتيت </t>
    </r>
    <r>
      <rPr>
        <sz val="12"/>
        <color rgb="FF000000"/>
        <rFont val="Calibri"/>
        <family val="2"/>
        <scheme val="minor"/>
      </rPr>
      <t>C</t>
    </r>
    <r>
      <rPr>
        <sz val="12"/>
        <color rgb="FF000000"/>
        <rFont val="B Traffic"/>
        <charset val="178"/>
      </rPr>
      <t xml:space="preserve"> </t>
    </r>
  </si>
  <si>
    <r>
      <t>RT/PCR</t>
    </r>
    <r>
      <rPr>
        <sz val="12"/>
        <color rgb="FF000000"/>
        <rFont val="B Traffic"/>
        <charset val="178"/>
      </rPr>
      <t xml:space="preserve"> کيفي براي ساير عوامل بيماري زا </t>
    </r>
  </si>
  <si>
    <r>
      <t>HLAABDR</t>
    </r>
    <r>
      <rPr>
        <sz val="12"/>
        <color rgb="FF000000"/>
        <rFont val="B Traffic"/>
        <charset val="178"/>
      </rPr>
      <t xml:space="preserve"> به روش </t>
    </r>
    <r>
      <rPr>
        <sz val="12"/>
        <color rgb="FF000000"/>
        <rFont val="Calibri"/>
        <family val="2"/>
        <scheme val="minor"/>
      </rPr>
      <t>PCR</t>
    </r>
    <r>
      <rPr>
        <sz val="12"/>
        <color rgb="FF000000"/>
        <rFont val="B Traffic"/>
        <charset val="178"/>
      </rPr>
      <t xml:space="preserve"> با 96 پرایمر</t>
    </r>
  </si>
  <si>
    <r>
      <t>HLA ABC</t>
    </r>
    <r>
      <rPr>
        <sz val="12"/>
        <color rgb="FF000000"/>
        <rFont val="B Traffic"/>
        <charset val="178"/>
      </rPr>
      <t xml:space="preserve"> به روش </t>
    </r>
    <r>
      <rPr>
        <sz val="12"/>
        <color rgb="FF000000"/>
        <rFont val="Calibri"/>
        <family val="2"/>
        <scheme val="minor"/>
      </rPr>
      <t>PCR</t>
    </r>
    <r>
      <rPr>
        <sz val="12"/>
        <color rgb="FF000000"/>
        <rFont val="B Traffic"/>
        <charset val="178"/>
      </rPr>
      <t xml:space="preserve"> با 96 پرايمر </t>
    </r>
  </si>
  <si>
    <r>
      <t xml:space="preserve">تعيين پرايمرها با استفاده از </t>
    </r>
    <r>
      <rPr>
        <sz val="12"/>
        <color rgb="FF000000"/>
        <rFont val="Calibri"/>
        <family val="2"/>
        <scheme val="minor"/>
      </rPr>
      <t>PCR</t>
    </r>
    <r>
      <rPr>
        <sz val="12"/>
        <color rgb="FF000000"/>
        <rFont val="B Traffic"/>
        <charset val="178"/>
      </rPr>
      <t xml:space="preserve"> براي تشخيص آلل هاي </t>
    </r>
    <r>
      <rPr>
        <sz val="12"/>
        <color rgb="FF000000"/>
        <rFont val="Calibri"/>
        <family val="2"/>
        <scheme val="minor"/>
      </rPr>
      <t>DQBI,DQAL,HLA</t>
    </r>
    <r>
      <rPr>
        <sz val="12"/>
        <color rgb="FF000000"/>
        <rFont val="B Traffic"/>
        <charset val="178"/>
      </rPr>
      <t xml:space="preserve"> هر يک به تنهايي </t>
    </r>
  </si>
  <si>
    <r>
      <t xml:space="preserve">تعيين پرايمرها با استفاده از </t>
    </r>
    <r>
      <rPr>
        <sz val="12"/>
        <color rgb="FF000000"/>
        <rFont val="Calibri"/>
        <family val="2"/>
        <scheme val="minor"/>
      </rPr>
      <t>PCR</t>
    </r>
    <r>
      <rPr>
        <sz val="12"/>
        <color rgb="FF000000"/>
        <rFont val="B Traffic"/>
        <charset val="178"/>
      </rPr>
      <t xml:space="preserve"> براي تشخيص آلل‌هاي </t>
    </r>
    <r>
      <rPr>
        <sz val="12"/>
        <color rgb="FF000000"/>
        <rFont val="Calibri"/>
        <family val="2"/>
        <scheme val="minor"/>
      </rPr>
      <t>DRB</t>
    </r>
    <r>
      <rPr>
        <sz val="12"/>
        <color rgb="FF000000"/>
        <rFont val="B Traffic"/>
        <charset val="178"/>
      </rPr>
      <t>3</t>
    </r>
    <r>
      <rPr>
        <sz val="12"/>
        <color rgb="FF000000"/>
        <rFont val="Calibri"/>
        <family val="2"/>
        <scheme val="minor"/>
      </rPr>
      <t>,DRB</t>
    </r>
    <r>
      <rPr>
        <sz val="12"/>
        <color rgb="FF000000"/>
        <rFont val="B Traffic"/>
        <charset val="178"/>
      </rPr>
      <t>2</t>
    </r>
    <r>
      <rPr>
        <sz val="12"/>
        <color rgb="FF000000"/>
        <rFont val="Calibri"/>
        <family val="2"/>
        <scheme val="minor"/>
      </rPr>
      <t>,DRB</t>
    </r>
    <r>
      <rPr>
        <sz val="12"/>
        <color rgb="FF000000"/>
        <rFont val="B Traffic"/>
        <charset val="178"/>
      </rPr>
      <t>1</t>
    </r>
    <r>
      <rPr>
        <sz val="12"/>
        <color rgb="FF000000"/>
        <rFont val="Calibri"/>
        <family val="2"/>
        <scheme val="minor"/>
      </rPr>
      <t>,HLA</t>
    </r>
    <r>
      <rPr>
        <sz val="12"/>
        <color rgb="FF000000"/>
        <rFont val="B Traffic"/>
        <charset val="178"/>
      </rPr>
      <t xml:space="preserve"> هر يک به تنهايي </t>
    </r>
  </si>
  <si>
    <t xml:space="preserve">جستجو و تعيين مقدار هر يك از سموم در خون و ساير نمونه‌ها </t>
  </si>
  <si>
    <t xml:space="preserve">آزمايش تشخيصي از لكه‌هاي خون </t>
  </si>
  <si>
    <t xml:space="preserve">آزمايش كامل سم شناسي روي مواد غذايي يا امعاء و احشاء </t>
  </si>
  <si>
    <t xml:space="preserve">آزمايش مواد نامعلوم از نظر نوع و سميت </t>
  </si>
  <si>
    <t xml:space="preserve">آزمايش مواد غذايي براي هر آزمايش </t>
  </si>
  <si>
    <t xml:space="preserve">تعيين گروه خون لكه‌ها و مو و تجسس اسپرم </t>
  </si>
  <si>
    <r>
      <t xml:space="preserve">تشخيص </t>
    </r>
    <r>
      <rPr>
        <sz val="12"/>
        <color rgb="FF000000"/>
        <rFont val="Calibri"/>
        <family val="2"/>
        <scheme val="minor"/>
      </rPr>
      <t>CO</t>
    </r>
    <r>
      <rPr>
        <sz val="12"/>
        <color rgb="FF000000"/>
        <rFont val="B Traffic"/>
        <charset val="178"/>
      </rPr>
      <t xml:space="preserve"> در نمونه خون جسد </t>
    </r>
  </si>
  <si>
    <t xml:space="preserve">تعيين نوع دارو و ماده مخدر در ادرار جسد </t>
  </si>
  <si>
    <t xml:space="preserve">تعيين نوع دارو و ماده مخدر در خون جسد </t>
  </si>
  <si>
    <r>
      <t xml:space="preserve">تعيين گروه </t>
    </r>
    <r>
      <rPr>
        <sz val="12"/>
        <color rgb="FF000000"/>
        <rFont val="Calibri"/>
        <family val="2"/>
        <scheme val="minor"/>
      </rPr>
      <t>ABH</t>
    </r>
    <r>
      <rPr>
        <sz val="12"/>
        <color rgb="FF000000"/>
        <rFont val="B Traffic"/>
        <charset val="178"/>
      </rPr>
      <t xml:space="preserve"> </t>
    </r>
  </si>
  <si>
    <r>
      <t xml:space="preserve">بررسي خويشاوندي از طريق بررسي 16 منطقه </t>
    </r>
    <r>
      <rPr>
        <sz val="12"/>
        <color rgb="FF000000"/>
        <rFont val="Calibri"/>
        <family val="2"/>
        <scheme val="minor"/>
      </rPr>
      <t>STR</t>
    </r>
    <r>
      <rPr>
        <sz val="12"/>
        <color rgb="FF000000"/>
        <rFont val="B Traffic"/>
        <charset val="178"/>
      </rPr>
      <t xml:space="preserve"> مولکول </t>
    </r>
    <r>
      <rPr>
        <sz val="12"/>
        <color rgb="FF000000"/>
        <rFont val="Calibri"/>
        <family val="2"/>
        <scheme val="minor"/>
      </rPr>
      <t>DNA</t>
    </r>
    <r>
      <rPr>
        <sz val="12"/>
        <color rgb="FF000000"/>
        <rFont val="B Traffic"/>
        <charset val="178"/>
      </rPr>
      <t xml:space="preserve"> به ازاي هر فرد </t>
    </r>
  </si>
  <si>
    <r>
      <t xml:space="preserve">بررسي خويشاوندي از طريق بررسي </t>
    </r>
    <r>
      <rPr>
        <sz val="12"/>
        <color rgb="FF000000"/>
        <rFont val="Calibri"/>
        <family val="2"/>
        <scheme val="minor"/>
      </rPr>
      <t>DNA</t>
    </r>
    <r>
      <rPr>
        <sz val="12"/>
        <color rgb="FF000000"/>
        <rFont val="B Traffic"/>
        <charset val="178"/>
      </rPr>
      <t xml:space="preserve"> ميتوکندري به ازاي هر نفر </t>
    </r>
  </si>
  <si>
    <r>
      <t xml:space="preserve">بررسي خويشاوندي از طريق بررسي </t>
    </r>
    <r>
      <rPr>
        <sz val="12"/>
        <color rgb="FF000000"/>
        <rFont val="Calibri"/>
        <family val="2"/>
        <scheme val="minor"/>
      </rPr>
      <t>YSTR</t>
    </r>
    <r>
      <rPr>
        <sz val="12"/>
        <color rgb="FF000000"/>
        <rFont val="B Traffic"/>
        <charset val="178"/>
      </rPr>
      <t xml:space="preserve"> به ازاي هر نفر </t>
    </r>
  </si>
  <si>
    <r>
      <t xml:space="preserve">تطبيق نمونه‌ها از طريق </t>
    </r>
    <r>
      <rPr>
        <sz val="12"/>
        <color rgb="FF000000"/>
        <rFont val="Calibri"/>
        <family val="2"/>
        <scheme val="minor"/>
      </rPr>
      <t>DNA Typing</t>
    </r>
    <r>
      <rPr>
        <sz val="12"/>
        <color rgb="FF000000"/>
        <rFont val="B Traffic"/>
        <charset val="178"/>
      </rPr>
      <t xml:space="preserve"> به ازاي هر نمونه </t>
    </r>
  </si>
  <si>
    <r>
      <t xml:space="preserve">تطبيق نمونه‌ها از طريق </t>
    </r>
    <r>
      <rPr>
        <sz val="12"/>
        <color rgb="FF000000"/>
        <rFont val="Calibri"/>
        <family val="2"/>
        <scheme val="minor"/>
      </rPr>
      <t>Y-STR</t>
    </r>
    <r>
      <rPr>
        <sz val="12"/>
        <color rgb="FF000000"/>
        <rFont val="B Traffic"/>
        <charset val="178"/>
      </rPr>
      <t xml:space="preserve"> به ازاي هر نمونه </t>
    </r>
  </si>
  <si>
    <t xml:space="preserve">تعيين توالي نوکلئوتيدها در هر نمونه </t>
  </si>
  <si>
    <t xml:space="preserve">تعيين گروه خون لکه و مو </t>
  </si>
  <si>
    <t xml:space="preserve">تجسس اسپرم در البسه و سواب‌ها </t>
  </si>
  <si>
    <t xml:space="preserve">تعيين گروه خوني اسپرم </t>
  </si>
  <si>
    <t xml:space="preserve">آنتي بادي پلاکتي به روش الايزا </t>
  </si>
  <si>
    <r>
      <t>دابل ماركر براي غربالگري سندرم داون شامل (</t>
    </r>
    <r>
      <rPr>
        <sz val="12"/>
        <color rgb="FF000000"/>
        <rFont val="Calibri"/>
        <family val="2"/>
        <scheme val="minor"/>
      </rPr>
      <t>PADA+FreeBeta</t>
    </r>
    <r>
      <rPr>
        <sz val="12"/>
        <color rgb="FF000000"/>
        <rFont val="B Traffic"/>
        <charset val="178"/>
      </rPr>
      <t xml:space="preserve">) </t>
    </r>
  </si>
  <si>
    <r>
      <t>تريپل ماركر براي غربالگري سندروم داون (</t>
    </r>
    <r>
      <rPr>
        <sz val="12"/>
        <color rgb="FF000000"/>
        <rFont val="Calibri"/>
        <family val="2"/>
        <scheme val="minor"/>
      </rPr>
      <t>aFP+Beta titer+unconjocated Estriol</t>
    </r>
    <r>
      <rPr>
        <sz val="12"/>
        <color rgb="FF000000"/>
        <rFont val="B Traffic"/>
        <charset val="178"/>
      </rPr>
      <t xml:space="preserve">) </t>
    </r>
  </si>
  <si>
    <r>
      <t xml:space="preserve">كــوادروپـل ماركــر براي غربالگــري سنــدروم داون شــامل </t>
    </r>
    <r>
      <rPr>
        <sz val="12"/>
        <color rgb="FF000000"/>
        <rFont val="Calibri"/>
        <family val="2"/>
        <scheme val="minor"/>
      </rPr>
      <t>inhibiniA+ aFP+ Beta</t>
    </r>
    <r>
      <rPr>
        <sz val="12"/>
        <color rgb="FF000000"/>
        <rFont val="B Traffic"/>
        <charset val="178"/>
      </rPr>
      <t xml:space="preserve"> </t>
    </r>
    <r>
      <rPr>
        <sz val="12"/>
        <color rgb="FF000000"/>
        <rFont val="Calibri"/>
        <family val="2"/>
        <scheme val="minor"/>
      </rPr>
      <t>titer+Unconjucated Estriol</t>
    </r>
    <r>
      <rPr>
        <sz val="12"/>
        <color rgb="FF000000"/>
        <rFont val="B Traffic"/>
        <charset val="178"/>
      </rPr>
      <t xml:space="preserve"> </t>
    </r>
  </si>
  <si>
    <t xml:space="preserve">بتا تالاسمي/ مرحله دوم تعيين وضعيت جنين </t>
  </si>
  <si>
    <t xml:space="preserve">آلفا تالاسمي/ مرحله اول تعيين وضعيت جنين </t>
  </si>
  <si>
    <r>
      <t>آتروفي عضلاني اسپينال(</t>
    </r>
    <r>
      <rPr>
        <sz val="12"/>
        <color rgb="FF000000"/>
        <rFont val="Calibri"/>
        <family val="2"/>
        <scheme val="minor"/>
      </rPr>
      <t>SMA</t>
    </r>
    <r>
      <rPr>
        <sz val="12"/>
        <color rgb="FF000000"/>
        <rFont val="B Traffic"/>
        <charset val="178"/>
      </rPr>
      <t xml:space="preserve">) نوع 1و2 / مرحله دوم تعيين وضعيت جنين </t>
    </r>
  </si>
  <si>
    <r>
      <t>آنمي داسي شکل (</t>
    </r>
    <r>
      <rPr>
        <sz val="12"/>
        <color rgb="FF000000"/>
        <rFont val="Calibri"/>
        <family val="2"/>
        <scheme val="minor"/>
      </rPr>
      <t>Sickle Cell Anemia</t>
    </r>
    <r>
      <rPr>
        <sz val="12"/>
        <color rgb="FF000000"/>
        <rFont val="B Traffic"/>
        <charset val="178"/>
      </rPr>
      <t xml:space="preserve"> ) / مرحله دوم تعيين وضعيت جنين </t>
    </r>
  </si>
  <si>
    <r>
      <t>بيماري‌هاي ناشي از تکرارها(</t>
    </r>
    <r>
      <rPr>
        <sz val="12"/>
        <color rgb="FF000000"/>
        <rFont val="Calibri"/>
        <family val="2"/>
        <scheme val="minor"/>
      </rPr>
      <t>X</t>
    </r>
    <r>
      <rPr>
        <sz val="12"/>
        <color rgb="FF000000"/>
        <rFont val="B Traffic"/>
        <charset val="178"/>
      </rPr>
      <t xml:space="preserve">) شکننده، هانتينگتون، ديستروفي، ميوتونيک/ مرحله دوم تعيين وضعيت نهايي جنين </t>
    </r>
  </si>
  <si>
    <r>
      <t xml:space="preserve">بيماري‌هاي نقص هاي انعقادي (هموفيلي </t>
    </r>
    <r>
      <rPr>
        <sz val="12"/>
        <color rgb="FF000000"/>
        <rFont val="Calibri"/>
        <family val="2"/>
        <scheme val="minor"/>
      </rPr>
      <t>B,A</t>
    </r>
    <r>
      <rPr>
        <sz val="12"/>
        <color rgb="FF000000"/>
        <rFont val="B Traffic"/>
        <charset val="178"/>
      </rPr>
      <t>) / مرحله دوم تعيين جنسيت</t>
    </r>
  </si>
  <si>
    <r>
      <t xml:space="preserve">بيماري‌هاي نقص هاي انعقادي (هموفيلي </t>
    </r>
    <r>
      <rPr>
        <sz val="12"/>
        <color rgb="FF000000"/>
        <rFont val="Calibri"/>
        <family val="2"/>
        <scheme val="minor"/>
      </rPr>
      <t>B,A</t>
    </r>
    <r>
      <rPr>
        <sz val="12"/>
        <color rgb="FF000000"/>
        <rFont val="B Traffic"/>
        <charset val="178"/>
      </rPr>
      <t>) / تعيين وضعيت نهايي جنين</t>
    </r>
  </si>
  <si>
    <t xml:space="preserve">بيماري‌هايي که با روش حذف ژني قابل بررسي هستند مثل دوشن، بيکر- مرحله دوم تعيين نوع جنسيت </t>
  </si>
  <si>
    <t xml:space="preserve">بيماري‌هايي که با روش حذف ژني قابل بررسي هستند مثل دوشن، بيکر- مرحله سوم تعيين وضعيت نهايي جنين </t>
  </si>
  <si>
    <r>
      <t>PKU</t>
    </r>
    <r>
      <rPr>
        <sz val="12"/>
        <color rgb="FF000000"/>
        <rFont val="B Traffic"/>
        <charset val="178"/>
      </rPr>
      <t xml:space="preserve"> مرحله دوم </t>
    </r>
  </si>
  <si>
    <t>*</t>
  </si>
  <si>
    <t>تعیین وضعیت نهایی جنین برای سایر بیماری ها</t>
  </si>
  <si>
    <r>
      <t>تعيين كروماتين جنسي، اجسام بار (</t>
    </r>
    <r>
      <rPr>
        <sz val="12"/>
        <color rgb="FF000000"/>
        <rFont val="Calibri"/>
        <family val="2"/>
        <scheme val="minor"/>
      </rPr>
      <t>Barr Bodies</t>
    </r>
    <r>
      <rPr>
        <sz val="12"/>
        <color rgb="FF000000"/>
        <rFont val="B Traffic"/>
        <charset val="178"/>
      </rPr>
      <t xml:space="preserve">) </t>
    </r>
  </si>
  <si>
    <r>
      <t xml:space="preserve">تعيين كروماتين جنسي، اسميرخون محيطي، </t>
    </r>
    <r>
      <rPr>
        <sz val="12"/>
        <color rgb="FF000000"/>
        <rFont val="Calibri"/>
        <family val="2"/>
        <scheme val="minor"/>
      </rPr>
      <t>Drumsticks</t>
    </r>
    <r>
      <rPr>
        <sz val="12"/>
        <color rgb="FF000000"/>
        <rFont val="B Traffic"/>
        <charset val="178"/>
      </rPr>
      <t xml:space="preserve"> در </t>
    </r>
    <r>
      <rPr>
        <sz val="12"/>
        <color rgb="FF000000"/>
        <rFont val="Calibri"/>
        <family val="2"/>
        <scheme val="minor"/>
      </rPr>
      <t>PMN</t>
    </r>
    <r>
      <rPr>
        <sz val="12"/>
        <color rgb="FF000000"/>
        <rFont val="B Traffic"/>
        <charset val="178"/>
      </rPr>
      <t xml:space="preserve"> </t>
    </r>
  </si>
  <si>
    <r>
      <t>سيتوپاتولوژي، اسمیرها، گردن رحم يا واژينال، تا 3 اسمير همراه با بررسي دقيق هورموني (نظير</t>
    </r>
    <r>
      <rPr>
        <sz val="12"/>
        <color rgb="FF000000"/>
        <rFont val="Calibri"/>
        <family val="2"/>
        <scheme val="minor"/>
      </rPr>
      <t>Index Estrogenic Maturation</t>
    </r>
    <r>
      <rPr>
        <sz val="12"/>
        <color rgb="FF000000"/>
        <rFont val="B Traffic"/>
        <charset val="178"/>
      </rPr>
      <t xml:space="preserve"> و</t>
    </r>
    <r>
      <rPr>
        <sz val="12"/>
        <color rgb="FF000000"/>
        <rFont val="Calibri"/>
        <family val="2"/>
        <scheme val="minor"/>
      </rPr>
      <t>Karyopynotic Index</t>
    </r>
    <r>
      <rPr>
        <sz val="12"/>
        <color rgb="FF000000"/>
        <rFont val="B Traffic"/>
        <charset val="178"/>
      </rPr>
      <t xml:space="preserve"> ) </t>
    </r>
  </si>
  <si>
    <r>
      <t>بررسي ميكروسكوپي و گزارش (</t>
    </r>
    <r>
      <rPr>
        <sz val="12"/>
        <color rgb="FF000000"/>
        <rFont val="Calibri"/>
        <family val="2"/>
        <scheme val="minor"/>
      </rPr>
      <t>FNA</t>
    </r>
    <r>
      <rPr>
        <sz val="12"/>
        <color rgb="FF000000"/>
        <rFont val="B Traffic"/>
        <charset val="178"/>
      </rPr>
      <t xml:space="preserve">) </t>
    </r>
  </si>
  <si>
    <t>بررسي ميکروسکوپي آسپيراسيون مغز استخوان و گزارش آن</t>
  </si>
  <si>
    <t>بررسي ميکروسکوپي نمونه های بيوپسي و آسپيراسيون مغز استخوان (با يا بدون سل بلاک) و گزارش آن</t>
  </si>
  <si>
    <t xml:space="preserve">عمل دی كلسيفيكاسيون </t>
  </si>
  <si>
    <t xml:space="preserve">رنگ‌آميزي اختصاصي، گروه 1 براي ميكروارگانيزم‌ها (مانندگريدلي، اسيدفست و متنامين سيلور) </t>
  </si>
  <si>
    <t xml:space="preserve">رنگ‌آميزي اختصاصي، گروه 2 رنگ آميزي‌هاي ديگر (مانند آهن و تري‌كروم) </t>
  </si>
  <si>
    <t xml:space="preserve">هيستوشيمي براي تعيين تركيبات شيميايي (مانند مس و روي) </t>
  </si>
  <si>
    <t xml:space="preserve">هيستوشيمي يا سيتو‌شيمي براي تعيين آنزيم‌هاي تشكيل‌دهنده؛ هر یک </t>
  </si>
  <si>
    <r>
      <t xml:space="preserve">رنگ‌آميزي ايمنولوژي براي هر آنتي بادي ويروس </t>
    </r>
    <r>
      <rPr>
        <sz val="12"/>
        <color rgb="FF000000"/>
        <rFont val="Calibri"/>
        <family val="2"/>
        <scheme val="minor"/>
      </rPr>
      <t>DNA</t>
    </r>
    <r>
      <rPr>
        <sz val="12"/>
        <color rgb="FF000000"/>
        <rFont val="B Traffic"/>
        <charset val="178"/>
      </rPr>
      <t xml:space="preserve"> به روش</t>
    </r>
    <r>
      <rPr>
        <sz val="12"/>
        <color rgb="FF000000"/>
        <rFont val="Calibri"/>
        <family val="2"/>
        <scheme val="minor"/>
      </rPr>
      <t>Flow</t>
    </r>
    <r>
      <rPr>
        <sz val="12"/>
        <color rgb="FF000000"/>
        <rFont val="B Traffic"/>
        <charset val="178"/>
      </rPr>
      <t xml:space="preserve"> و </t>
    </r>
    <r>
      <rPr>
        <sz val="12"/>
        <color rgb="FF000000"/>
        <rFont val="Calibri"/>
        <family val="2"/>
        <scheme val="minor"/>
      </rPr>
      <t>IMAGE</t>
    </r>
    <r>
      <rPr>
        <sz val="12"/>
        <color rgb="FF000000"/>
        <rFont val="B Traffic"/>
        <charset val="178"/>
      </rPr>
      <t xml:space="preserve"> </t>
    </r>
  </si>
  <si>
    <t xml:space="preserve">مشاوره و گزارش لام هايي که در جاي ديگري تهيه شده اند </t>
  </si>
  <si>
    <t xml:space="preserve">مشاوره و گزارش مواردي كه نياز به تهيه لام دارند </t>
  </si>
  <si>
    <t xml:space="preserve">فروزن سكشن و مشاوره در اتاق عمل </t>
  </si>
  <si>
    <t xml:space="preserve">ايمونوهيستوشيمي (شامل ايمونوپراكسيد از بافتي)، هر آنتي‌بادي </t>
  </si>
  <si>
    <t xml:space="preserve">مطالعه ايمونوفلوئورسانس، هرآنتي بادي، روش مستقيم (ايمنو هيستوشيمي) </t>
  </si>
  <si>
    <t xml:space="preserve">مطالعه ايمونوفلوئورسانس، هر آنتي‌بادي، روش غيرمستقيم (ايمنو هيستوشيمي) </t>
  </si>
  <si>
    <t xml:space="preserve">ميکروسکوپ الکتروني، تشخيص </t>
  </si>
  <si>
    <t xml:space="preserve">ميکروسکوپ الکتروني، اسکنينگ </t>
  </si>
  <si>
    <t xml:space="preserve">سطح 2-آسيب شناسي تشريحي، بررسي ظاهري بافت ريزبيني (ميكروسكوپي) شامل: فورسكين (پره پوس)، به جز نوزاد </t>
  </si>
  <si>
    <t xml:space="preserve">سطح 2-آسيب شناسي تشريحي، بررسي ظاهري بافت ريزبيني (ميكروسكوپي) شامل: واريكوسل </t>
  </si>
  <si>
    <t xml:space="preserve">سطح 2-آسيب شناسي تشريحي، بررسي ظاهري بافت ريزبيني (ميكروسكوپي) شامل: وازدفران، به جز عقيمي </t>
  </si>
  <si>
    <t xml:space="preserve">سطح 2-آسيب شناسي تشريحي، بررسي ظاهري بافت ريزبيني (ميكروسكوپي) شامل: وريد، واريكوزيتي </t>
  </si>
  <si>
    <t xml:space="preserve">سطح 2-آسيب شناسي تشريحي، بررسي ظاهري بافت و ریزبینی (میکروسکوپی) شامل: لوله فالوپ، عقيم سازي </t>
  </si>
  <si>
    <t xml:space="preserve">سطح 2-آسيب شناسي تشريحي، بررسي ظاهري بافت و ریزبینی (میکروسکوپی) شامل: انگشتان دست/پا، آمپوتاسيون، تروماتيك </t>
  </si>
  <si>
    <t xml:space="preserve">سطح 2-آسيب شناسي تشريحي، بررسي ظاهري بافت و ریزبینی (میکروسکوپی) شامل: فوراسكين (پره پوس)، نوزاد </t>
  </si>
  <si>
    <t xml:space="preserve">سطح 2-آسيب شناسي تشريحي، بررسي ظاهري بافت و ریزبینی (میکروسکوپی) شامل: ساك فتق، درمحل </t>
  </si>
  <si>
    <t xml:space="preserve">سطح 2-آسيب شناسي تشريحي، بررسي ظاهري بافت و ریزبینی (میکروسکوپی) شامل: ساك هيدروسل </t>
  </si>
  <si>
    <t xml:space="preserve">سطح 2-آسيب شناسي تشريحي، بررسي ظاهري بافت و ریزبینی (میکروسکوپی) شامل: پوست، ترميم پلاستيك </t>
  </si>
  <si>
    <t xml:space="preserve">سطح 2-آسيب شناسي تشريحي، بررسي ظاهري بافت و ریزبینی (میکروسکوپی) شامل: گانگليون سمپاتيك </t>
  </si>
  <si>
    <t xml:space="preserve">سطح 2-آسيب شناسي تشريحي، بررسي ظاهري بافت و ریزبینی (میکروسکوپی) شامل: بيضه ها، اخته كردن (كاستراسيون) </t>
  </si>
  <si>
    <t xml:space="preserve">سطح 2-آسيب شناسي تشريحي، بررسي ظاهري بافت و ریزبینی (میکروسکوپی) شامل: مخاط واژن، تصادف </t>
  </si>
  <si>
    <t xml:space="preserve">سطح 2-آسيب شناسي تشريحي، بررسي ظاهري بافت و ریزبینی (میکروسکوپی) شامل: وازدفران، عقيم سازي </t>
  </si>
  <si>
    <t xml:space="preserve">سطح 3-آسيب شناسي تشريحي، بررسي ظاهري بافت ريزبيني (ميكروسكوپي) شامل: سقط، القايي </t>
  </si>
  <si>
    <t xml:space="preserve">سطح 3-آسيب شناسي تشريحي، بررسي ظاهري بافت ريزبيني (ميكروسكوپي) شامل: آبسه </t>
  </si>
  <si>
    <t xml:space="preserve">سطح 3-آسيب شناسي تشريحي، بررسي ظاهري بافت ريزبيني (ميكروسكوپي) شامل: آنوريسم-شرياني/ بطني </t>
  </si>
  <si>
    <t xml:space="preserve">سطح 3-آسيب شناسي تشريحي، بررسي ظاهري بافت ريزبيني (ميكروسكوپي) شامل: آنوس(مقعد)، تگ(زائده) </t>
  </si>
  <si>
    <t xml:space="preserve">سطح 3-آسيب شناسي تشريحي، بررسي ظاهري بافت ريزبيني (ميكروسكوپي) شامل: آپانديس </t>
  </si>
  <si>
    <t xml:space="preserve">سطح 3-آسيب شناسي تشريحي، بررسي ظاهري بافت ريزبيني (ميكروسكوپي) شامل: شريان، پلاك آتروماتوس </t>
  </si>
  <si>
    <t xml:space="preserve">سطح 3-آسيب شناسي تشريحي، بررسي ظاهري بافت ريزبيني (ميكروسكوپي) شامل: كيست غدد بارتولن </t>
  </si>
  <si>
    <t xml:space="preserve">سطح 3-آسيب شناسي تشريحي، بررسي ظاهري بافت ريزبيني (ميكروسكوپي) شامل: بورسا، كيست </t>
  </si>
  <si>
    <t xml:space="preserve">سطح 3-آسيب شناسي تشريحي، بررسي ظاهري بافت ريزبيني (ميكروسكوپي) شامل: بافت كارپال تانل </t>
  </si>
  <si>
    <t xml:space="preserve">سطح 3-آسيب شناسي تشريحي، بررسي ظاهري بافت ريزبيني (ميكروسكوپي) شامل: غضروف، تراشيدن </t>
  </si>
  <si>
    <t xml:space="preserve">سطح 3-آسيب شناسي تشريحي، بررسي ظاهري بافت ريزبيني (ميكروسكوپي) شامل: كلسته آتوما </t>
  </si>
  <si>
    <t xml:space="preserve">سطح 3-آسيب شناسي تشريحي، بررسي ظاهري بافت ريزبيني (ميكروسكوپي) شامل: ملتحمه، بيوپسي </t>
  </si>
  <si>
    <t xml:space="preserve">سطح 3-آسيب شناسي تشريحي، بررسي ظاهري بافت ريزبيني (ميكروسكوپي) شامل: قرنيه </t>
  </si>
  <si>
    <t xml:space="preserve">سطح 3-آسيب شناسي تشريحي، بررسي ظاهري بافت ريزبيني (ميكروسكوپي) شامل: بافت كانتركچردوپوئيترين </t>
  </si>
  <si>
    <t xml:space="preserve">سطح 3-آسيب شناسي تشريحي، بررسي ظاهري بافت ريزبيني (ميكروسكوپي) شامل: فمور، به جز شكستگي </t>
  </si>
  <si>
    <t xml:space="preserve">سطح 3-آسيب شناسي تشريحي، بررسي ظاهري بافت ريزبيني (ميكروسكوپي) شامل: شقاق(فيسور)/فيستول </t>
  </si>
  <si>
    <t xml:space="preserve">سطح 3-آسيب شناسي تشريحي، بررسي ظاهري بافت ريزبيني (ميكروسكوپي) شامل: كيسه صفرا </t>
  </si>
  <si>
    <t xml:space="preserve">سطح 3-آسيب شناسي تشريحي، بررسي ظاهري بافت ريزبيني (ميكروسكوپي) شامل: گانگليون كيست </t>
  </si>
  <si>
    <t xml:space="preserve">سطح 3-آسيب شناسي تشريحي، بررسي ظاهري بافت ريزبيني (ميكروسكوپي) شامل: هماتوم </t>
  </si>
  <si>
    <t xml:space="preserve">سطح 3-آسيب شناسي تشريحي، بررسي ظاهري بافت ريزبيني (ميكروسكوپي) شامل: هموروئيد </t>
  </si>
  <si>
    <t xml:space="preserve">سطح 3-آسيب شناسي تشريحي، بررسي ظاهري بافت ريزبيني (ميكروسكوپي) شامل: هيداتيد مورگاگني </t>
  </si>
  <si>
    <t xml:space="preserve">سطح 3-آسيب شناسي تشريحي، بررسي ظاهري بافت ريزبيني (ميكروسكوپي) شامل: ديسك بين مهره اي </t>
  </si>
  <si>
    <t xml:space="preserve">سطح 3-آسيب شناسي تشريحي، بررسي ظاهري بافت ريزبيني (ميكروسكوپي) شامل: مفصل، لوزبادي </t>
  </si>
  <si>
    <t xml:space="preserve">سطح 3-آسيب شناسي تشريحي، بررسي ظاهري بافت ريزبيني (ميكروسكوپي) شامل: نوروما-مورتون/تروماتيك </t>
  </si>
  <si>
    <t xml:space="preserve">سطح 3-آسيب شناسي تشريحي، بررسي ظاهري بافت ريزبيني (ميكروسكوپي) شامل: سينوس/كيست پايلونيدال </t>
  </si>
  <si>
    <t xml:space="preserve">سطح 3-آسيب شناسي تشريحي، بررسي ظاهري بافت ريزبيني (ميكروسكوپي) شامل: پوليپ، التهابي-بيني/سينوس </t>
  </si>
  <si>
    <t xml:space="preserve">سطح 3-آسيب شناسي تشريحي، بررسي ظاهري بافت ريزبيني (ميكروسكوپي) شامل: بافت نرم، دبريدمان </t>
  </si>
  <si>
    <t xml:space="preserve">سطح 3-آسيب شناسي تشريحي، بررسي ظاهري بافت ريزبيني (ميكروسكوپي) شامل: اسپرماتوسل </t>
  </si>
  <si>
    <t xml:space="preserve">سطح 3-آسيب شناسي تشريحي، بررسي ظاهري بافت ريزبيني (ميكروسكوپي) شامل: تاندون/تاندون شيت(غلاف) </t>
  </si>
  <si>
    <t xml:space="preserve">سطح 3-آسيب شناسي تشريحي، بررسي ظاهري بافت ريزبيني (ميكروسكوپي) شامل: زائده بيضه </t>
  </si>
  <si>
    <t xml:space="preserve">سطح 3-آسيب شناسي تشريحي، بررسي ظاهري بافت ريزبيني (ميكروسكوپي) شامل: ترومبوس يا آمبولي </t>
  </si>
  <si>
    <t xml:space="preserve">سطح 3-آسيب شناسي تشريحي، بررسي ظاهري بافت ريزبيني (ميكروسكوپي) شامل: لوزه و/يا آدنوئيد </t>
  </si>
  <si>
    <t xml:space="preserve">سطح 3-آسيب شناسي تشريحي، بررسي ظاهري بافت ريزبيني (ميكروسكوپي) شامل: سقط-خودبخود/فراموش شده </t>
  </si>
  <si>
    <t xml:space="preserve">سطح 3-آسيب شناسي تشريحي، بررسي ظاهري بافت ريزبيني (ميكروسكوپي) شامل: شريان، بيوپسي </t>
  </si>
  <si>
    <t xml:space="preserve">سطح 3-آسيب شناسي تشريحي، بررسي ظاهري بافت ريزبيني (ميكروسكوپي) شامل: اگزوستوز استخوان </t>
  </si>
  <si>
    <t xml:space="preserve">سطح 3-آسيب شناسي تشريحي، بررسي ظاهري بافت ريزبيني (ميكروسكوپي) شامل: انتهاها، آمپوتاسيون، ترماتيك </t>
  </si>
  <si>
    <t xml:space="preserve">سطح 3-آسيب شناسي تشريحي، بررسي ظاهري بافت ريزبيني (ميكروسكوپي) شامل: ليوميوم، ميومكتومي رحمي-بدون رحم </t>
  </si>
  <si>
    <t xml:space="preserve">سطح 3-آسيب شناسي تشريحي، بررسي ظاهري بافت ريزبيني (ميكروسكوپي) شامل: جفت، به جز سه ماهه سوم </t>
  </si>
  <si>
    <t xml:space="preserve">سطح 4- آسيب شناسي تشريحي، بررسي ظاهري بافت و ريزبيني (ميكروسكوپي) شامل: پستان، بيوپسي </t>
  </si>
  <si>
    <t xml:space="preserve">سطح 4- آسيب شناسي تشريحي، بررسي ظاهري بافت و ريزبيني(ميكروسكوپي)شامل: پستان، ماموپلاستي كاهنده </t>
  </si>
  <si>
    <t xml:space="preserve">سطح 4- آسيب شناسي تشريحي، بررسي ظاهري بافت و ريزبيني(ميكروسكوپي)شامل: برونش، بيوپسي </t>
  </si>
  <si>
    <t xml:space="preserve">سطح 4- آسيب شناسي تشريحي، بررسي ظاهري بافت و ريزبيني(ميكروسكوپي)شامل: سرويكس، بيوپسي </t>
  </si>
  <si>
    <t xml:space="preserve">سطح 4- آسيب شناسي تشريحي، بررسي ظاهري بافت و ريزبيني(ميكروسكوپي)شامل: كولون، بيوپسي </t>
  </si>
  <si>
    <t xml:space="preserve">سطح 4- آسيب شناسي تشريحي، بررسي ظاهري بافت و ريزبيني(ميكروسكوپي)شامل: دئودونوم، بيوپسي </t>
  </si>
  <si>
    <t xml:space="preserve">سطح 4- آسيب شناسي تشريحي، بررسي ظاهري بافت و ريزبيني(ميكروسكوپي)شامل: آندوسرويكس، كورتاژ/بيوپسي </t>
  </si>
  <si>
    <t xml:space="preserve">سطح 4- آسيب شناسي تشريحي، بررسي ظاهري بافت و ريزبيني(ميكروسكوپي)شامل: آندومتر، كورتاژ/بيوپسي </t>
  </si>
  <si>
    <t xml:space="preserve">سطح 4- آسيب شناسي تشريحي، بررسي ظاهري بافت و ريزبيني(ميكروسكوپي)شامل: مري، بيوپسي </t>
  </si>
  <si>
    <t xml:space="preserve">سطح 4- آسيب شناسي تشريحي، بررسي ظاهري بافت و ريزبيني(ميكروسكوپي)شامل: لوله فالوپ، حاملگي نابجا و يا تشخيصي </t>
  </si>
  <si>
    <t xml:space="preserve">سطح 4- آسيب شناسي تشريحي، بررسي ظاهري بافت و ريزبيني(ميكروسكوپي)شامل: سرفمور، شكستگي </t>
  </si>
  <si>
    <t xml:space="preserve">سطح 4- آسيب شناسي تشريحي، بررسي ظاهري بافت و ريزبيني(ميكروسكوپي)شامل: انگشتان دست/پا، آمپوتاسيون، غير تروماتيك </t>
  </si>
  <si>
    <t xml:space="preserve">سطح 4- آسيب شناسي تشريحي، بررسي ظاهري بافت و ريزبيني(ميكروسكوپي)شامل: لثه/مخاط دهان، بيوپسي </t>
  </si>
  <si>
    <t xml:space="preserve">سطح 4- آسيب شناسي تشريحي، بررسي ظاهري بافت و ريزبيني(ميكروسكوپي)شامل: دريچه قلب </t>
  </si>
  <si>
    <t xml:space="preserve">سطح 4- آسيب شناسي تشريحي، بررسي ظاهري بافت و ريزبيني(ميكروسكوپي)شامل: مفصل، رزكسيون </t>
  </si>
  <si>
    <t xml:space="preserve">سطح 4- آسيب شناسي تشريحي، بررسي ظاهري بافت و ريزبيني(ميكروسكوپي)شامل: حنجره، بيوپسي </t>
  </si>
  <si>
    <t xml:space="preserve">سطح 4- آسيب شناسي تشريحي، بررسي ظاهري بافت و ريزبيني(ميكروسكوپي)شامل: لب، بيوپسي/رزكسيون گوه اي(وج) </t>
  </si>
  <si>
    <t xml:space="preserve">سطح 4- آسيب شناسي تشريحي، بررسي ظاهري بافت و ريزبيني(ميكروسكوپي)شامل: ريه، بيوپسي ترانس برونشيال </t>
  </si>
  <si>
    <t xml:space="preserve">سطح 4- آسيب شناسي تشريحي، بررسي ظاهري بافت و ريزبيني(ميكروسكوپي)شامل: مخاط بيني، بيوپسي </t>
  </si>
  <si>
    <t xml:space="preserve">سطح 4- آسيب شناسي تشريحي، بررسي ظاهري بافت و ريزبيني(ميكروسكوپي)شامل: نازوفارنكس/اوروفارنكس، بيوپسي </t>
  </si>
  <si>
    <t xml:space="preserve">سطح 4- آسيب شناسي تشريحي، بررسي ظاهري بافت و ريزبيني(ميكروسكوپي)شامل: ادنتوژنتیک / دنتال سیست </t>
  </si>
  <si>
    <t xml:space="preserve">سطح 4- آسيب شناسي تشريحي، بررسي ظاهري بافت و ريزبيني(ميكروسكوپي)شامل: امنتوم (چادرینه)، بیوبسی </t>
  </si>
  <si>
    <t xml:space="preserve">سطح 4- آسيب شناسي تشريحي، بررسي ظاهري بافت و ريزبيني(ميكروسكوپي)شامل: تخمدان همراه يا بدون لوله، غير نئوپلاستيك </t>
  </si>
  <si>
    <t xml:space="preserve">سطح 4- آسيب شناسي تشريحي، بررسي ظاهري بافت و ريزبيني(ميكروسكوپي)شامل: تخمدان، بيوپسي/رزكسيون گوه اي(وج) </t>
  </si>
  <si>
    <t xml:space="preserve">سطح 4- آسيب شناسي تشريحي، بررسي ظاهري بافت و ريزبيني(ميكروسكوپي)شامل: غده پاراتيروئيد </t>
  </si>
  <si>
    <t xml:space="preserve">سطح 4- آسيب شناسي تشريحي، بررسي ظاهري بافت و ريزبيني(ميكروسكوپي)شامل: پريتوان(صفاق)، بيوپسي </t>
  </si>
  <si>
    <t xml:space="preserve">سطح 4- آسيب شناسي تشريحي، بررسي ظاهري بافت و ريزبيني(ميكروسكوپي)شامل: تومور هيپوفيز </t>
  </si>
  <si>
    <t xml:space="preserve">سطح 4- آسيب شناسي تشريحي، بررسي ظاهري بافت و ريزبيني(ميكروسكوپي)شامل: پلور/پريكارد- بيوپسي/بافت </t>
  </si>
  <si>
    <t xml:space="preserve">سطح 4- آسيب شناسي تشريحي، بررسي ظاهري بافت و ريزبيني(ميكروسكوپي)شامل: پوليپ، سرويكال/آندومتريال </t>
  </si>
  <si>
    <t xml:space="preserve">سطح 4- آسيب شناسي تشريحي، بررسي ظاهري بافت و ريزبيني(ميكروسكوپي)شامل: پوليپ، معده/روده كوچك </t>
  </si>
  <si>
    <t xml:space="preserve">سطح 4- آسيب شناسي تشريحي، بررسي ظاهري بافت و ريزبيني(ميكروسكوپي)شامل: پروستات، بيوپسي سوزني </t>
  </si>
  <si>
    <r>
      <t>سطح 4- آسيب شناسي تشريحي، بررسي ظاهري بافت و ريزبيني(ميكروسكوپي)شامل: پروستات، تي يوآر(</t>
    </r>
    <r>
      <rPr>
        <sz val="12"/>
        <color rgb="FF000000"/>
        <rFont val="Calibri"/>
        <family val="2"/>
        <scheme val="minor"/>
      </rPr>
      <t>TUR</t>
    </r>
    <r>
      <rPr>
        <sz val="12"/>
        <color rgb="FF000000"/>
        <rFont val="B Traffic"/>
        <charset val="178"/>
      </rPr>
      <t xml:space="preserve">) </t>
    </r>
  </si>
  <si>
    <t xml:space="preserve">سطح 4- آسيب شناسي تشريحي، بررسي ظاهري بافت و ريزبيني(ميكروسكوپي)شامل: غده بزاقي، بيوپسي </t>
  </si>
  <si>
    <t xml:space="preserve">سطح 4- آسيب شناسي تشريحي، بررسي ظاهري بافت و ريزبيني(ميكروسكوپي)شامل: سينوس، پارانازال بيوپسي </t>
  </si>
  <si>
    <t xml:space="preserve">سطح 4- آسيب شناسي تشريحي، بررسي ظاهري بافت و ريزبيني(ميكروسكوپي)شامل: روده كوچك، بيوپسي </t>
  </si>
  <si>
    <t xml:space="preserve">سطح 4- آسيب شناسي تشريحي، بررسي ظاهري بافت و ريزبيني(ميكروسكوپي)شامل: بافت نرم، به جز تومور/توده/ليپوم/دبريدمان </t>
  </si>
  <si>
    <t xml:space="preserve">سطح 4- آسيب شناسي تشريحي، بررسي ظاهري بافت و ريزبيني(ميكروسكوپي)شامل: طحال </t>
  </si>
  <si>
    <t xml:space="preserve">سطح 4- آسيب شناسي تشريحي، بررسي ظاهري بافت و ريزبيني(ميكروسكوپي)شامل: معده، بيوپسي </t>
  </si>
  <si>
    <t xml:space="preserve">سطح 4- آسيب شناسي تشريحي، بررسي ظاهري بافت و ريزبيني(ميكروسكوپي)شامل: سينوويوم </t>
  </si>
  <si>
    <t xml:space="preserve">سطح 4- آسيب شناسي تشريحي، بررسي ظاهري بافت و ريزبيني(ميكروسكوپي)شامل: بيضه، به جز تومور/ بيوپسي/اخته كردن(كاستراسيون) </t>
  </si>
  <si>
    <t xml:space="preserve">سطح 4- آسيب شناسي تشريحي، بررسي ظاهري بافت و ريزبيني(ميكروسكوپي)شامل: مجراي تيروگلوس/كيست شكاف برانكيال </t>
  </si>
  <si>
    <t xml:space="preserve">سطح 4- آسيب شناسي تشريحي، بررسي ظاهري بافت و ريزبيني(ميكروسكوپي)شامل: زبان، بيوپسي </t>
  </si>
  <si>
    <t xml:space="preserve">سطح 4- آسيب شناسي تشريحي، بررسي ظاهري بافت و ريزبيني(ميكروسكوپي)شامل: لوزه، بيوپسي </t>
  </si>
  <si>
    <t xml:space="preserve">سطح 4- آسيب شناسي تشريحي، بررسي ظاهري بافت و ريزبيني(ميكروسكوپي)شامل: ناي(تراشه)، بيوپسي </t>
  </si>
  <si>
    <t xml:space="preserve">سطح 4- آسيب شناسي تشريحي، بررسي ظاهري بافت و ريزبيني(ميكروسكوپي)شامل: حالب، بيوپسي </t>
  </si>
  <si>
    <t xml:space="preserve">سطح 4- آسيب شناسي تشريحي، بررسي ظاهري بافت و ريزبيني(ميكروسكوپي)شامل: اورترا(مجراي ادرار)، بيوپسي </t>
  </si>
  <si>
    <t xml:space="preserve">سطح 4- آسيب شناسي تشريحي، بررسي ظاهري بافت و ريزبيني(ميكروسكوپي)شامل: مثانه، بيوپسي </t>
  </si>
  <si>
    <t xml:space="preserve">سطح 4- آسيب شناسي تشريحي، بررسي ظاهري بافت و ريزبيني(ميكروسكوپي)شامل: واژن، بيوپسي </t>
  </si>
  <si>
    <t xml:space="preserve">سطح 4- آسيب شناسي تشريحي، بررسي ظاهري بافت و ريزبيني(ميكروسكوپي)شامل: وولوا/لابيا، بيوپسي </t>
  </si>
  <si>
    <t xml:space="preserve">سطح 4- آسيب شناسي تشريحي، بررسي ظاهري بافت و ريزبيني(ميكروسكوپي)شامل: چشم، انوكليشن </t>
  </si>
  <si>
    <t xml:space="preserve">سطح 4- آسيب شناسي تشريحي، بررسي ظاهري بافت و ريزبيني(ميكروسكوپي)شامل: ريه، بيوپسي گوه اي(وج) </t>
  </si>
  <si>
    <t xml:space="preserve">سطح 4- آسيب شناسي تشريحي، بررسي ظاهري بافت و ريزبيني(ميكروسكوپي)شامل: ميوكارد، بيوپسي </t>
  </si>
  <si>
    <t xml:space="preserve">سطح 4- آسيب شناسي تشريحي، بررسي ظاهري بافت و ريزبيني(ميكروسكوپي)شامل: تومور ادونتوژنيك </t>
  </si>
  <si>
    <t xml:space="preserve">سطح 4- آسيب شناسي تشريحي، بررسي ظاهري بافت و ريزبيني(ميكروسكوپي)شامل: تخمدان با يا بدون لوله، نئوپلاستيك </t>
  </si>
  <si>
    <t xml:space="preserve">سطح 4- آسيب شناسي تشريحي، بررسي ظاهري بافت و ريزبيني(ميكروسكوپي)شامل: پانكراس بيوپسي </t>
  </si>
  <si>
    <t xml:space="preserve">سطح 4- آسيب شناسي تشريحي، بررسي ظاهري بافت و ريزبيني(ميكروسكوپي)شامل: جفت، سه ماهه سوم </t>
  </si>
  <si>
    <t xml:space="preserve">سطح 4- آسيب شناسي تشريحي، بررسي ظاهري بافت و ريزبيني(ميكروسكوپي)شامل: پروستات، به جز رزكسيون راديكال </t>
  </si>
  <si>
    <t xml:space="preserve">سطح 4- آسيب شناسي تشريحي، بررسي ظاهري بافت و ريزبيني(ميكروسكوپي)شامل: غده بزاقي </t>
  </si>
  <si>
    <t xml:space="preserve">سطح 4- آسيب شناسي تشريحي، بررسي ظاهري بافت و ريزبيني(ميكروسكوپي)شامل: روده كوچك، رزكسيون، به جز تومور </t>
  </si>
  <si>
    <t xml:space="preserve">سطح 4- آسيب شناسي تشريحي، بررسي ظاهري بافت و ريزبيني(ميكروسكوپي)شامل: توده بافت نرم(به جز ليپوم)- بيوپسي / (اكسيژن) برداشتن ساده </t>
  </si>
  <si>
    <t xml:space="preserve">سطح 4- آسيب شناسي تشريحي، بررسي ظاهري بافت و ريزبيني(ميكروسكوپي)شامل: تيروئيد، توتال/لوب </t>
  </si>
  <si>
    <t xml:space="preserve">سطح 4- آسيب شناسي تشريحي، بررسي ظاهري بافت و ريزبيني(ميكروسكوپي)شامل: حالب، رزكسيون </t>
  </si>
  <si>
    <r>
      <t>سطح 4- آسيب شناسي تشريحي، بررسي ظاهري بافت و ريزبيني(ميكروسكوپي)شامل: مثانه، تي.يو.آر (</t>
    </r>
    <r>
      <rPr>
        <sz val="12"/>
        <color rgb="FF000000"/>
        <rFont val="Calibri"/>
        <family val="2"/>
        <scheme val="minor"/>
      </rPr>
      <t>TUR</t>
    </r>
    <r>
      <rPr>
        <sz val="12"/>
        <color rgb="FF000000"/>
        <rFont val="B Traffic"/>
        <charset val="178"/>
      </rPr>
      <t xml:space="preserve">) </t>
    </r>
  </si>
  <si>
    <t>سطح 5-آسيب شناسي تشريحي، بررسي ظاهري بافت و ريزبيني (ميكروسكوپي) شامل: كليه، بيوپسي</t>
  </si>
  <si>
    <t xml:space="preserve">سطح 5-آسيب شناسي تشريحي، بررسي ظاهري بافت و ريزبيني (ميكروسكوپي) شامل: لنف نود، بيوپسي </t>
  </si>
  <si>
    <t xml:space="preserve">سطح 5-آسيب شناسي تشريحي، بررسي ظاهري بافت و ريزبيني (ميكروسكوپي) شامل: پوست </t>
  </si>
  <si>
    <t xml:space="preserve">سطح 5-آسيب شناسي تشريحي، بررسي ظاهري بافت و ريزبيني (ميكروسكوپي) شامل: استخوان، بيوپسي يا كورتاژ </t>
  </si>
  <si>
    <t xml:space="preserve">سطح 5-آسيب شناسي تشريحي، بررسي ظاهري بافت و ريزبيني (ميكروسكوپي) شامل: مغز، بيوپسي </t>
  </si>
  <si>
    <t xml:space="preserve">سطح 5-آسيب شناسي تشريحي، بررسي ظاهري بافت و ريزبيني (ميكروسكوپي) شامل: مغز/مننژ، رزكسيون تومور </t>
  </si>
  <si>
    <t xml:space="preserve">سطح 5-آسيب شناسي تشريحي، بررسي ظاهري بافت و ريزبيني (ميكروسكوپي) شامل: پستان، ماستكتومي-پارشيال/ساده </t>
  </si>
  <si>
    <t xml:space="preserve">سطح 5-آسيب شناسي تشريحي، بررسي ظاهري بافت و ريزبيني (ميكروسكوپي) شامل: سرويكس، كونيزاسيون(برداشتن مخاطي) </t>
  </si>
  <si>
    <t xml:space="preserve">سطح 5-آسيب شناسي تشريحي، بررسي ظاهري بافت و ريزبيني (ميكروسكوپي) شامل: انتهاها، آمپوتاسيون، غير تروماتيك </t>
  </si>
  <si>
    <t>سطح 5-آسيب شناسي تشريحي، بررسي ظاهري بافت و ريزبيني (ميكروسكوپي) شامل: كبد، بيوپسي-سوزني/گوه اي(وج)</t>
  </si>
  <si>
    <t>سطح5- آسيب شناسي تشريحي، بررسي ظاهري بافت و ريزبيني (ميكروسكوپي) شامل: مدیاستن، توده ای</t>
  </si>
  <si>
    <t xml:space="preserve">سطح6- آسيب شناسي تشريحي، بررسي ظاهري بافت و ريزبيني (ميكروسكوپي) شامل: آدرنال، رزكسيون </t>
  </si>
  <si>
    <t>سطح6- آسيب شناسي تشريحي، بررسي ظاهري بافت و ريزبيني (ميكروسكوپي) شامل: كليه، نفروكتومي توتال/پارشيال</t>
  </si>
  <si>
    <t xml:space="preserve">سطح6- آسيب شناسي تشريحي، بررسي ظاهري بافت و ريزبيني (ميكروسكوپي) شامل: حنجره، پارشيال/توتال رزكسيون </t>
  </si>
  <si>
    <t xml:space="preserve">سطح6- آسيب شناسي تشريحي، بررسي ظاهري بافت و ريزبيني (ميكروسكوپي) شامل: كبد، رزكسيون پارشيال </t>
  </si>
  <si>
    <t xml:space="preserve">سطح6- آسيب شناسي تشريحي، بررسي ظاهري بافت و ريزبيني (ميكروسكوپي) شامل: لنف نود، رزكسيون رژيونال </t>
  </si>
  <si>
    <t xml:space="preserve">سطح6- آسيب شناسي تشريحي، بررسي ظاهري بافت و ريزبيني (ميكروسكوپي) شامل: رزكسيون استخوان </t>
  </si>
  <si>
    <t xml:space="preserve">سطح6- آسيب شناسي تشريحي، بررسي ظاهري بافت و ريزبيني (ميكروسكوپي) شامل: پستان، ماستكتومي، به همراه عقده هاي لنفاوي ناحيه </t>
  </si>
  <si>
    <t xml:space="preserve">سطح6- آسيب شناسي تشريحي، بررسي ظاهري بافت و ريزبيني (ميكروسكوپي) شامل: كولون، رزكسيون سگمنتال به علت تومور </t>
  </si>
  <si>
    <t xml:space="preserve">سطح6- آسيب شناسي تشريحي، بررسي ظاهري بافت و ريزبيني (ميكروسكوپي) شامل: كولون، رزكسيون توتال </t>
  </si>
  <si>
    <t xml:space="preserve">سطح6- آسيب شناسي تشريحي، بررسي ظاهري بافت و ريزبيني (ميكروسكوپي) شامل: مري، رزكسيون پارشيال/توتال </t>
  </si>
  <si>
    <t xml:space="preserve">سطح6- آسيب شناسي تشريحي، بررسي ظاهري بافت و ريزبيني (ميكروسكوپي) شامل: اندامها، ديس آرتيكولاسيون </t>
  </si>
  <si>
    <t xml:space="preserve">سطح6- آسيب شناسي تشريحي، بررسي ظاهري بافت و ريزبيني (ميكروسكوپي) شامل: جنين، با ديسكسيون </t>
  </si>
  <si>
    <t xml:space="preserve">سطح6- آسيب شناسي تشريحي، بررسي ظاهري بافت و ريزبيني (ميكروسكوپي) شامل: حلق، رزكسيون پارشيال/توتال به همراه عقده هاي لنفاوي ناحيه </t>
  </si>
  <si>
    <t xml:space="preserve">سطح6- آسيب شناسي تشريحي، بررسي ظاهري بافت و ريزبيني (ميكروسكوپي) شامل: ريه، رزكسيون توتال/لوب/سگمنت </t>
  </si>
  <si>
    <t xml:space="preserve">سطح6- آسيب شناسي تشريحي، بررسي ظاهري بافت و ريزبيني (ميكروسكوپي) شامل: پانكراس، رزكسيون توتال/ساب توتال </t>
  </si>
  <si>
    <t xml:space="preserve">سطح6- آسيب شناسي تشريحي، بررسي ظاهري بافت و ريزبيني (ميكروسكوپي) شامل: پروستات، رزكسيون راديكال </t>
  </si>
  <si>
    <t xml:space="preserve">سطح6- آسيب شناسي تشريحي، بررسي ظاهري بافت و ريزبيني (ميكروسكوپي) شامل: روده باريك، رزكسيون به علت تومور </t>
  </si>
  <si>
    <t xml:space="preserve">سطح6- آسيب شناسي تشريحي، بررسي ظاهري بافت و ريزبيني (ميكروسكوپي) شامل: تومور بافت نرم، رزكسيون به علت تومور </t>
  </si>
  <si>
    <t xml:space="preserve">سطح6- آسيب شناسي تشريحي، بررسي ظاهري بافت و ريزبيني (ميكروسكوپي) شامل: معده، رزكسيون ساب توتال </t>
  </si>
  <si>
    <t xml:space="preserve">سطح6- آسيب شناسي تشريحي، بررسي ظاهري بافت و ريزبيني (ميكروسكوپي) شامل: بيضه، تومور </t>
  </si>
  <si>
    <t xml:space="preserve">سطح6- آسيب شناسي تشريحي، بررسي ظاهري بافت و ريزبيني (ميكروسكوپي) شامل: زبان/لوزه- رزكسيون به علت تومور </t>
  </si>
  <si>
    <t xml:space="preserve">سطح6- آسيب شناسي تشريحي، بررسي ظاهري بافت و ريزبيني (ميكروسكوپي) شامل: مثانه، رزكسيون پارشيال/توتال </t>
  </si>
  <si>
    <t>سطح 6- آسيب شناسي تشريحي، بررسي ظاهري بافت و ريزبيني (ميكروسكوپي) شامل: رحم، با يا بدون لوله و تخمدانها</t>
  </si>
  <si>
    <t xml:space="preserve">سطح6- آسيب شناسي تشريحي، بررسي ظاهري بافت و ريزبيني (ميكروسكوپي) شامل: وولوا، رزكسيون توتال/ساب توتال </t>
  </si>
  <si>
    <t>سطح 6-آسيب شناسي تشريحي، بررسي ظاهري بافت و ريزبيني (ميكروسكوپي) شامل: عضله، بيوپسي</t>
  </si>
  <si>
    <t>سطح 6-آسيب شناسي تشريحي، بررسي ظاهري بافت و ريزبيني (ميكروسكوپي) شامل: عصب، بيوپسي تشخيص مديكال</t>
  </si>
  <si>
    <t xml:space="preserve">تشخيص تخمک از مايع فوليکولي </t>
  </si>
  <si>
    <t xml:space="preserve">آماده سازي جنين براي انتقال با هر روش </t>
  </si>
  <si>
    <t xml:space="preserve">تشخيص اسپرم از آسپيراسيون اپيديديم </t>
  </si>
  <si>
    <t xml:space="preserve">انجماد جنين و تخمک تا سه جنين </t>
  </si>
  <si>
    <t xml:space="preserve">انجماد جنين و تخمک بيش از سه جنين </t>
  </si>
  <si>
    <t xml:space="preserve">انجماد اسپرم </t>
  </si>
  <si>
    <t xml:space="preserve">آماده سازي اسپرم با روش ساده </t>
  </si>
  <si>
    <t xml:space="preserve">آماده سازي اسپرم با روش کمپلکس (گرادينت) </t>
  </si>
  <si>
    <t xml:space="preserve">تشخيص اسپرم از بافت بيضه (تازه و منجمد) </t>
  </si>
  <si>
    <t xml:space="preserve">کشت تخمک و جنين </t>
  </si>
  <si>
    <r>
      <t xml:space="preserve">کشت </t>
    </r>
    <r>
      <rPr>
        <sz val="12"/>
        <color rgb="FF000000"/>
        <rFont val="Calibri"/>
        <family val="2"/>
        <scheme val="minor"/>
      </rPr>
      <t>IVM</t>
    </r>
    <r>
      <rPr>
        <sz val="12"/>
        <color rgb="FF000000"/>
        <rFont val="B Traffic"/>
        <charset val="178"/>
      </rPr>
      <t xml:space="preserve"> (</t>
    </r>
    <r>
      <rPr>
        <sz val="12"/>
        <color rgb="FF000000"/>
        <rFont val="Calibri"/>
        <family val="2"/>
        <scheme val="minor"/>
      </rPr>
      <t>In Vitro Maturation</t>
    </r>
    <r>
      <rPr>
        <sz val="12"/>
        <color rgb="FF000000"/>
        <rFont val="B Traffic"/>
        <charset val="178"/>
      </rPr>
      <t xml:space="preserve">) </t>
    </r>
  </si>
  <si>
    <t xml:space="preserve">هچينگ جنين </t>
  </si>
  <si>
    <r>
      <t>Co-Culture</t>
    </r>
    <r>
      <rPr>
        <sz val="12"/>
        <color rgb="FF000000"/>
        <rFont val="B Traffic"/>
        <charset val="178"/>
      </rPr>
      <t xml:space="preserve"> تخمک يا جنين </t>
    </r>
  </si>
  <si>
    <t xml:space="preserve">بررسي حرکت و موتيليتي اسپرم در هيالورونيک اسيد </t>
  </si>
  <si>
    <t xml:space="preserve">آناليز اسپرم با روش کروگي </t>
  </si>
  <si>
    <r>
      <t xml:space="preserve">آناليز اسپرم حاصل از </t>
    </r>
    <r>
      <rPr>
        <sz val="12"/>
        <color rgb="FF000000"/>
        <rFont val="Calibri"/>
        <family val="2"/>
        <scheme val="minor"/>
      </rPr>
      <t>RE</t>
    </r>
    <r>
      <rPr>
        <sz val="12"/>
        <color rgb="FF000000"/>
        <rFont val="B Traffic"/>
        <charset val="178"/>
      </rPr>
      <t xml:space="preserve"> </t>
    </r>
  </si>
  <si>
    <t xml:space="preserve">انجماد بافت بيضه </t>
  </si>
  <si>
    <t xml:space="preserve">ذخيره سازي جنين براي يکسال </t>
  </si>
  <si>
    <r>
      <t xml:space="preserve">ذخيره سازي اسپرم و </t>
    </r>
    <r>
      <rPr>
        <sz val="12"/>
        <color rgb="FF000000"/>
        <rFont val="Calibri"/>
        <family val="2"/>
        <scheme val="minor"/>
      </rPr>
      <t>SEX</t>
    </r>
    <r>
      <rPr>
        <sz val="12"/>
        <color rgb="FF000000"/>
        <rFont val="B Traffic"/>
        <charset val="178"/>
      </rPr>
      <t xml:space="preserve"> به مدت يکسال </t>
    </r>
  </si>
  <si>
    <t xml:space="preserve">ذخيره سازي بافت توليد مثلي (بيضه و تخمدان) </t>
  </si>
  <si>
    <t xml:space="preserve">ذخيره سازي تخمک براي يکسال </t>
  </si>
  <si>
    <t xml:space="preserve">ذوب جنين </t>
  </si>
  <si>
    <t xml:space="preserve">ذوب اسپرم و يا مايع مني </t>
  </si>
  <si>
    <t xml:space="preserve">ذوب بافت بيضه و تخمدان </t>
  </si>
  <si>
    <t xml:space="preserve">ذوب بافت بيضه يا اسپرم </t>
  </si>
  <si>
    <t xml:space="preserve">ذوب تخمک </t>
  </si>
  <si>
    <t xml:space="preserve">انجماد بافت تخمدان </t>
  </si>
  <si>
    <t xml:space="preserve">پروسه ميکروانجکشن تخمک براي هر بيمار </t>
  </si>
  <si>
    <t xml:space="preserve">پروسه تلقيح آزمايشگاهي و باروري تخمک براي هر بيمار </t>
  </si>
  <si>
    <r>
      <t>تشخيص اسپرم از بافت بيضه به روش ميکروسکوپي (</t>
    </r>
    <r>
      <rPr>
        <sz val="12"/>
        <color rgb="FF000000"/>
        <rFont val="Calibri"/>
        <family val="2"/>
        <scheme val="minor"/>
      </rPr>
      <t>Micro TESE</t>
    </r>
    <r>
      <rPr>
        <sz val="12"/>
        <color rgb="FF000000"/>
        <rFont val="B Traffic"/>
        <charset val="178"/>
      </rPr>
      <t xml:space="preserve">) </t>
    </r>
  </si>
  <si>
    <r>
      <t xml:space="preserve">بررسی فاکتور </t>
    </r>
    <r>
      <rPr>
        <sz val="12"/>
        <color rgb="FF000000"/>
        <rFont val="Calibri"/>
        <family val="2"/>
        <scheme val="minor"/>
      </rPr>
      <t>V</t>
    </r>
    <r>
      <rPr>
        <sz val="12"/>
        <color rgb="FF000000"/>
        <rFont val="B Traffic"/>
        <charset val="178"/>
      </rPr>
      <t xml:space="preserve">، لیدن به تنهایی </t>
    </r>
  </si>
  <si>
    <r>
      <t>بررسی فاکتور2 (</t>
    </r>
    <r>
      <rPr>
        <sz val="12"/>
        <color rgb="FF000000"/>
        <rFont val="Calibri"/>
        <family val="2"/>
        <scheme val="minor"/>
      </rPr>
      <t>Prothrombin</t>
    </r>
    <r>
      <rPr>
        <sz val="12"/>
        <color rgb="FF000000"/>
        <rFont val="B Traffic"/>
        <charset val="178"/>
      </rPr>
      <t xml:space="preserve"> </t>
    </r>
    <r>
      <rPr>
        <sz val="12"/>
        <color rgb="FF000000"/>
        <rFont val="Times New Roman"/>
        <family val="1"/>
      </rPr>
      <t>G20210A)</t>
    </r>
    <r>
      <rPr>
        <sz val="12"/>
        <color rgb="FF000000"/>
        <rFont val="B Traffic"/>
        <charset val="178"/>
      </rPr>
      <t xml:space="preserve"> به تنهایی </t>
    </r>
  </si>
  <si>
    <t xml:space="preserve">بررسی یک تغییر تک بازی که در فارماکوژنومیکس نقش دارد به تنهایی </t>
  </si>
  <si>
    <r>
      <t xml:space="preserve">نقص آلفا 1 </t>
    </r>
    <r>
      <rPr>
        <sz val="12"/>
        <color rgb="FF000000"/>
        <rFont val="Times New Roman"/>
        <family val="1"/>
      </rPr>
      <t>–</t>
    </r>
    <r>
      <rPr>
        <sz val="12"/>
        <color rgb="FF000000"/>
        <rFont val="B Traffic"/>
        <charset val="178"/>
      </rPr>
      <t xml:space="preserve"> آنتی تریپسین </t>
    </r>
  </si>
  <si>
    <t xml:space="preserve">بررسی یک واریانت تک نوکلئوتیدی به تنهایی در یک نفر </t>
  </si>
  <si>
    <r>
      <t xml:space="preserve">بررسی یک موتاسیون سوماتیک در نمونه های سرطانی (مواردی همانند </t>
    </r>
    <r>
      <rPr>
        <sz val="12"/>
        <color rgb="FF000000"/>
        <rFont val="Calibri"/>
        <family val="2"/>
        <scheme val="minor"/>
      </rPr>
      <t>JAK</t>
    </r>
    <r>
      <rPr>
        <sz val="12"/>
        <color rgb="FF000000"/>
        <rFont val="B Traffic"/>
        <charset val="178"/>
      </rPr>
      <t xml:space="preserve">2، </t>
    </r>
    <r>
      <rPr>
        <sz val="12"/>
        <color rgb="FF000000"/>
        <rFont val="Calibri"/>
        <family val="2"/>
        <scheme val="minor"/>
      </rPr>
      <t>BRAF</t>
    </r>
    <r>
      <rPr>
        <sz val="12"/>
        <color rgb="FF000000"/>
        <rFont val="B Traffic"/>
        <charset val="178"/>
      </rPr>
      <t xml:space="preserve"> و ...)(بررسی فقط یک موتاسیون به تنهایی) </t>
    </r>
  </si>
  <si>
    <r>
      <t xml:space="preserve">بررسی پانل پلی مورفیسم های مرتبط با ترومبوفیلی شامل (بررسی فاکتور </t>
    </r>
    <r>
      <rPr>
        <sz val="12"/>
        <color rgb="FF000000"/>
        <rFont val="Calibri"/>
        <family val="2"/>
        <scheme val="minor"/>
      </rPr>
      <t>V</t>
    </r>
    <r>
      <rPr>
        <sz val="12"/>
        <color rgb="FF000000"/>
        <rFont val="B Traffic"/>
        <charset val="178"/>
      </rPr>
      <t xml:space="preserve">، فاکتور </t>
    </r>
    <r>
      <rPr>
        <sz val="12"/>
        <color rgb="FF000000"/>
        <rFont val="Calibri"/>
        <family val="2"/>
        <scheme val="minor"/>
      </rPr>
      <t>II</t>
    </r>
    <r>
      <rPr>
        <sz val="12"/>
        <color rgb="FF000000"/>
        <rFont val="B Traffic"/>
        <charset val="178"/>
      </rPr>
      <t xml:space="preserve">، </t>
    </r>
    <r>
      <rPr>
        <sz val="12"/>
        <color rgb="FF000000"/>
        <rFont val="Calibri"/>
        <family val="2"/>
        <scheme val="minor"/>
      </rPr>
      <t>MTHFR</t>
    </r>
    <r>
      <rPr>
        <sz val="12"/>
        <color rgb="FF000000"/>
        <rFont val="B Traffic"/>
        <charset val="178"/>
      </rPr>
      <t xml:space="preserve"> </t>
    </r>
    <r>
      <rPr>
        <sz val="12"/>
        <color rgb="FF000000"/>
        <rFont val="Times New Roman"/>
        <family val="1"/>
      </rPr>
      <t>C677T،</t>
    </r>
    <r>
      <rPr>
        <sz val="12"/>
        <color rgb="FF000000"/>
        <rFont val="B Traffic"/>
        <charset val="178"/>
      </rPr>
      <t xml:space="preserve"> </t>
    </r>
    <r>
      <rPr>
        <sz val="12"/>
        <color rgb="FF000000"/>
        <rFont val="Calibri"/>
        <family val="2"/>
        <scheme val="minor"/>
      </rPr>
      <t>MTFR</t>
    </r>
    <r>
      <rPr>
        <sz val="12"/>
        <color rgb="FF000000"/>
        <rFont val="B Traffic"/>
        <charset val="178"/>
      </rPr>
      <t xml:space="preserve"> </t>
    </r>
    <r>
      <rPr>
        <sz val="12"/>
        <color rgb="FF000000"/>
        <rFont val="Times New Roman"/>
        <family val="1"/>
      </rPr>
      <t>A1298C،</t>
    </r>
    <r>
      <rPr>
        <sz val="12"/>
        <color rgb="FF000000"/>
        <rFont val="B Traffic"/>
        <charset val="178"/>
      </rPr>
      <t xml:space="preserve"> </t>
    </r>
    <r>
      <rPr>
        <sz val="12"/>
        <color rgb="FF000000"/>
        <rFont val="Calibri"/>
        <family val="2"/>
        <scheme val="minor"/>
      </rPr>
      <t>PAI-</t>
    </r>
    <r>
      <rPr>
        <sz val="12"/>
        <color rgb="FF000000"/>
        <rFont val="B Traffic"/>
        <charset val="178"/>
      </rPr>
      <t xml:space="preserve">1 و .... تا سقف ده موتاسیون در یک پانل) </t>
    </r>
  </si>
  <si>
    <r>
      <t xml:space="preserve">بررسی موتاسیون های شایع ژن </t>
    </r>
    <r>
      <rPr>
        <sz val="12"/>
        <color rgb="FF000000"/>
        <rFont val="Calibri"/>
        <family val="2"/>
        <scheme val="minor"/>
      </rPr>
      <t>MEFV</t>
    </r>
    <r>
      <rPr>
        <sz val="12"/>
        <color rgb="FF000000"/>
        <rFont val="B Traffic"/>
        <charset val="178"/>
      </rPr>
      <t xml:space="preserve"> در بیماری </t>
    </r>
    <r>
      <rPr>
        <sz val="12"/>
        <color rgb="FF000000"/>
        <rFont val="Calibri"/>
        <family val="2"/>
        <scheme val="minor"/>
      </rPr>
      <t>FMF</t>
    </r>
    <r>
      <rPr>
        <sz val="12"/>
        <color rgb="FF000000"/>
        <rFont val="B Traffic"/>
        <charset val="178"/>
      </rPr>
      <t xml:space="preserve"> </t>
    </r>
  </si>
  <si>
    <r>
      <t>بررسی موتاسیون های شایع هموکروماتوز ارثی (</t>
    </r>
    <r>
      <rPr>
        <sz val="12"/>
        <color rgb="FF000000"/>
        <rFont val="Calibri"/>
        <family val="2"/>
        <scheme val="minor"/>
      </rPr>
      <t>HFE</t>
    </r>
    <r>
      <rPr>
        <sz val="12"/>
        <color rgb="FF000000"/>
        <rFont val="B Traffic"/>
        <charset val="178"/>
      </rPr>
      <t xml:space="preserve">) </t>
    </r>
  </si>
  <si>
    <r>
      <t xml:space="preserve">بررسی حذف نواحی </t>
    </r>
    <r>
      <rPr>
        <sz val="12"/>
        <color rgb="FF000000"/>
        <rFont val="Calibri"/>
        <family val="2"/>
        <scheme val="minor"/>
      </rPr>
      <t>AZF</t>
    </r>
    <r>
      <rPr>
        <sz val="12"/>
        <color rgb="FF000000"/>
        <rFont val="B Traffic"/>
        <charset val="178"/>
      </rPr>
      <t xml:space="preserve"> در کروموزوم </t>
    </r>
    <r>
      <rPr>
        <sz val="12"/>
        <color rgb="FF000000"/>
        <rFont val="Calibri"/>
        <family val="2"/>
        <scheme val="minor"/>
      </rPr>
      <t>Y</t>
    </r>
    <r>
      <rPr>
        <sz val="12"/>
        <color rgb="FF000000"/>
        <rFont val="B Traffic"/>
        <charset val="178"/>
      </rPr>
      <t xml:space="preserve"> </t>
    </r>
  </si>
  <si>
    <r>
      <t xml:space="preserve">بررسی حضور یا عدم حضور ژن </t>
    </r>
    <r>
      <rPr>
        <sz val="12"/>
        <color rgb="FF000000"/>
        <rFont val="Calibri"/>
        <family val="2"/>
        <scheme val="minor"/>
      </rPr>
      <t>SRY</t>
    </r>
    <r>
      <rPr>
        <sz val="12"/>
        <color rgb="FF000000"/>
        <rFont val="B Traffic"/>
        <charset val="178"/>
      </rPr>
      <t xml:space="preserve">(فقط در مورد مشکلات ابهام جنسی) </t>
    </r>
  </si>
  <si>
    <t xml:space="preserve">بررسی سایر پانل های دارای 2 تا 10 واریانت برای یک نفر به تنهایی بر اساس لیست آزمایشگاه مرجع سلامت </t>
  </si>
  <si>
    <t xml:space="preserve">بررسی یک واریانت متیله در یک نفر به تنهایی </t>
  </si>
  <si>
    <t xml:space="preserve">بررسی یک واریانت سوماتیک در یک نفر به تنهایی </t>
  </si>
  <si>
    <r>
      <t xml:space="preserve">بررسی موتاسیون های چندگانه سوماتیک ژن های دخیل در سرطان (بجز </t>
    </r>
    <r>
      <rPr>
        <sz val="12"/>
        <color rgb="FF000000"/>
        <rFont val="Calibri"/>
        <family val="2"/>
        <scheme val="minor"/>
      </rPr>
      <t>NRAS</t>
    </r>
    <r>
      <rPr>
        <sz val="12"/>
        <color rgb="FF000000"/>
        <rFont val="B Traffic"/>
        <charset val="178"/>
      </rPr>
      <t xml:space="preserve">، </t>
    </r>
    <r>
      <rPr>
        <sz val="12"/>
        <color rgb="FF000000"/>
        <rFont val="Calibri"/>
        <family val="2"/>
        <scheme val="minor"/>
      </rPr>
      <t>KRAS</t>
    </r>
    <r>
      <rPr>
        <sz val="12"/>
        <color rgb="FF000000"/>
        <rFont val="B Traffic"/>
        <charset val="178"/>
      </rPr>
      <t xml:space="preserve">، </t>
    </r>
    <r>
      <rPr>
        <sz val="12"/>
        <color rgb="FF000000"/>
        <rFont val="Calibri"/>
        <family val="2"/>
        <scheme val="minor"/>
      </rPr>
      <t>EGFR</t>
    </r>
    <r>
      <rPr>
        <sz val="12"/>
        <color rgb="FF000000"/>
        <rFont val="B Traffic"/>
        <charset val="178"/>
      </rPr>
      <t xml:space="preserve">) </t>
    </r>
  </si>
  <si>
    <r>
      <t xml:space="preserve">بررسی موتاسیون های </t>
    </r>
    <r>
      <rPr>
        <sz val="12"/>
        <color rgb="FF000000"/>
        <rFont val="Calibri"/>
        <family val="2"/>
        <scheme val="minor"/>
      </rPr>
      <t>KRAS</t>
    </r>
    <r>
      <rPr>
        <sz val="12"/>
        <color rgb="FF000000"/>
        <rFont val="B Traffic"/>
        <charset val="178"/>
      </rPr>
      <t xml:space="preserve"> </t>
    </r>
  </si>
  <si>
    <r>
      <t xml:space="preserve">بررسی موتاسیون های </t>
    </r>
    <r>
      <rPr>
        <sz val="12"/>
        <color rgb="FF000000"/>
        <rFont val="Calibri"/>
        <family val="2"/>
        <scheme val="minor"/>
      </rPr>
      <t>NRAS</t>
    </r>
    <r>
      <rPr>
        <sz val="12"/>
        <color rgb="FF000000"/>
        <rFont val="B Traffic"/>
        <charset val="178"/>
      </rPr>
      <t xml:space="preserve"> </t>
    </r>
  </si>
  <si>
    <r>
      <t xml:space="preserve">بررسی موتاسیون های </t>
    </r>
    <r>
      <rPr>
        <sz val="12"/>
        <color rgb="FF000000"/>
        <rFont val="Calibri"/>
        <family val="2"/>
        <scheme val="minor"/>
      </rPr>
      <t>ALK</t>
    </r>
    <r>
      <rPr>
        <sz val="12"/>
        <color rgb="FF000000"/>
        <rFont val="B Traffic"/>
        <charset val="178"/>
      </rPr>
      <t xml:space="preserve"> </t>
    </r>
  </si>
  <si>
    <r>
      <t xml:space="preserve">بررسی موتاسیون های </t>
    </r>
    <r>
      <rPr>
        <sz val="12"/>
        <color rgb="FF000000"/>
        <rFont val="Calibri"/>
        <family val="2"/>
        <scheme val="minor"/>
      </rPr>
      <t>EGFR</t>
    </r>
    <r>
      <rPr>
        <sz val="12"/>
        <color rgb="FF000000"/>
        <rFont val="B Traffic"/>
        <charset val="178"/>
      </rPr>
      <t xml:space="preserve"> </t>
    </r>
  </si>
  <si>
    <t xml:space="preserve">بررسی موتاسیون با روش کمی </t>
  </si>
  <si>
    <t xml:space="preserve">بررسی ترانسلوکاسیون در سرطان های خون </t>
  </si>
  <si>
    <t>سایر موارد گروه سه (بررسی بیش از یک واریانت سوماتیک (همانند موتاسیون ژن های سرطانی) یا ترانسلوکاسیون در سرطان های خون و یاآزمایشاتی که از طریق PCR کمی انجام می شود)</t>
  </si>
  <si>
    <t xml:space="preserve">بررسی سیکل سل مرحله اول برای پدر به همراه فرزند </t>
  </si>
  <si>
    <t xml:space="preserve">بررسی سیکل سل مرحله اول برای مادر به همراه فرزند </t>
  </si>
  <si>
    <t xml:space="preserve">بررسی آکندروپلازی </t>
  </si>
  <si>
    <r>
      <t xml:space="preserve">جهش شناخته شده قبلی در خانواده موسوم به </t>
    </r>
    <r>
      <rPr>
        <sz val="12"/>
        <color rgb="FF000000"/>
        <rFont val="Calibri"/>
        <family val="2"/>
        <scheme val="minor"/>
      </rPr>
      <t>Known familial mutation</t>
    </r>
    <r>
      <rPr>
        <sz val="12"/>
        <color rgb="FF000000"/>
        <rFont val="B Traffic"/>
        <charset val="178"/>
      </rPr>
      <t xml:space="preserve"> برای کلیه بیماریها (زمانی که قبلا موتاسیون مسبب بیماری در سایر اعضا و نزدیکان یک خانواده شناسایی شده باشد) </t>
    </r>
  </si>
  <si>
    <t>سایر موارد گروه چهار (بررسی یک موتاسیون نقطه ای به صورت گلوبال (خانواده با فرزند و یا بدون فرزند)</t>
  </si>
  <si>
    <t>بررسی موتاسیون تکرار های سه نوکلئوتیدی در بیماری آتاکسی فردریش</t>
  </si>
  <si>
    <t xml:space="preserve">بررسی موتاسیون تکرار های سه نوکلئوتیدی در بیماری دیستروفی میوتونیک </t>
  </si>
  <si>
    <t xml:space="preserve">بررسی موتاسیون تکرار های سه نوکلئوتیدی در بیماری هانتینگتون </t>
  </si>
  <si>
    <r>
      <t xml:space="preserve">بررسی موتاسیون تکرار های سه نوکلئوتیدی در بیماری فراژایل </t>
    </r>
    <r>
      <rPr>
        <sz val="12"/>
        <color rgb="FF000000"/>
        <rFont val="Calibri"/>
        <family val="2"/>
        <scheme val="minor"/>
      </rPr>
      <t>X</t>
    </r>
    <r>
      <rPr>
        <sz val="12"/>
        <color rgb="FF000000"/>
        <rFont val="B Traffic"/>
        <charset val="178"/>
      </rPr>
      <t xml:space="preserve"> </t>
    </r>
  </si>
  <si>
    <r>
      <t xml:space="preserve">بررسی موتاسیون تکرار های سه نوکلئوتیدی در انواع </t>
    </r>
    <r>
      <rPr>
        <sz val="12"/>
        <color rgb="FF000000"/>
        <rFont val="Calibri"/>
        <family val="2"/>
        <scheme val="minor"/>
      </rPr>
      <t>SCA</t>
    </r>
    <r>
      <rPr>
        <sz val="12"/>
        <color rgb="FF000000"/>
        <rFont val="B Traffic"/>
        <charset val="178"/>
      </rPr>
      <t xml:space="preserve"> </t>
    </r>
  </si>
  <si>
    <t xml:space="preserve">بررسی موتاسیون های کمپلکس ولی شناخته شده همانند مواردی که واژگونی یا حذف های خاص و بزرگ دارند </t>
  </si>
  <si>
    <r>
      <t xml:space="preserve">بررسی </t>
    </r>
    <r>
      <rPr>
        <sz val="12"/>
        <color rgb="FF000000"/>
        <rFont val="Times New Roman"/>
        <family val="1"/>
      </rPr>
      <t>Inversion22</t>
    </r>
    <r>
      <rPr>
        <sz val="12"/>
        <color rgb="FF000000"/>
        <rFont val="B Traffic"/>
        <charset val="178"/>
      </rPr>
      <t xml:space="preserve"> در هموفیلی </t>
    </r>
    <r>
      <rPr>
        <sz val="12"/>
        <color rgb="FF000000"/>
        <rFont val="Calibri"/>
        <family val="2"/>
        <scheme val="minor"/>
      </rPr>
      <t>A</t>
    </r>
    <r>
      <rPr>
        <sz val="12"/>
        <color rgb="FF000000"/>
        <rFont val="B Traffic"/>
        <charset val="178"/>
      </rPr>
      <t xml:space="preserve"> </t>
    </r>
  </si>
  <si>
    <t xml:space="preserve">بتا تالاسمی (فقط بررسی جهش های شایع) پدر به همراه فرزند </t>
  </si>
  <si>
    <t xml:space="preserve">بتا تالاسمی (فقط بررسی جهش های شایع) مادر به همراه فرزند </t>
  </si>
  <si>
    <t xml:space="preserve">پی کی یو (فقط بررسی جهش های شایع) پدر به همراه فرزند </t>
  </si>
  <si>
    <t xml:space="preserve">پی کی یو (فقط بررسی جهش های شایع) مادر به همراه فرزند </t>
  </si>
  <si>
    <t xml:space="preserve">الفا تالاسمی (فقط بررسی حذف های شایع) پدر به همراه فرزند </t>
  </si>
  <si>
    <t xml:space="preserve">الفا تالاسمی (فقط بررسی حذف های شایع) مادر به همراه فرزند </t>
  </si>
  <si>
    <r>
      <t xml:space="preserve">فیبروز کیستیک یا </t>
    </r>
    <r>
      <rPr>
        <sz val="12"/>
        <color rgb="FF000000"/>
        <rFont val="Calibri"/>
        <family val="2"/>
        <scheme val="minor"/>
      </rPr>
      <t>CF</t>
    </r>
    <r>
      <rPr>
        <sz val="12"/>
        <color rgb="FF000000"/>
        <rFont val="B Traffic"/>
        <charset val="178"/>
      </rPr>
      <t xml:space="preserve"> (فقط بررسی جهش های شایع) پدر به همراه فرزند </t>
    </r>
  </si>
  <si>
    <r>
      <t xml:space="preserve">فیبروز کیستیک یا </t>
    </r>
    <r>
      <rPr>
        <sz val="12"/>
        <color rgb="FF000000"/>
        <rFont val="Calibri"/>
        <family val="2"/>
        <scheme val="minor"/>
      </rPr>
      <t>CF</t>
    </r>
    <r>
      <rPr>
        <sz val="12"/>
        <color rgb="FF000000"/>
        <rFont val="B Traffic"/>
        <charset val="178"/>
      </rPr>
      <t xml:space="preserve"> (فقط بررسی جهش های شایع) مادر به همراه فرزند </t>
    </r>
  </si>
  <si>
    <t>سایر موارد گروه 5 (بررسی 2 تا 10 موتاسیون شایع در یک منطقه و یا شناسایی جهش های دینامیک)</t>
  </si>
  <si>
    <t xml:space="preserve">بررسی کانکسین 26 در ناشنوایی مرحله اول برای پدر به همراه فرزند </t>
  </si>
  <si>
    <t xml:space="preserve">بررسی کانکسین 26 در ناشنوایی مرحله اول برای مادر به همراه فرزند </t>
  </si>
  <si>
    <t>سایر موارد گروه 6 (بررسی یک اگزون با روش تعیین توالی)</t>
  </si>
  <si>
    <t xml:space="preserve">بررسی مرحله اول تالاسمی بتا برای پدر به همراه فرزند </t>
  </si>
  <si>
    <t xml:space="preserve">بررسی مرحله اول تالاسمی بتا برای مادر به همراه فرزند </t>
  </si>
  <si>
    <t xml:space="preserve">بررسی مرحله اول تالاسمی آلفا برای پدر به همراه فرزند </t>
  </si>
  <si>
    <t xml:space="preserve">بررسی مرحله اول تالاسمی آلفا برای مادر به همراه فرزند </t>
  </si>
  <si>
    <r>
      <t xml:space="preserve">بررسی مرحله اول </t>
    </r>
    <r>
      <rPr>
        <sz val="12"/>
        <color rgb="FF000000"/>
        <rFont val="Calibri"/>
        <family val="2"/>
        <scheme val="minor"/>
      </rPr>
      <t>SMA</t>
    </r>
    <r>
      <rPr>
        <sz val="12"/>
        <color rgb="FF000000"/>
        <rFont val="B Traffic"/>
        <charset val="178"/>
      </rPr>
      <t xml:space="preserve"> برای پدر به همراه فرزند </t>
    </r>
  </si>
  <si>
    <r>
      <t xml:space="preserve">بررسی مرحله اول </t>
    </r>
    <r>
      <rPr>
        <sz val="12"/>
        <color rgb="FF000000"/>
        <rFont val="Calibri"/>
        <family val="2"/>
        <scheme val="minor"/>
      </rPr>
      <t>SMA</t>
    </r>
    <r>
      <rPr>
        <sz val="12"/>
        <color rgb="FF000000"/>
        <rFont val="B Traffic"/>
        <charset val="178"/>
      </rPr>
      <t xml:space="preserve"> برای مادر به همراه فرزند </t>
    </r>
  </si>
  <si>
    <r>
      <t xml:space="preserve">بررسی دوپلیکاسیون </t>
    </r>
    <r>
      <rPr>
        <sz val="12"/>
        <color rgb="FF000000"/>
        <rFont val="Times New Roman"/>
        <family val="1"/>
      </rPr>
      <t>PMP22</t>
    </r>
    <r>
      <rPr>
        <sz val="12"/>
        <color rgb="FF000000"/>
        <rFont val="B Traffic"/>
        <charset val="178"/>
      </rPr>
      <t xml:space="preserve"> در شارکوت ماری توث </t>
    </r>
  </si>
  <si>
    <r>
      <t xml:space="preserve">بررسی جهش های نقطه ای در ژن </t>
    </r>
    <r>
      <rPr>
        <sz val="12"/>
        <color rgb="FF000000"/>
        <rFont val="Calibri"/>
        <family val="2"/>
        <scheme val="minor"/>
      </rPr>
      <t>VHL</t>
    </r>
    <r>
      <rPr>
        <sz val="12"/>
        <color rgb="FF000000"/>
        <rFont val="B Traffic"/>
        <charset val="178"/>
      </rPr>
      <t xml:space="preserve"> در بیماری </t>
    </r>
    <r>
      <rPr>
        <sz val="12"/>
        <color rgb="FF000000"/>
        <rFont val="Calibri"/>
        <family val="2"/>
        <scheme val="minor"/>
      </rPr>
      <t>Von Hippel-Lindau</t>
    </r>
    <r>
      <rPr>
        <sz val="12"/>
        <color rgb="FF000000"/>
        <rFont val="B Traffic"/>
        <charset val="178"/>
      </rPr>
      <t xml:space="preserve"> </t>
    </r>
  </si>
  <si>
    <t>سایر موارد گروه 7  (بررسی 2 تا 5 اگزون با روش تعیین توالی)</t>
  </si>
  <si>
    <r>
      <t xml:space="preserve">بررسی حذف های ژن </t>
    </r>
    <r>
      <rPr>
        <sz val="12"/>
        <color rgb="FF000000"/>
        <rFont val="Calibri"/>
        <family val="2"/>
        <scheme val="minor"/>
      </rPr>
      <t>DMD</t>
    </r>
    <r>
      <rPr>
        <sz val="12"/>
        <color rgb="FF000000"/>
        <rFont val="B Traffic"/>
        <charset val="178"/>
      </rPr>
      <t xml:space="preserve"> در بیماران دوشن و بکر </t>
    </r>
  </si>
  <si>
    <r>
      <t xml:space="preserve">بررسی موتاسیون های بیماری </t>
    </r>
    <r>
      <rPr>
        <sz val="12"/>
        <color rgb="FF000000"/>
        <rFont val="Calibri"/>
        <family val="2"/>
        <scheme val="minor"/>
      </rPr>
      <t>CAH</t>
    </r>
    <r>
      <rPr>
        <sz val="12"/>
        <color rgb="FF000000"/>
        <rFont val="B Traffic"/>
        <charset val="178"/>
      </rPr>
      <t xml:space="preserve"> (ژن </t>
    </r>
    <r>
      <rPr>
        <sz val="12"/>
        <color rgb="FF000000"/>
        <rFont val="Times New Roman"/>
        <family val="1"/>
      </rPr>
      <t>CYP21A2)</t>
    </r>
    <r>
      <rPr>
        <sz val="12"/>
        <color rgb="FF000000"/>
        <rFont val="B Traffic"/>
        <charset val="178"/>
      </rPr>
      <t xml:space="preserve"> </t>
    </r>
  </si>
  <si>
    <r>
      <t xml:space="preserve">بررسی تمام اگزون ها در بیماری هموفیلی </t>
    </r>
    <r>
      <rPr>
        <sz val="12"/>
        <color rgb="FF000000"/>
        <rFont val="Calibri"/>
        <family val="2"/>
        <scheme val="minor"/>
      </rPr>
      <t>B</t>
    </r>
    <r>
      <rPr>
        <sz val="12"/>
        <color rgb="FF000000"/>
        <rFont val="B Traffic"/>
        <charset val="178"/>
      </rPr>
      <t xml:space="preserve"> </t>
    </r>
  </si>
  <si>
    <r>
      <t xml:space="preserve">بررسی بیماری شوگرن لارسن ژن </t>
    </r>
    <r>
      <rPr>
        <sz val="12"/>
        <color rgb="FF000000"/>
        <rFont val="Times New Roman"/>
        <family val="1"/>
      </rPr>
      <t>ALDH3A2</t>
    </r>
    <r>
      <rPr>
        <sz val="12"/>
        <color rgb="FF000000"/>
        <rFont val="B Traffic"/>
        <charset val="178"/>
      </rPr>
      <t xml:space="preserve"> </t>
    </r>
  </si>
  <si>
    <r>
      <t xml:space="preserve">بررسی بیماری کاناوان ژن </t>
    </r>
    <r>
      <rPr>
        <sz val="12"/>
        <color rgb="FF000000"/>
        <rFont val="Calibri"/>
        <family val="2"/>
        <scheme val="minor"/>
      </rPr>
      <t>ASPA</t>
    </r>
    <r>
      <rPr>
        <sz val="12"/>
        <color rgb="FF000000"/>
        <rFont val="B Traffic"/>
        <charset val="178"/>
      </rPr>
      <t xml:space="preserve"> </t>
    </r>
  </si>
  <si>
    <r>
      <t xml:space="preserve">بررسی سندروم </t>
    </r>
    <r>
      <rPr>
        <sz val="12"/>
        <color rgb="FF000000"/>
        <rFont val="Calibri"/>
        <family val="2"/>
        <scheme val="minor"/>
      </rPr>
      <t>SLOS</t>
    </r>
    <r>
      <rPr>
        <sz val="12"/>
        <color rgb="FF000000"/>
        <rFont val="B Traffic"/>
        <charset val="178"/>
      </rPr>
      <t xml:space="preserve"> ژن </t>
    </r>
    <r>
      <rPr>
        <sz val="12"/>
        <color rgb="FF000000"/>
        <rFont val="Times New Roman"/>
        <family val="1"/>
      </rPr>
      <t>DHCR7</t>
    </r>
    <r>
      <rPr>
        <sz val="12"/>
        <color rgb="FF000000"/>
        <rFont val="B Traffic"/>
        <charset val="178"/>
      </rPr>
      <t xml:space="preserve"> </t>
    </r>
  </si>
  <si>
    <r>
      <t xml:space="preserve">بررسی سندروم ولفرام، ژن </t>
    </r>
    <r>
      <rPr>
        <sz val="12"/>
        <color rgb="FF000000"/>
        <rFont val="Times New Roman"/>
        <family val="1"/>
      </rPr>
      <t>WFS1</t>
    </r>
    <r>
      <rPr>
        <sz val="12"/>
        <color rgb="FF000000"/>
        <rFont val="B Traffic"/>
        <charset val="178"/>
      </rPr>
      <t xml:space="preserve"> </t>
    </r>
  </si>
  <si>
    <r>
      <t xml:space="preserve">نقص فاکتور 7 انعقادی، بررسی کامل ژن </t>
    </r>
    <r>
      <rPr>
        <sz val="12"/>
        <color rgb="FF000000"/>
        <rFont val="Calibri"/>
        <family val="2"/>
        <scheme val="minor"/>
      </rPr>
      <t>F</t>
    </r>
    <r>
      <rPr>
        <sz val="12"/>
        <color rgb="FF000000"/>
        <rFont val="B Traffic"/>
        <charset val="178"/>
      </rPr>
      <t xml:space="preserve">7 </t>
    </r>
  </si>
  <si>
    <r>
      <t xml:space="preserve">نقص فاکتور 10 انعقادی، بررسی ژن </t>
    </r>
    <r>
      <rPr>
        <sz val="12"/>
        <color rgb="FF000000"/>
        <rFont val="Calibri"/>
        <family val="2"/>
        <scheme val="minor"/>
      </rPr>
      <t>F</t>
    </r>
    <r>
      <rPr>
        <sz val="12"/>
        <color rgb="FF000000"/>
        <rFont val="B Traffic"/>
        <charset val="178"/>
      </rPr>
      <t xml:space="preserve">10 </t>
    </r>
  </si>
  <si>
    <r>
      <t xml:space="preserve">سندروم برنارد سوئیلر، بررسی ژنهای </t>
    </r>
    <r>
      <rPr>
        <sz val="12"/>
        <color rgb="FF000000"/>
        <rFont val="Calibri"/>
        <family val="2"/>
        <scheme val="minor"/>
      </rPr>
      <t>GP</t>
    </r>
    <r>
      <rPr>
        <sz val="12"/>
        <color rgb="FF000000"/>
        <rFont val="B Traffic"/>
        <charset val="178"/>
      </rPr>
      <t>1</t>
    </r>
    <r>
      <rPr>
        <sz val="12"/>
        <color rgb="FF000000"/>
        <rFont val="Calibri"/>
        <family val="2"/>
        <scheme val="minor"/>
      </rPr>
      <t>BA</t>
    </r>
    <r>
      <rPr>
        <sz val="12"/>
        <color rgb="FF000000"/>
        <rFont val="B Traffic"/>
        <charset val="178"/>
      </rPr>
      <t xml:space="preserve">، </t>
    </r>
    <r>
      <rPr>
        <sz val="12"/>
        <color rgb="FF000000"/>
        <rFont val="Calibri"/>
        <family val="2"/>
        <scheme val="minor"/>
      </rPr>
      <t>GP</t>
    </r>
    <r>
      <rPr>
        <sz val="12"/>
        <color rgb="FF000000"/>
        <rFont val="B Traffic"/>
        <charset val="178"/>
      </rPr>
      <t>1</t>
    </r>
    <r>
      <rPr>
        <sz val="12"/>
        <color rgb="FF000000"/>
        <rFont val="Calibri"/>
        <family val="2"/>
        <scheme val="minor"/>
      </rPr>
      <t>BB</t>
    </r>
    <r>
      <rPr>
        <sz val="12"/>
        <color rgb="FF000000"/>
        <rFont val="B Traffic"/>
        <charset val="178"/>
      </rPr>
      <t xml:space="preserve"> و </t>
    </r>
    <r>
      <rPr>
        <sz val="12"/>
        <color rgb="FF000000"/>
        <rFont val="Calibri"/>
        <family val="2"/>
        <scheme val="minor"/>
      </rPr>
      <t>G</t>
    </r>
    <r>
      <rPr>
        <sz val="12"/>
        <color rgb="FF000000"/>
        <rFont val="B Traffic"/>
        <charset val="178"/>
      </rPr>
      <t xml:space="preserve">9 </t>
    </r>
  </si>
  <si>
    <t>سایر موارد گروه 8 (بررسی 6 تا 10 اگزون با تعیین توالی)</t>
  </si>
  <si>
    <r>
      <t xml:space="preserve">بررسی بیماری </t>
    </r>
    <r>
      <rPr>
        <sz val="12"/>
        <color rgb="FF000000"/>
        <rFont val="Calibri"/>
        <family val="2"/>
        <scheme val="minor"/>
      </rPr>
      <t>PKU</t>
    </r>
    <r>
      <rPr>
        <sz val="12"/>
        <color rgb="FF000000"/>
        <rFont val="B Traffic"/>
        <charset val="178"/>
      </rPr>
      <t xml:space="preserve"> با روش تعیین توالی کل ژن برای پدر به همراه فرزند </t>
    </r>
  </si>
  <si>
    <r>
      <t xml:space="preserve">بررسی بیماری </t>
    </r>
    <r>
      <rPr>
        <sz val="12"/>
        <color rgb="FF000000"/>
        <rFont val="Calibri"/>
        <family val="2"/>
        <scheme val="minor"/>
      </rPr>
      <t>PKU</t>
    </r>
    <r>
      <rPr>
        <sz val="12"/>
        <color rgb="FF000000"/>
        <rFont val="B Traffic"/>
        <charset val="178"/>
      </rPr>
      <t xml:space="preserve"> با روش تعیین توالی کل ژن برای مادر به همراه فرزند </t>
    </r>
  </si>
  <si>
    <r>
      <t xml:space="preserve">استفاده از </t>
    </r>
    <r>
      <rPr>
        <sz val="12"/>
        <color rgb="FF000000"/>
        <rFont val="Calibri"/>
        <family val="2"/>
        <scheme val="minor"/>
      </rPr>
      <t>micro array</t>
    </r>
    <r>
      <rPr>
        <sz val="12"/>
        <color rgb="FF000000"/>
        <rFont val="B Traffic"/>
        <charset val="178"/>
      </rPr>
      <t xml:space="preserve"> برای تشخیص بیماری ها </t>
    </r>
  </si>
  <si>
    <r>
      <t xml:space="preserve">بررسی ژن </t>
    </r>
    <r>
      <rPr>
        <sz val="12"/>
        <color rgb="FF000000"/>
        <rFont val="Calibri"/>
        <family val="2"/>
        <scheme val="minor"/>
      </rPr>
      <t>APC</t>
    </r>
    <r>
      <rPr>
        <sz val="12"/>
        <color rgb="FF000000"/>
        <rFont val="B Traffic"/>
        <charset val="178"/>
      </rPr>
      <t xml:space="preserve"> در پولیپوزیس وراثتی </t>
    </r>
  </si>
  <si>
    <r>
      <t xml:space="preserve">بررسی نقص آدنوزین دآمیناز ژن </t>
    </r>
    <r>
      <rPr>
        <sz val="12"/>
        <color rgb="FF000000"/>
        <rFont val="Calibri"/>
        <family val="2"/>
        <scheme val="minor"/>
      </rPr>
      <t>ADA</t>
    </r>
    <r>
      <rPr>
        <sz val="12"/>
        <color rgb="FF000000"/>
        <rFont val="B Traffic"/>
        <charset val="178"/>
      </rPr>
      <t xml:space="preserve"> </t>
    </r>
  </si>
  <si>
    <r>
      <t xml:space="preserve">نقص </t>
    </r>
    <r>
      <rPr>
        <sz val="12"/>
        <color rgb="FF000000"/>
        <rFont val="Calibri"/>
        <family val="2"/>
        <scheme val="minor"/>
      </rPr>
      <t>prothrombinemia</t>
    </r>
    <r>
      <rPr>
        <sz val="12"/>
        <color rgb="FF000000"/>
        <rFont val="B Traffic"/>
        <charset val="178"/>
      </rPr>
      <t xml:space="preserve"> بررسی کامل ژن </t>
    </r>
    <r>
      <rPr>
        <sz val="12"/>
        <color rgb="FF000000"/>
        <rFont val="Calibri"/>
        <family val="2"/>
        <scheme val="minor"/>
      </rPr>
      <t>F</t>
    </r>
    <r>
      <rPr>
        <sz val="12"/>
        <color rgb="FF000000"/>
        <rFont val="B Traffic"/>
        <charset val="178"/>
      </rPr>
      <t xml:space="preserve">2 </t>
    </r>
  </si>
  <si>
    <r>
      <t xml:space="preserve">نقص فاکتور 5 انعقادی، بررسی کامل ژن </t>
    </r>
    <r>
      <rPr>
        <sz val="12"/>
        <color rgb="FF000000"/>
        <rFont val="Calibri"/>
        <family val="2"/>
        <scheme val="minor"/>
      </rPr>
      <t>F</t>
    </r>
    <r>
      <rPr>
        <sz val="12"/>
        <color rgb="FF000000"/>
        <rFont val="B Traffic"/>
        <charset val="178"/>
      </rPr>
      <t xml:space="preserve">5 </t>
    </r>
  </si>
  <si>
    <r>
      <t xml:space="preserve">نقص فاکتور 11 انعقادی، بررسی ژن </t>
    </r>
    <r>
      <rPr>
        <sz val="12"/>
        <color rgb="FF000000"/>
        <rFont val="Calibri"/>
        <family val="2"/>
        <scheme val="minor"/>
      </rPr>
      <t>F</t>
    </r>
    <r>
      <rPr>
        <sz val="12"/>
        <color rgb="FF000000"/>
        <rFont val="B Traffic"/>
        <charset val="178"/>
      </rPr>
      <t xml:space="preserve">11 </t>
    </r>
  </si>
  <si>
    <r>
      <t xml:space="preserve">بررسی ژن </t>
    </r>
    <r>
      <rPr>
        <sz val="12"/>
        <color rgb="FF000000"/>
        <rFont val="Calibri"/>
        <family val="2"/>
        <scheme val="minor"/>
      </rPr>
      <t>BLM</t>
    </r>
    <r>
      <rPr>
        <sz val="12"/>
        <color rgb="FF000000"/>
        <rFont val="B Traffic"/>
        <charset val="178"/>
      </rPr>
      <t xml:space="preserve"> در سندم بلوم </t>
    </r>
  </si>
  <si>
    <r>
      <t xml:space="preserve">بررسی ژن </t>
    </r>
    <r>
      <rPr>
        <sz val="12"/>
        <color rgb="FF000000"/>
        <rFont val="Times New Roman"/>
        <family val="1"/>
      </rPr>
      <t>CDH1</t>
    </r>
    <r>
      <rPr>
        <sz val="12"/>
        <color rgb="FF000000"/>
        <rFont val="B Traffic"/>
        <charset val="178"/>
      </rPr>
      <t xml:space="preserve"> در </t>
    </r>
    <r>
      <rPr>
        <sz val="12"/>
        <color rgb="FF000000"/>
        <rFont val="Calibri"/>
        <family val="2"/>
        <scheme val="minor"/>
      </rPr>
      <t>Hereditary Diffuse</t>
    </r>
    <r>
      <rPr>
        <sz val="12"/>
        <color rgb="FF000000"/>
        <rFont val="B Traffic"/>
        <charset val="178"/>
      </rPr>
      <t xml:space="preserve"> </t>
    </r>
    <r>
      <rPr>
        <sz val="12"/>
        <color rgb="FF000000"/>
        <rFont val="Calibri"/>
        <family val="2"/>
        <scheme val="minor"/>
      </rPr>
      <t>Gastric Cancer</t>
    </r>
    <r>
      <rPr>
        <sz val="12"/>
        <color rgb="FF000000"/>
        <rFont val="B Traffic"/>
        <charset val="178"/>
      </rPr>
      <t xml:space="preserve"> </t>
    </r>
  </si>
  <si>
    <r>
      <t xml:space="preserve">بررسی ژن </t>
    </r>
    <r>
      <rPr>
        <sz val="12"/>
        <color rgb="FF000000"/>
        <rFont val="Times New Roman"/>
        <family val="1"/>
      </rPr>
      <t>TP53</t>
    </r>
    <r>
      <rPr>
        <sz val="12"/>
        <color rgb="FF000000"/>
        <rFont val="B Traffic"/>
        <charset val="178"/>
      </rPr>
      <t xml:space="preserve"> در سندرم </t>
    </r>
    <r>
      <rPr>
        <sz val="12"/>
        <color rgb="FF000000"/>
        <rFont val="Calibri"/>
        <family val="2"/>
        <scheme val="minor"/>
      </rPr>
      <t>Li-Fraumeni</t>
    </r>
    <r>
      <rPr>
        <sz val="12"/>
        <color rgb="FF000000"/>
        <rFont val="B Traffic"/>
        <charset val="178"/>
      </rPr>
      <t xml:space="preserve"> </t>
    </r>
  </si>
  <si>
    <r>
      <t xml:space="preserve">بررسی ژن </t>
    </r>
    <r>
      <rPr>
        <sz val="12"/>
        <color rgb="FF000000"/>
        <rFont val="Calibri"/>
        <family val="2"/>
        <scheme val="minor"/>
      </rPr>
      <t>WAS</t>
    </r>
    <r>
      <rPr>
        <sz val="12"/>
        <color rgb="FF000000"/>
        <rFont val="B Traffic"/>
        <charset val="178"/>
      </rPr>
      <t xml:space="preserve"> در سندرم ویسکوت آلدریچ </t>
    </r>
  </si>
  <si>
    <t>سایر موارد گروه 9 (بررسی 11 تا 25 اگزون)</t>
  </si>
  <si>
    <r>
      <t xml:space="preserve">بررسی بیماری </t>
    </r>
    <r>
      <rPr>
        <sz val="12"/>
        <color rgb="FF000000"/>
        <rFont val="Calibri"/>
        <family val="2"/>
        <scheme val="minor"/>
      </rPr>
      <t>CF</t>
    </r>
    <r>
      <rPr>
        <sz val="12"/>
        <color rgb="FF000000"/>
        <rFont val="B Traffic"/>
        <charset val="178"/>
      </rPr>
      <t xml:space="preserve"> با روش تعیین توالی کل ژن </t>
    </r>
  </si>
  <si>
    <r>
      <t xml:space="preserve">بررسی هموفیلی </t>
    </r>
    <r>
      <rPr>
        <sz val="12"/>
        <color rgb="FF000000"/>
        <rFont val="Calibri"/>
        <family val="2"/>
        <scheme val="minor"/>
      </rPr>
      <t>A</t>
    </r>
    <r>
      <rPr>
        <sz val="12"/>
        <color rgb="FF000000"/>
        <rFont val="B Traffic"/>
        <charset val="178"/>
      </rPr>
      <t xml:space="preserve"> با روش تعیین توالی کل ژن </t>
    </r>
  </si>
  <si>
    <r>
      <t xml:space="preserve">بررسی ژن </t>
    </r>
    <r>
      <rPr>
        <sz val="12"/>
        <color rgb="FF000000"/>
        <rFont val="Times New Roman"/>
        <family val="1"/>
      </rPr>
      <t>RB1</t>
    </r>
    <r>
      <rPr>
        <sz val="12"/>
        <color rgb="FF000000"/>
        <rFont val="B Traffic"/>
        <charset val="178"/>
      </rPr>
      <t xml:space="preserve"> در رتینوبلاستوما </t>
    </r>
  </si>
  <si>
    <r>
      <t xml:space="preserve">بررسی ژن </t>
    </r>
    <r>
      <rPr>
        <sz val="12"/>
        <color rgb="FF000000"/>
        <rFont val="Times New Roman"/>
        <family val="1"/>
      </rPr>
      <t>CLCN7</t>
    </r>
    <r>
      <rPr>
        <sz val="12"/>
        <color rgb="FF000000"/>
        <rFont val="B Traffic"/>
        <charset val="178"/>
      </rPr>
      <t xml:space="preserve"> در بیماری اسئوپتروز </t>
    </r>
  </si>
  <si>
    <t xml:space="preserve">بررسی 26 تا 50 اگزون </t>
  </si>
  <si>
    <t>سایر موارد گروه 10 (بررسی 26 تا 50 اگزون)</t>
  </si>
  <si>
    <r>
      <t xml:space="preserve">بررسی همزمان ژنهای </t>
    </r>
    <r>
      <rPr>
        <sz val="12"/>
        <color rgb="FF000000"/>
        <rFont val="Calibri"/>
        <family val="2"/>
        <scheme val="minor"/>
      </rPr>
      <t>BRCA</t>
    </r>
    <r>
      <rPr>
        <sz val="12"/>
        <color rgb="FF000000"/>
        <rFont val="B Traffic"/>
        <charset val="178"/>
      </rPr>
      <t xml:space="preserve">1 و </t>
    </r>
    <r>
      <rPr>
        <sz val="12"/>
        <color rgb="FF000000"/>
        <rFont val="Calibri"/>
        <family val="2"/>
        <scheme val="minor"/>
      </rPr>
      <t>BRCA</t>
    </r>
    <r>
      <rPr>
        <sz val="12"/>
        <color rgb="FF000000"/>
        <rFont val="B Traffic"/>
        <charset val="178"/>
      </rPr>
      <t xml:space="preserve">2 در سرطان پستان وراثتی </t>
    </r>
  </si>
  <si>
    <t xml:space="preserve">بررسی بیش از 50 اگزون با روش تعیین توالی </t>
  </si>
  <si>
    <r>
      <t xml:space="preserve">بررسی 1 تا 20 ژن به صورت یک پانل توسط روش های </t>
    </r>
    <r>
      <rPr>
        <sz val="12"/>
        <color rgb="FF000000"/>
        <rFont val="Calibri"/>
        <family val="2"/>
        <scheme val="minor"/>
      </rPr>
      <t>NGS</t>
    </r>
    <r>
      <rPr>
        <sz val="12"/>
        <color rgb="FF000000"/>
        <rFont val="B Traffic"/>
        <charset val="178"/>
      </rPr>
      <t xml:space="preserve"> </t>
    </r>
  </si>
  <si>
    <r>
      <t xml:space="preserve">بررسی 21 تا 50 ژن توسط روش های </t>
    </r>
    <r>
      <rPr>
        <sz val="12"/>
        <color rgb="FF000000"/>
        <rFont val="Calibri"/>
        <family val="2"/>
        <scheme val="minor"/>
      </rPr>
      <t>NGS</t>
    </r>
    <r>
      <rPr>
        <sz val="12"/>
        <color rgb="FF000000"/>
        <rFont val="B Traffic"/>
        <charset val="178"/>
      </rPr>
      <t xml:space="preserve"> </t>
    </r>
  </si>
  <si>
    <r>
      <t xml:space="preserve">بررسی 51 تا 200 ژن توسط روش های </t>
    </r>
    <r>
      <rPr>
        <sz val="12"/>
        <color rgb="FF000000"/>
        <rFont val="Calibri"/>
        <family val="2"/>
        <scheme val="minor"/>
      </rPr>
      <t>NGS</t>
    </r>
    <r>
      <rPr>
        <sz val="12"/>
        <color rgb="FF000000"/>
        <rFont val="B Traffic"/>
        <charset val="178"/>
      </rPr>
      <t xml:space="preserve"> </t>
    </r>
  </si>
  <si>
    <r>
      <t xml:space="preserve">بررسی بیش از 200 ژن در یک پانل توسط روش های </t>
    </r>
    <r>
      <rPr>
        <sz val="12"/>
        <color rgb="FF000000"/>
        <rFont val="Calibri"/>
        <family val="2"/>
        <scheme val="minor"/>
      </rPr>
      <t>NGS</t>
    </r>
    <r>
      <rPr>
        <sz val="12"/>
        <color rgb="FF000000"/>
        <rFont val="B Traffic"/>
        <charset val="178"/>
      </rPr>
      <t xml:space="preserve"> (شامل اگزوم)</t>
    </r>
  </si>
  <si>
    <r>
      <t xml:space="preserve">بررسی بیش از 200 ژن در یک پانل توسط روش های </t>
    </r>
    <r>
      <rPr>
        <sz val="12"/>
        <color rgb="FF000000"/>
        <rFont val="Calibri"/>
        <family val="2"/>
        <scheme val="minor"/>
      </rPr>
      <t>NGS</t>
    </r>
    <r>
      <rPr>
        <sz val="12"/>
        <color rgb="FF000000"/>
        <rFont val="B Traffic"/>
        <charset val="178"/>
      </rPr>
      <t xml:space="preserve"> (شامل اگزوم)، نفر دوم (مقایسه ای) </t>
    </r>
  </si>
  <si>
    <r>
      <t xml:space="preserve">بررسی بیش از 200 ژن در یک پانل توسط روش های </t>
    </r>
    <r>
      <rPr>
        <sz val="12"/>
        <color rgb="FF000000"/>
        <rFont val="Calibri"/>
        <family val="2"/>
        <scheme val="minor"/>
      </rPr>
      <t>NGS</t>
    </r>
    <r>
      <rPr>
        <sz val="12"/>
        <color rgb="FF000000"/>
        <rFont val="B Traffic"/>
        <charset val="178"/>
      </rPr>
      <t xml:space="preserve"> (شامل اگزوم)، نفر سوم (مقایسه ای) </t>
    </r>
  </si>
  <si>
    <t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t>
  </si>
  <si>
    <t xml:space="preserve">کاریوتایپ خون بند ناف </t>
  </si>
  <si>
    <t xml:space="preserve">کاریوتایپ مغز استخوان </t>
  </si>
  <si>
    <t xml:space="preserve">کاریوتایپ مایع آمنیون </t>
  </si>
  <si>
    <t xml:space="preserve">کاریوتایپ پرز جفتی </t>
  </si>
  <si>
    <t xml:space="preserve">کاریوتایپ فیبروبلاست های پوستی </t>
  </si>
  <si>
    <r>
      <t xml:space="preserve">کاریوتایپ بافت های </t>
    </r>
    <r>
      <rPr>
        <sz val="12"/>
        <color rgb="FF000000"/>
        <rFont val="Calibri"/>
        <family val="2"/>
        <scheme val="minor"/>
      </rPr>
      <t>solid</t>
    </r>
    <r>
      <rPr>
        <sz val="12"/>
        <color rgb="FF000000"/>
        <rFont val="B Traffic"/>
        <charset val="178"/>
      </rPr>
      <t xml:space="preserve"> (توموری و غیر توموری شامل بافت جنین سقط شده) </t>
    </r>
  </si>
  <si>
    <t xml:space="preserve">کاریوتایپ به منظور بررسی سندروم های شکست کروموزومی </t>
  </si>
  <si>
    <t xml:space="preserve">بررسی موزاییسم (مطالعه بیش از 20 سلول تا سقف 100 سلول) </t>
  </si>
  <si>
    <r>
      <t xml:space="preserve">روش های نواربندی اختصاصی غیر از </t>
    </r>
    <r>
      <rPr>
        <sz val="12"/>
        <color rgb="FF000000"/>
        <rFont val="Calibri"/>
        <family val="2"/>
        <scheme val="minor"/>
      </rPr>
      <t>G-band</t>
    </r>
    <r>
      <rPr>
        <sz val="12"/>
        <color rgb="FF000000"/>
        <rFont val="B Traffic"/>
        <charset val="178"/>
      </rPr>
      <t xml:space="preserve">(شامل مواردی همانند </t>
    </r>
    <r>
      <rPr>
        <sz val="12"/>
        <color rgb="FF000000"/>
        <rFont val="Calibri"/>
        <family val="2"/>
        <scheme val="minor"/>
      </rPr>
      <t>C-band</t>
    </r>
    <r>
      <rPr>
        <sz val="12"/>
        <color rgb="FF000000"/>
        <rFont val="B Traffic"/>
        <charset val="178"/>
      </rPr>
      <t xml:space="preserve">، </t>
    </r>
    <r>
      <rPr>
        <sz val="12"/>
        <color rgb="FF000000"/>
        <rFont val="Calibri"/>
        <family val="2"/>
        <scheme val="minor"/>
      </rPr>
      <t>R-Band</t>
    </r>
    <r>
      <rPr>
        <sz val="12"/>
        <color rgb="FF000000"/>
        <rFont val="B Traffic"/>
        <charset val="178"/>
      </rPr>
      <t xml:space="preserve">، </t>
    </r>
    <r>
      <rPr>
        <sz val="12"/>
        <color rgb="FF000000"/>
        <rFont val="Calibri"/>
        <family val="2"/>
        <scheme val="minor"/>
      </rPr>
      <t>NOR-Band</t>
    </r>
    <r>
      <rPr>
        <sz val="12"/>
        <color rgb="FF000000"/>
        <rFont val="B Traffic"/>
        <charset val="178"/>
      </rPr>
      <t xml:space="preserve"> و </t>
    </r>
    <r>
      <rPr>
        <sz val="12"/>
        <color rgb="FF000000"/>
        <rFont val="Calibri"/>
        <family val="2"/>
        <scheme val="minor"/>
      </rPr>
      <t>Q-band</t>
    </r>
    <r>
      <rPr>
        <sz val="12"/>
        <color rgb="FF000000"/>
        <rFont val="B Traffic"/>
        <charset val="178"/>
      </rPr>
      <t xml:space="preserve"> این روش ها فقط در صورتی که مطابق با استانداردهای آزمایشگاه سیتوژنتیک مورد نیاز باشند قابل محاسبه هستند) </t>
    </r>
  </si>
  <si>
    <r>
      <t xml:space="preserve">بررسی </t>
    </r>
    <r>
      <rPr>
        <sz val="12"/>
        <color rgb="FF000000"/>
        <rFont val="Calibri"/>
        <family val="2"/>
        <scheme val="minor"/>
      </rPr>
      <t>Interphase FISH</t>
    </r>
    <r>
      <rPr>
        <sz val="12"/>
        <color rgb="FF000000"/>
        <rFont val="B Traffic"/>
        <charset val="178"/>
      </rPr>
      <t xml:space="preserve"> به ازای هر پروب </t>
    </r>
  </si>
  <si>
    <r>
      <t xml:space="preserve">بررسی </t>
    </r>
    <r>
      <rPr>
        <sz val="12"/>
        <color rgb="FF000000"/>
        <rFont val="Calibri"/>
        <family val="2"/>
        <scheme val="minor"/>
      </rPr>
      <t>Metaphase FISH</t>
    </r>
    <r>
      <rPr>
        <sz val="12"/>
        <color rgb="FF000000"/>
        <rFont val="B Traffic"/>
        <charset val="178"/>
      </rPr>
      <t xml:space="preserve"> به ازای هرپروب </t>
    </r>
  </si>
  <si>
    <t>تشخیص سریع آنیوپلوئیدی های جنین</t>
  </si>
  <si>
    <r>
      <t xml:space="preserve">آزمایش </t>
    </r>
    <r>
      <rPr>
        <sz val="12"/>
        <color rgb="FF000000"/>
        <rFont val="Calibri"/>
        <family val="2"/>
        <scheme val="minor"/>
      </rPr>
      <t>NIPT</t>
    </r>
    <r>
      <rPr>
        <sz val="12"/>
        <color rgb="FF000000"/>
        <rFont val="B Traffic"/>
        <charset val="178"/>
      </rPr>
      <t xml:space="preserve"> با استفاده از </t>
    </r>
    <r>
      <rPr>
        <sz val="12"/>
        <color rgb="FF000000"/>
        <rFont val="Calibri"/>
        <family val="2"/>
        <scheme val="minor"/>
      </rPr>
      <t>cell free DNA</t>
    </r>
    <r>
      <rPr>
        <sz val="12"/>
        <color rgb="FF000000"/>
        <rFont val="B Traffic"/>
        <charset val="178"/>
      </rPr>
      <t xml:space="preserve"> جنینی برای غربالگری سندروم داون </t>
    </r>
  </si>
  <si>
    <t>کاریوتایپ اضافی برای هر مطالعه</t>
  </si>
  <si>
    <r>
      <t>PGD</t>
    </r>
    <r>
      <rPr>
        <sz val="12"/>
        <color rgb="FF000000"/>
        <rFont val="B Traffic"/>
        <charset val="178"/>
      </rPr>
      <t xml:space="preserve">تعيين جنسيت تا سقف 4 جنين </t>
    </r>
  </si>
  <si>
    <r>
      <t>PGD</t>
    </r>
    <r>
      <rPr>
        <sz val="12"/>
        <color rgb="FF000000"/>
        <rFont val="B Traffic"/>
        <charset val="178"/>
      </rPr>
      <t xml:space="preserve"> تعیین جنسیت هر جنین اضافه </t>
    </r>
  </si>
  <si>
    <r>
      <t>PGD</t>
    </r>
    <r>
      <rPr>
        <sz val="12"/>
        <color rgb="FF000000"/>
        <rFont val="B Traffic"/>
        <charset val="178"/>
      </rPr>
      <t xml:space="preserve"> برای بررسی ترانسلوکاسسیون هر جنین حداکثر تا 8 جنین </t>
    </r>
  </si>
  <si>
    <r>
      <t>PGD</t>
    </r>
    <r>
      <rPr>
        <sz val="12"/>
        <color rgb="FF000000"/>
        <rFont val="B Traffic"/>
        <charset val="178"/>
      </rPr>
      <t xml:space="preserve">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t>
    </r>
  </si>
  <si>
    <r>
      <t xml:space="preserve">مرحله دوم انجام </t>
    </r>
    <r>
      <rPr>
        <sz val="12"/>
        <color rgb="FF000000"/>
        <rFont val="Calibri"/>
        <family val="2"/>
        <scheme val="minor"/>
      </rPr>
      <t>PGD</t>
    </r>
    <r>
      <rPr>
        <sz val="12"/>
        <color rgb="FF000000"/>
        <rFont val="B Traffic"/>
        <charset val="178"/>
      </rPr>
      <t xml:space="preserve"> برای بیماری های مولکولی تا 5 جنين</t>
    </r>
  </si>
  <si>
    <r>
      <t>PGD</t>
    </r>
    <r>
      <rPr>
        <sz val="12"/>
        <color rgb="FF000000"/>
        <rFont val="B Traffic"/>
        <charset val="178"/>
      </rPr>
      <t xml:space="preserve">برای بیماری های مولکولی مرحله دوم، هر جنين اضافه </t>
    </r>
  </si>
  <si>
    <r>
      <t>PGS</t>
    </r>
    <r>
      <rPr>
        <sz val="12"/>
        <color rgb="FF000000"/>
        <rFont val="B Traffic"/>
        <charset val="178"/>
      </rPr>
      <t xml:space="preserve"> با روش </t>
    </r>
    <r>
      <rPr>
        <sz val="12"/>
        <color rgb="FF000000"/>
        <rFont val="Calibri"/>
        <family val="2"/>
        <scheme val="minor"/>
      </rPr>
      <t>array</t>
    </r>
    <r>
      <rPr>
        <sz val="12"/>
        <color rgb="FF000000"/>
        <rFont val="B Traffic"/>
        <charset val="178"/>
      </rPr>
      <t xml:space="preserve">، </t>
    </r>
    <r>
      <rPr>
        <sz val="12"/>
        <color rgb="FF000000"/>
        <rFont val="Calibri"/>
        <family val="2"/>
        <scheme val="minor"/>
      </rPr>
      <t>NGS</t>
    </r>
    <r>
      <rPr>
        <sz val="12"/>
        <color rgb="FF000000"/>
        <rFont val="B Traffic"/>
        <charset val="178"/>
      </rPr>
      <t xml:space="preserve"> و یا امثالهم به ازای هر جنین </t>
    </r>
  </si>
  <si>
    <r>
      <t xml:space="preserve">بررسی </t>
    </r>
    <r>
      <rPr>
        <sz val="12"/>
        <color rgb="FF000000"/>
        <rFont val="Calibri"/>
        <family val="2"/>
        <scheme val="minor"/>
      </rPr>
      <t>CNV</t>
    </r>
    <r>
      <rPr>
        <sz val="12"/>
        <color rgb="FF000000"/>
        <rFont val="B Traffic"/>
        <charset val="178"/>
      </rPr>
      <t xml:space="preserve"> به روش </t>
    </r>
    <r>
      <rPr>
        <sz val="12"/>
        <color rgb="FF000000"/>
        <rFont val="Calibri"/>
        <family val="2"/>
        <scheme val="minor"/>
      </rPr>
      <t>NGS</t>
    </r>
    <r>
      <rPr>
        <sz val="12"/>
        <color rgb="FF000000"/>
        <rFont val="B Traffic"/>
        <charset val="178"/>
      </rPr>
      <t xml:space="preserve"> با قدرت تفکیک و عمق بالا</t>
    </r>
  </si>
  <si>
    <t>RT PCR گلوبال COVID-19</t>
  </si>
  <si>
    <t>18/37</t>
  </si>
  <si>
    <t>اسپیرال  HRCT جهت تشخیص COVID-19</t>
  </si>
  <si>
    <t>7/61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</si>
</sst>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rgb="FF9C0006"/>
      <name val="Calibri"/>
      <family val="2"/>
      <scheme val="minor"/>
    </font>
    <font>
      <b/>
      <sz val="11"/>
      <color theme="1"/>
      <name val="Calibri"/>
      <family val="2"/>
      <scheme val="minor"/>
    </font>
    <font>
      <sz val="10"/>
      <name val="Arial"/>
      <family val="2"/>
    </font>
    <font>
      <sz val="8"/>
      <color theme="1"/>
      <name val="B Zar"/>
      <charset val="178"/>
    </font>
    <font>
      <sz val="11"/>
      <color theme="1"/>
      <name val="B Titr"/>
      <charset val="178"/>
    </font>
    <font>
      <sz val="10"/>
      <color theme="1"/>
      <name val="B Titr"/>
      <charset val="178"/>
    </font>
    <font>
      <sz val="9"/>
      <color theme="1"/>
      <name val="B Titr"/>
      <charset val="178"/>
    </font>
    <font>
      <sz val="8"/>
      <color theme="1"/>
      <name val="B Titr"/>
      <charset val="178"/>
    </font>
    <font>
      <sz val="8"/>
      <color theme="1"/>
      <name val="B Traffic"/>
      <charset val="178"/>
    </font>
    <font>
      <sz val="12"/>
      <color theme="1"/>
      <name val="B Traffic"/>
      <charset val="178"/>
    </font>
    <font>
      <sz val="10"/>
      <color theme="1"/>
      <name val="B Traffic"/>
      <charset val="178"/>
    </font>
    <font>
      <sz val="9"/>
      <color theme="1"/>
      <name val="B Traffic"/>
      <charset val="178"/>
    </font>
    <font>
      <i/>
      <sz val="10"/>
      <color theme="1"/>
      <name val="B Traffic"/>
      <charset val="178"/>
    </font>
    <font>
      <b/>
      <sz val="12"/>
      <color indexed="8"/>
      <name val="Arial"/>
      <family val="2"/>
    </font>
    <font>
      <b/>
      <sz val="10"/>
      <color theme="1"/>
      <name val="B Traffic"/>
      <charset val="178"/>
    </font>
    <font>
      <sz val="10"/>
      <color theme="1"/>
      <name val="Calibri"/>
      <family val="2"/>
      <scheme val="minor"/>
    </font>
    <font>
      <sz val="11"/>
      <color theme="1"/>
      <name val="B Nazanin"/>
      <charset val="178"/>
    </font>
    <font>
      <b/>
      <sz val="11"/>
      <color theme="1"/>
      <name val="B Nazanin"/>
      <charset val="178"/>
    </font>
    <font>
      <sz val="8"/>
      <color theme="1"/>
      <name val="Calibri"/>
      <family val="2"/>
      <scheme val="minor"/>
    </font>
    <font>
      <sz val="12"/>
      <color rgb="FF000000"/>
      <name val="B Traffic"/>
      <charset val="178"/>
    </font>
    <font>
      <sz val="12"/>
      <color rgb="FF000000"/>
      <name val="Calibri"/>
      <family val="2"/>
      <scheme val="minor"/>
    </font>
    <font>
      <sz val="12"/>
      <color rgb="FF000000"/>
      <name val="Times New Roman"/>
      <family val="1"/>
    </font>
    <font>
      <sz val="11"/>
      <color rgb="FF000000"/>
      <name val="Times New Roman"/>
      <family val="1"/>
    </font>
    <font>
      <sz val="12"/>
      <color rgb="FF000000"/>
      <name val="Cambria"/>
      <family val="1"/>
    </font>
  </fonts>
  <fills count="9">
    <fill>
      <patternFill patternType="none"/>
    </fill>
    <fill>
      <patternFill patternType="gray125"/>
    </fill>
    <fill>
      <patternFill patternType="solid">
        <fgColor rgb="FFFFC7CE"/>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0" fontId="3" fillId="0" borderId="0"/>
  </cellStyleXfs>
  <cellXfs count="98">
    <xf numFmtId="0" fontId="0" fillId="0" borderId="0" xfId="0"/>
    <xf numFmtId="0" fontId="4" fillId="0" borderId="1" xfId="2" applyFont="1" applyBorder="1" applyAlignment="1">
      <alignment horizontal="center" vertical="center" wrapText="1" readingOrder="2"/>
    </xf>
    <xf numFmtId="0" fontId="5" fillId="0" borderId="1" xfId="2" applyFont="1" applyBorder="1" applyAlignment="1">
      <alignment horizontal="center" vertical="center" wrapText="1" readingOrder="2"/>
    </xf>
    <xf numFmtId="0" fontId="6" fillId="0" borderId="2" xfId="2" applyFont="1" applyBorder="1" applyAlignment="1">
      <alignment horizontal="center" vertical="center" wrapText="1" readingOrder="2"/>
    </xf>
    <xf numFmtId="2" fontId="6" fillId="0" borderId="1" xfId="2" applyNumberFormat="1" applyFont="1" applyBorder="1" applyAlignment="1">
      <alignment horizontal="center" vertical="center" shrinkToFit="1" readingOrder="2"/>
    </xf>
    <xf numFmtId="2" fontId="7" fillId="0" borderId="1" xfId="2" applyNumberFormat="1" applyFont="1" applyBorder="1" applyAlignment="1">
      <alignment horizontal="center" vertical="center" wrapText="1" shrinkToFit="1" readingOrder="2"/>
    </xf>
    <xf numFmtId="3" fontId="6" fillId="3" borderId="1" xfId="2" applyNumberFormat="1" applyFont="1" applyFill="1" applyBorder="1" applyAlignment="1">
      <alignment horizontal="center" vertical="center" shrinkToFit="1" readingOrder="2"/>
    </xf>
    <xf numFmtId="3" fontId="6" fillId="4" borderId="1" xfId="2" applyNumberFormat="1" applyFont="1" applyFill="1" applyBorder="1" applyAlignment="1">
      <alignment horizontal="center" vertical="center" shrinkToFit="1" readingOrder="2"/>
    </xf>
    <xf numFmtId="3" fontId="6" fillId="5" borderId="1" xfId="2" applyNumberFormat="1" applyFont="1" applyFill="1" applyBorder="1" applyAlignment="1">
      <alignment horizontal="center" vertical="center" shrinkToFit="1" readingOrder="2"/>
    </xf>
    <xf numFmtId="3" fontId="6" fillId="6" borderId="1" xfId="2" applyNumberFormat="1" applyFont="1" applyFill="1" applyBorder="1" applyAlignment="1">
      <alignment horizontal="center" vertical="center" shrinkToFit="1" readingOrder="2"/>
    </xf>
    <xf numFmtId="3" fontId="8" fillId="6" borderId="1" xfId="2" applyNumberFormat="1" applyFont="1" applyFill="1" applyBorder="1" applyAlignment="1">
      <alignment horizontal="center" vertical="center" wrapText="1" shrinkToFit="1" readingOrder="2"/>
    </xf>
    <xf numFmtId="3" fontId="8" fillId="3" borderId="1" xfId="2" applyNumberFormat="1" applyFont="1" applyFill="1" applyBorder="1" applyAlignment="1">
      <alignment horizontal="center" vertical="center" wrapText="1" shrinkToFit="1" readingOrder="2"/>
    </xf>
    <xf numFmtId="3" fontId="8" fillId="4" borderId="1" xfId="2" applyNumberFormat="1" applyFont="1" applyFill="1" applyBorder="1" applyAlignment="1">
      <alignment horizontal="center" vertical="center" wrapText="1" shrinkToFit="1" readingOrder="2"/>
    </xf>
    <xf numFmtId="3" fontId="8" fillId="5" borderId="1" xfId="2" applyNumberFormat="1" applyFont="1" applyFill="1" applyBorder="1" applyAlignment="1">
      <alignment horizontal="center" vertical="center" wrapText="1" shrinkToFit="1" readingOrder="2"/>
    </xf>
    <xf numFmtId="1" fontId="5" fillId="0" borderId="1" xfId="2" applyNumberFormat="1" applyFont="1" applyBorder="1" applyAlignment="1">
      <alignment horizontal="center" vertical="center" wrapText="1" readingOrder="2"/>
    </xf>
    <xf numFmtId="0" fontId="0" fillId="0" borderId="1" xfId="0" applyBorder="1" applyAlignment="1">
      <alignment horizontal="center" vertical="center"/>
    </xf>
    <xf numFmtId="49" fontId="9" fillId="0" borderId="1" xfId="2" applyNumberFormat="1" applyFont="1" applyBorder="1" applyAlignment="1">
      <alignment horizontal="center" vertical="center" wrapText="1" readingOrder="2"/>
    </xf>
    <xf numFmtId="49" fontId="10" fillId="0" borderId="1" xfId="2" applyNumberFormat="1" applyFont="1" applyBorder="1" applyAlignment="1">
      <alignment horizontal="center" vertical="center" wrapText="1" readingOrder="2"/>
    </xf>
    <xf numFmtId="1" fontId="10" fillId="0" borderId="1" xfId="2" applyNumberFormat="1" applyFont="1" applyBorder="1" applyAlignment="1">
      <alignment horizontal="center" vertical="center" wrapText="1" readingOrder="2"/>
    </xf>
    <xf numFmtId="0" fontId="11" fillId="6" borderId="2" xfId="2" applyFont="1" applyFill="1" applyBorder="1" applyAlignment="1">
      <alignment horizontal="right" vertical="center" wrapText="1" readingOrder="2"/>
    </xf>
    <xf numFmtId="2" fontId="11" fillId="0" borderId="1" xfId="2" applyNumberFormat="1" applyFont="1" applyBorder="1" applyAlignment="1">
      <alignment horizontal="center" vertical="center" shrinkToFit="1" readingOrder="2"/>
    </xf>
    <xf numFmtId="1" fontId="5" fillId="0" borderId="3" xfId="2" applyNumberFormat="1" applyFont="1" applyBorder="1" applyAlignment="1">
      <alignment horizontal="center" vertical="center" wrapText="1" readingOrder="2"/>
    </xf>
    <xf numFmtId="0" fontId="0" fillId="0" borderId="1" xfId="0" applyBorder="1"/>
    <xf numFmtId="3" fontId="0" fillId="0" borderId="1" xfId="0" applyNumberFormat="1" applyBorder="1" applyAlignment="1">
      <alignment horizontal="center" vertical="center"/>
    </xf>
    <xf numFmtId="0" fontId="11" fillId="0" borderId="2" xfId="2" applyFont="1" applyBorder="1" applyAlignment="1">
      <alignment horizontal="right" vertical="center" wrapText="1" readingOrder="2"/>
    </xf>
    <xf numFmtId="49" fontId="10" fillId="0" borderId="3" xfId="2" applyNumberFormat="1" applyFont="1" applyBorder="1" applyAlignment="1">
      <alignment horizontal="center" vertical="center" wrapText="1" readingOrder="2"/>
    </xf>
    <xf numFmtId="0" fontId="0" fillId="7" borderId="0" xfId="0" applyFill="1"/>
    <xf numFmtId="49" fontId="10" fillId="0" borderId="0" xfId="2" applyNumberFormat="1" applyFont="1" applyAlignment="1">
      <alignment horizontal="center" vertical="center" wrapText="1" readingOrder="2"/>
    </xf>
    <xf numFmtId="0" fontId="10" fillId="0" borderId="1" xfId="0" applyFont="1" applyBorder="1" applyAlignment="1">
      <alignment horizontal="center" vertical="center" wrapText="1" readingOrder="2"/>
    </xf>
    <xf numFmtId="1" fontId="10" fillId="0" borderId="1" xfId="0" applyNumberFormat="1" applyFont="1" applyBorder="1" applyAlignment="1">
      <alignment horizontal="center" vertical="center" wrapText="1" readingOrder="2"/>
    </xf>
    <xf numFmtId="0" fontId="11" fillId="0" borderId="2" xfId="0" applyFont="1" applyBorder="1" applyAlignment="1">
      <alignment horizontal="right" vertical="center" wrapText="1" readingOrder="2"/>
    </xf>
    <xf numFmtId="2" fontId="11" fillId="0" borderId="1" xfId="0" applyNumberFormat="1" applyFont="1" applyBorder="1" applyAlignment="1">
      <alignment horizontal="center" vertical="center" shrinkToFit="1" readingOrder="2"/>
    </xf>
    <xf numFmtId="1" fontId="10" fillId="0" borderId="1" xfId="0" applyNumberFormat="1" applyFont="1" applyBorder="1" applyAlignment="1">
      <alignment horizontal="center" vertical="center" readingOrder="2"/>
    </xf>
    <xf numFmtId="1" fontId="11" fillId="0" borderId="2" xfId="0" applyNumberFormat="1" applyFont="1" applyBorder="1" applyAlignment="1">
      <alignment horizontal="right" vertical="center" wrapText="1" readingOrder="2"/>
    </xf>
    <xf numFmtId="0" fontId="10" fillId="0" borderId="1" xfId="0" applyFont="1" applyBorder="1" applyAlignment="1">
      <alignment horizontal="center" vertical="center" readingOrder="2"/>
    </xf>
    <xf numFmtId="49" fontId="10" fillId="0" borderId="1" xfId="1" applyNumberFormat="1" applyFont="1" applyFill="1" applyBorder="1" applyAlignment="1">
      <alignment horizontal="center" vertical="center" wrapText="1" readingOrder="2"/>
    </xf>
    <xf numFmtId="1" fontId="10" fillId="0" borderId="1" xfId="1" applyNumberFormat="1" applyFont="1" applyFill="1" applyBorder="1" applyAlignment="1">
      <alignment horizontal="center" vertical="center" wrapText="1" readingOrder="2"/>
    </xf>
    <xf numFmtId="0" fontId="11" fillId="0" borderId="2" xfId="1" applyNumberFormat="1" applyFont="1" applyFill="1" applyBorder="1" applyAlignment="1">
      <alignment horizontal="right" vertical="center" wrapText="1" readingOrder="2"/>
    </xf>
    <xf numFmtId="2" fontId="11" fillId="0" borderId="1" xfId="1" applyNumberFormat="1" applyFont="1" applyFill="1" applyBorder="1" applyAlignment="1">
      <alignment horizontal="center" vertical="center" shrinkToFit="1" readingOrder="2"/>
    </xf>
    <xf numFmtId="0" fontId="11" fillId="6" borderId="2" xfId="0" applyFont="1" applyFill="1" applyBorder="1" applyAlignment="1">
      <alignment horizontal="right" vertical="center" wrapText="1" readingOrder="2"/>
    </xf>
    <xf numFmtId="0" fontId="12" fillId="6" borderId="2" xfId="0" applyFont="1" applyFill="1" applyBorder="1" applyAlignment="1">
      <alignment horizontal="right" vertical="center" wrapText="1" readingOrder="2"/>
    </xf>
    <xf numFmtId="1" fontId="10" fillId="8" borderId="1" xfId="2" applyNumberFormat="1" applyFont="1" applyFill="1" applyBorder="1" applyAlignment="1">
      <alignment horizontal="center" vertical="center" wrapText="1" readingOrder="2"/>
    </xf>
    <xf numFmtId="0" fontId="11" fillId="8" borderId="2" xfId="0" applyFont="1" applyFill="1" applyBorder="1" applyAlignment="1">
      <alignment horizontal="right" vertical="center" wrapText="1" readingOrder="2"/>
    </xf>
    <xf numFmtId="2" fontId="11" fillId="8" borderId="1" xfId="0" applyNumberFormat="1" applyFont="1" applyFill="1" applyBorder="1" applyAlignment="1">
      <alignment horizontal="center" vertical="center" shrinkToFit="1" readingOrder="2"/>
    </xf>
    <xf numFmtId="1" fontId="10" fillId="8" borderId="1" xfId="0" applyNumberFormat="1" applyFont="1" applyFill="1" applyBorder="1" applyAlignment="1">
      <alignment horizontal="center" vertical="center" readingOrder="2"/>
    </xf>
    <xf numFmtId="1" fontId="11" fillId="8" borderId="2" xfId="0" applyNumberFormat="1" applyFont="1" applyFill="1" applyBorder="1" applyAlignment="1">
      <alignment horizontal="right" vertical="center" wrapText="1" readingOrder="2"/>
    </xf>
    <xf numFmtId="1" fontId="10" fillId="8" borderId="1" xfId="0" applyNumberFormat="1" applyFont="1" applyFill="1" applyBorder="1" applyAlignment="1">
      <alignment horizontal="center" vertical="center" wrapText="1" readingOrder="2"/>
    </xf>
    <xf numFmtId="0" fontId="16" fillId="0" borderId="0" xfId="0" applyFont="1"/>
    <xf numFmtId="2" fontId="16" fillId="0" borderId="0" xfId="0" applyNumberFormat="1" applyFont="1" applyAlignment="1">
      <alignment horizontal="center" shrinkToFit="1"/>
    </xf>
    <xf numFmtId="2" fontId="11" fillId="0" borderId="0" xfId="2" applyNumberFormat="1" applyFont="1" applyAlignment="1">
      <alignment horizontal="center" vertical="center" shrinkToFit="1" readingOrder="2"/>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6" fillId="0" borderId="7" xfId="0" applyFont="1" applyBorder="1"/>
    <xf numFmtId="3" fontId="11" fillId="3" borderId="8" xfId="2" applyNumberFormat="1" applyFont="1" applyFill="1" applyBorder="1" applyAlignment="1">
      <alignment horizontal="center" vertical="center" shrinkToFit="1" readingOrder="2"/>
    </xf>
    <xf numFmtId="3" fontId="11" fillId="3" borderId="9" xfId="2" applyNumberFormat="1" applyFont="1" applyFill="1" applyBorder="1" applyAlignment="1">
      <alignment horizontal="center" vertical="center" shrinkToFit="1" readingOrder="2"/>
    </xf>
    <xf numFmtId="0" fontId="16" fillId="0" borderId="10" xfId="0" applyFont="1" applyBorder="1"/>
    <xf numFmtId="3" fontId="11" fillId="3" borderId="2" xfId="2" applyNumberFormat="1" applyFont="1" applyFill="1" applyBorder="1" applyAlignment="1">
      <alignment horizontal="center" vertical="center" shrinkToFit="1" readingOrder="2"/>
    </xf>
    <xf numFmtId="3" fontId="11" fillId="3" borderId="11" xfId="2" applyNumberFormat="1" applyFont="1" applyFill="1" applyBorder="1" applyAlignment="1">
      <alignment horizontal="center" vertical="center" shrinkToFit="1" readingOrder="2"/>
    </xf>
    <xf numFmtId="3" fontId="11" fillId="3" borderId="2" xfId="2" applyNumberFormat="1" applyFont="1" applyFill="1" applyBorder="1" applyAlignment="1">
      <alignment horizontal="center" vertical="center" shrinkToFit="1" readingOrder="2"/>
    </xf>
    <xf numFmtId="3" fontId="11" fillId="3" borderId="11" xfId="2" applyNumberFormat="1" applyFont="1" applyFill="1" applyBorder="1" applyAlignment="1">
      <alignment horizontal="center" vertical="center" shrinkToFit="1" readingOrder="2"/>
    </xf>
    <xf numFmtId="1" fontId="1" fillId="7" borderId="12" xfId="1" applyNumberFormat="1" applyFill="1" applyBorder="1" applyAlignment="1">
      <alignment horizontal="center" vertical="center" wrapText="1" readingOrder="2"/>
    </xf>
    <xf numFmtId="3" fontId="6" fillId="7" borderId="1" xfId="2" applyNumberFormat="1" applyFont="1" applyFill="1" applyBorder="1" applyAlignment="1">
      <alignment horizontal="center" vertical="center" shrinkToFit="1" readingOrder="2"/>
    </xf>
    <xf numFmtId="3" fontId="8" fillId="7" borderId="1" xfId="2" applyNumberFormat="1" applyFont="1" applyFill="1" applyBorder="1" applyAlignment="1">
      <alignment horizontal="center" vertical="center" wrapText="1" shrinkToFit="1" readingOrder="2"/>
    </xf>
    <xf numFmtId="0" fontId="16" fillId="0" borderId="13" xfId="0" applyFont="1" applyBorder="1"/>
    <xf numFmtId="3" fontId="11" fillId="3" borderId="14" xfId="2" applyNumberFormat="1" applyFont="1" applyFill="1" applyBorder="1" applyAlignment="1">
      <alignment horizontal="center" vertical="center" shrinkToFit="1" readingOrder="2"/>
    </xf>
    <xf numFmtId="3" fontId="11" fillId="3" borderId="15" xfId="2" applyNumberFormat="1" applyFont="1" applyFill="1" applyBorder="1" applyAlignment="1">
      <alignment horizontal="center" vertical="center" shrinkToFit="1" readingOrder="2"/>
    </xf>
    <xf numFmtId="3" fontId="11" fillId="3" borderId="0" xfId="2" applyNumberFormat="1" applyFont="1" applyFill="1" applyAlignment="1">
      <alignment horizontal="center" vertical="center" shrinkToFit="1" readingOrder="2"/>
    </xf>
    <xf numFmtId="1" fontId="17" fillId="7" borderId="1" xfId="0" applyNumberFormat="1" applyFont="1" applyFill="1" applyBorder="1" applyAlignment="1">
      <alignment horizontal="center" vertical="center" wrapText="1" readingOrder="2"/>
    </xf>
    <xf numFmtId="3" fontId="11" fillId="8" borderId="0" xfId="2" applyNumberFormat="1" applyFont="1" applyFill="1" applyAlignment="1">
      <alignment horizontal="center" vertical="center" shrinkToFit="1" readingOrder="2"/>
    </xf>
    <xf numFmtId="3" fontId="0" fillId="8" borderId="0" xfId="0" applyNumberFormat="1" applyFill="1"/>
    <xf numFmtId="3" fontId="11" fillId="7" borderId="1" xfId="2" applyNumberFormat="1" applyFont="1" applyFill="1" applyBorder="1" applyAlignment="1">
      <alignment horizontal="center" vertical="center" shrinkToFit="1" readingOrder="2"/>
    </xf>
    <xf numFmtId="9" fontId="0" fillId="0" borderId="0" xfId="0" applyNumberFormat="1"/>
    <xf numFmtId="0" fontId="19" fillId="7" borderId="0" xfId="0" applyFont="1" applyFill="1"/>
    <xf numFmtId="1" fontId="10" fillId="7" borderId="1" xfId="2" applyNumberFormat="1" applyFont="1" applyFill="1" applyBorder="1" applyAlignment="1">
      <alignment horizontal="center" vertical="center" wrapText="1" readingOrder="2"/>
    </xf>
    <xf numFmtId="49" fontId="10" fillId="8" borderId="1" xfId="2" applyNumberFormat="1" applyFont="1" applyFill="1" applyBorder="1" applyAlignment="1">
      <alignment horizontal="center" vertical="center" wrapText="1" readingOrder="2"/>
    </xf>
    <xf numFmtId="0" fontId="20" fillId="8" borderId="1" xfId="0" applyFont="1" applyFill="1" applyBorder="1" applyAlignment="1">
      <alignment horizontal="center" vertical="center" wrapText="1" readingOrder="2"/>
    </xf>
    <xf numFmtId="0" fontId="19" fillId="0" borderId="0" xfId="0" applyFont="1"/>
    <xf numFmtId="0" fontId="20" fillId="8" borderId="1" xfId="0" applyFont="1" applyFill="1" applyBorder="1" applyAlignment="1">
      <alignment horizontal="center" vertical="center" readingOrder="2"/>
    </xf>
    <xf numFmtId="0" fontId="20" fillId="8" borderId="1" xfId="0" applyFont="1" applyFill="1" applyBorder="1" applyAlignment="1">
      <alignment horizontal="right" vertical="center" wrapText="1" readingOrder="2"/>
    </xf>
    <xf numFmtId="0" fontId="20" fillId="6" borderId="1" xfId="0" applyFont="1" applyFill="1" applyBorder="1" applyAlignment="1">
      <alignment horizontal="center" vertical="center" wrapText="1" readingOrder="2"/>
    </xf>
    <xf numFmtId="0" fontId="20" fillId="6" borderId="1" xfId="0" applyFont="1" applyFill="1" applyBorder="1" applyAlignment="1">
      <alignment horizontal="right" vertical="center" wrapText="1" readingOrder="2"/>
    </xf>
    <xf numFmtId="0" fontId="23" fillId="8" borderId="1" xfId="0" applyFont="1" applyFill="1" applyBorder="1" applyAlignment="1">
      <alignment horizontal="center" vertical="center" wrapText="1" readingOrder="2"/>
    </xf>
    <xf numFmtId="0" fontId="21" fillId="8" borderId="1" xfId="0" applyFont="1" applyFill="1" applyBorder="1" applyAlignment="1">
      <alignment horizontal="right" vertical="center" wrapText="1" readingOrder="2"/>
    </xf>
    <xf numFmtId="0" fontId="20" fillId="7" borderId="1" xfId="0" applyFont="1" applyFill="1" applyBorder="1" applyAlignment="1">
      <alignment horizontal="right" vertical="center" wrapText="1" readingOrder="2"/>
    </xf>
    <xf numFmtId="0" fontId="22" fillId="8" borderId="1" xfId="0" applyFont="1" applyFill="1" applyBorder="1" applyAlignment="1">
      <alignment horizontal="center" vertical="center" wrapText="1" readingOrder="2"/>
    </xf>
    <xf numFmtId="0" fontId="24" fillId="8" borderId="1" xfId="0" applyFont="1" applyFill="1" applyBorder="1" applyAlignment="1">
      <alignment horizontal="center" vertical="center" wrapText="1" readingOrder="2"/>
    </xf>
    <xf numFmtId="3" fontId="6" fillId="3" borderId="12" xfId="2" applyNumberFormat="1" applyFont="1" applyFill="1" applyBorder="1" applyAlignment="1">
      <alignment horizontal="center" vertical="center" shrinkToFit="1" readingOrder="2"/>
    </xf>
    <xf numFmtId="3" fontId="6" fillId="4" borderId="12" xfId="2" applyNumberFormat="1" applyFont="1" applyFill="1" applyBorder="1" applyAlignment="1">
      <alignment horizontal="center" vertical="center" shrinkToFit="1" readingOrder="2"/>
    </xf>
    <xf numFmtId="3" fontId="6" fillId="5" borderId="12" xfId="2" applyNumberFormat="1" applyFont="1" applyFill="1" applyBorder="1" applyAlignment="1">
      <alignment horizontal="center" vertical="center" shrinkToFit="1" readingOrder="2"/>
    </xf>
    <xf numFmtId="3" fontId="6" fillId="6" borderId="12" xfId="2" applyNumberFormat="1" applyFont="1" applyFill="1" applyBorder="1" applyAlignment="1">
      <alignment horizontal="center" vertical="center" shrinkToFit="1" readingOrder="2"/>
    </xf>
    <xf numFmtId="3" fontId="8" fillId="6" borderId="12" xfId="2" applyNumberFormat="1" applyFont="1" applyFill="1" applyBorder="1" applyAlignment="1">
      <alignment horizontal="center" vertical="center" wrapText="1" shrinkToFit="1" readingOrder="2"/>
    </xf>
    <xf numFmtId="3" fontId="8" fillId="3" borderId="12" xfId="2" applyNumberFormat="1" applyFont="1" applyFill="1" applyBorder="1" applyAlignment="1">
      <alignment horizontal="center" vertical="center" wrapText="1" shrinkToFit="1" readingOrder="2"/>
    </xf>
    <xf numFmtId="3" fontId="8" fillId="4" borderId="12" xfId="2" applyNumberFormat="1" applyFont="1" applyFill="1" applyBorder="1" applyAlignment="1">
      <alignment horizontal="center" vertical="center" wrapText="1" shrinkToFit="1" readingOrder="2"/>
    </xf>
    <xf numFmtId="3" fontId="8" fillId="5" borderId="12" xfId="2" applyNumberFormat="1" applyFont="1" applyFill="1" applyBorder="1" applyAlignment="1">
      <alignment horizontal="center" vertical="center" wrapText="1" shrinkToFit="1" readingOrder="2"/>
    </xf>
    <xf numFmtId="3" fontId="11" fillId="0" borderId="0" xfId="2" applyNumberFormat="1" applyFont="1" applyAlignment="1">
      <alignment horizontal="center" vertical="center" shrinkToFit="1" readingOrder="2"/>
    </xf>
    <xf numFmtId="3" fontId="11" fillId="4" borderId="1" xfId="2" applyNumberFormat="1" applyFont="1" applyFill="1" applyBorder="1" applyAlignment="1">
      <alignment horizontal="center" vertical="center" shrinkToFit="1" readingOrder="2"/>
    </xf>
    <xf numFmtId="3" fontId="0" fillId="0" borderId="0" xfId="0" applyNumberFormat="1"/>
  </cellXfs>
  <cellStyles count="3">
    <cellStyle name="Bad" xfId="1" builtinId="27"/>
    <cellStyle name="Normal" xfId="0" builtinId="0"/>
    <cellStyle name="Normal 2 2" xfId="2" xr:uid="{839AD3CA-3924-44BF-9126-4070AD829C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5AB14-0674-4B28-9470-21DC634DEC24}">
  <dimension ref="A1:AL2081"/>
  <sheetViews>
    <sheetView tabSelected="1" workbookViewId="0">
      <selection activeCell="E6" sqref="E6"/>
    </sheetView>
  </sheetViews>
  <sheetFormatPr defaultRowHeight="21" x14ac:dyDescent="0.3"/>
  <cols>
    <col min="1" max="1" width="3.44140625" style="77" customWidth="1"/>
    <col min="2" max="2" width="4" customWidth="1"/>
    <col min="3" max="3" width="8.5546875" customWidth="1"/>
    <col min="4" max="4" width="20.5546875" style="47" customWidth="1"/>
    <col min="5" max="5" width="6.88671875" style="48" customWidth="1"/>
    <col min="6" max="6" width="6.44140625" style="49" customWidth="1"/>
    <col min="7" max="7" width="9.6640625" style="49" customWidth="1"/>
    <col min="8" max="8" width="8.33203125" style="6" customWidth="1"/>
    <col min="9" max="9" width="13.5546875" style="6" customWidth="1"/>
    <col min="10" max="10" width="9.109375" style="6" customWidth="1"/>
    <col min="11" max="12" width="9" style="7" customWidth="1"/>
    <col min="13" max="13" width="10.109375" style="7" customWidth="1"/>
    <col min="14" max="15" width="9" style="8" customWidth="1"/>
    <col min="16" max="16" width="9.44140625" style="8" customWidth="1"/>
    <col min="17" max="18" width="9" style="9" customWidth="1"/>
    <col min="19" max="19" width="10.44140625" style="10" customWidth="1"/>
    <col min="20" max="20" width="10" style="11" customWidth="1"/>
    <col min="21" max="21" width="10" style="12" customWidth="1"/>
    <col min="22" max="22" width="9.109375" style="13" customWidth="1"/>
    <col min="23" max="23" width="9.33203125" style="10" customWidth="1"/>
    <col min="25" max="25" width="13.6640625" customWidth="1"/>
    <col min="30" max="30" width="13.33203125" customWidth="1"/>
    <col min="31" max="31" width="12.6640625" customWidth="1"/>
  </cols>
  <sheetData>
    <row r="1" spans="1:38" ht="67.5" customHeight="1" x14ac:dyDescent="0.3">
      <c r="A1" s="1" t="s">
        <v>0</v>
      </c>
      <c r="B1" s="1" t="s">
        <v>1</v>
      </c>
      <c r="C1" s="2" t="s">
        <v>2</v>
      </c>
      <c r="D1" s="3" t="s">
        <v>3</v>
      </c>
      <c r="E1" s="4" t="s">
        <v>4</v>
      </c>
      <c r="F1" s="5" t="s">
        <v>5</v>
      </c>
      <c r="G1" s="4" t="s">
        <v>6</v>
      </c>
      <c r="H1" s="6" t="s">
        <v>5</v>
      </c>
      <c r="I1" s="6" t="s">
        <v>6</v>
      </c>
      <c r="J1" s="6" t="s">
        <v>7</v>
      </c>
      <c r="K1" s="7" t="s">
        <v>5</v>
      </c>
      <c r="L1" s="7" t="s">
        <v>6</v>
      </c>
      <c r="M1" s="7" t="s">
        <v>8</v>
      </c>
      <c r="N1" s="8" t="s">
        <v>5</v>
      </c>
      <c r="O1" s="8" t="s">
        <v>6</v>
      </c>
      <c r="P1" s="8" t="s">
        <v>9</v>
      </c>
      <c r="Q1" s="9" t="s">
        <v>5</v>
      </c>
      <c r="R1" s="9" t="s">
        <v>6</v>
      </c>
      <c r="S1" s="10" t="s">
        <v>10</v>
      </c>
      <c r="T1" s="11" t="s">
        <v>11</v>
      </c>
      <c r="U1" s="12" t="s">
        <v>12</v>
      </c>
      <c r="V1" s="13" t="s">
        <v>13</v>
      </c>
      <c r="W1" s="10" t="s">
        <v>14</v>
      </c>
      <c r="Z1" s="14" t="s">
        <v>15</v>
      </c>
      <c r="AA1" s="14" t="s">
        <v>16</v>
      </c>
      <c r="AD1" s="15"/>
      <c r="AE1" s="14" t="s">
        <v>17</v>
      </c>
      <c r="AF1" s="14" t="s">
        <v>18</v>
      </c>
      <c r="AG1" s="14" t="s">
        <v>19</v>
      </c>
      <c r="AH1" s="14" t="s">
        <v>20</v>
      </c>
      <c r="AI1" s="14" t="s">
        <v>21</v>
      </c>
      <c r="AJ1" s="14" t="s">
        <v>22</v>
      </c>
      <c r="AK1" s="14" t="s">
        <v>23</v>
      </c>
      <c r="AL1" s="14" t="s">
        <v>24</v>
      </c>
    </row>
    <row r="2" spans="1:38" ht="42" customHeight="1" x14ac:dyDescent="0.3">
      <c r="A2" s="16" t="s">
        <v>25</v>
      </c>
      <c r="B2" s="17" t="s">
        <v>26</v>
      </c>
      <c r="C2" s="18">
        <v>700005</v>
      </c>
      <c r="D2" s="19" t="s">
        <v>27</v>
      </c>
      <c r="E2" s="20">
        <v>2.3199999999999998</v>
      </c>
      <c r="F2" s="20">
        <v>1.1599999999999999</v>
      </c>
      <c r="G2" s="20">
        <v>1.1599999999999999</v>
      </c>
      <c r="H2" s="6">
        <f>F2*111400</f>
        <v>129223.99999999999</v>
      </c>
      <c r="I2" s="6">
        <f>G2*129500</f>
        <v>150220</v>
      </c>
      <c r="J2" s="6">
        <f>I2+H2</f>
        <v>279444</v>
      </c>
      <c r="K2" s="7">
        <f>F2*226800</f>
        <v>263088</v>
      </c>
      <c r="L2" s="7">
        <f>G2*346300</f>
        <v>401708</v>
      </c>
      <c r="M2" s="7">
        <f>L2+K2</f>
        <v>664796</v>
      </c>
      <c r="N2" s="8">
        <f>F2*226800</f>
        <v>263088</v>
      </c>
      <c r="O2" s="8">
        <f>G2*240000</f>
        <v>278400</v>
      </c>
      <c r="P2" s="8">
        <f>O2+N2</f>
        <v>541488</v>
      </c>
      <c r="Q2" s="9">
        <f>F2*177000</f>
        <v>205320</v>
      </c>
      <c r="R2" s="9">
        <f>G2*206000</f>
        <v>238959.99999999997</v>
      </c>
      <c r="S2" s="10">
        <f>R2+Q2</f>
        <v>444280</v>
      </c>
      <c r="T2" s="11">
        <f>J2*30/100</f>
        <v>83833.2</v>
      </c>
      <c r="U2" s="12">
        <f>(M2-J2)+T2</f>
        <v>469185.2</v>
      </c>
      <c r="V2" s="13">
        <f>(P2-J2)+T2</f>
        <v>345877.2</v>
      </c>
      <c r="W2" s="10">
        <f>(S2-J2)+T2</f>
        <v>248669.2</v>
      </c>
      <c r="Y2" s="21" t="s">
        <v>7</v>
      </c>
      <c r="Z2" s="22">
        <v>95200</v>
      </c>
      <c r="AA2" s="22">
        <v>112600</v>
      </c>
      <c r="AD2" s="14" t="s">
        <v>7</v>
      </c>
      <c r="AE2" s="23">
        <v>95200</v>
      </c>
      <c r="AF2" s="23">
        <v>112600</v>
      </c>
      <c r="AG2" s="23">
        <f>AE2*117/100</f>
        <v>111384</v>
      </c>
      <c r="AH2" s="23">
        <f>AF2*115/100</f>
        <v>129490</v>
      </c>
      <c r="AI2" s="23">
        <v>111400</v>
      </c>
      <c r="AJ2" s="23">
        <v>129500</v>
      </c>
      <c r="AK2" s="23">
        <v>17</v>
      </c>
      <c r="AL2" s="23">
        <v>15</v>
      </c>
    </row>
    <row r="3" spans="1:38" ht="52.2" x14ac:dyDescent="0.3">
      <c r="A3" s="16" t="s">
        <v>28</v>
      </c>
      <c r="B3" s="17" t="s">
        <v>26</v>
      </c>
      <c r="C3" s="18">
        <v>700010</v>
      </c>
      <c r="D3" s="24" t="s">
        <v>29</v>
      </c>
      <c r="E3" s="20">
        <v>1.32</v>
      </c>
      <c r="F3" s="20">
        <v>0.66</v>
      </c>
      <c r="G3" s="20">
        <v>0.66</v>
      </c>
      <c r="H3" s="6">
        <f t="shared" ref="H3:H66" si="0">F3*111400</f>
        <v>73524</v>
      </c>
      <c r="I3" s="6">
        <f t="shared" ref="I3:I66" si="1">G3*129500</f>
        <v>85470</v>
      </c>
      <c r="J3" s="6">
        <f t="shared" ref="J3:J66" si="2">I3+H3</f>
        <v>158994</v>
      </c>
      <c r="K3" s="7">
        <f t="shared" ref="K3:K66" si="3">F3*226800</f>
        <v>149688</v>
      </c>
      <c r="L3" s="7">
        <f t="shared" ref="L3:L66" si="4">G3*346300</f>
        <v>228558</v>
      </c>
      <c r="M3" s="7">
        <f t="shared" ref="M3:M66" si="5">L3+K3</f>
        <v>378246</v>
      </c>
      <c r="N3" s="8">
        <f t="shared" ref="N3:N66" si="6">F3*226800</f>
        <v>149688</v>
      </c>
      <c r="O3" s="8">
        <f t="shared" ref="O3:O66" si="7">G3*240000</f>
        <v>158400</v>
      </c>
      <c r="P3" s="8">
        <f t="shared" ref="P3:P66" si="8">O3+N3</f>
        <v>308088</v>
      </c>
      <c r="Q3" s="9">
        <f t="shared" ref="Q3:Q66" si="9">F3*177000</f>
        <v>116820</v>
      </c>
      <c r="R3" s="9">
        <f t="shared" ref="R3:R66" si="10">G3*206000</f>
        <v>135960</v>
      </c>
      <c r="S3" s="10">
        <f t="shared" ref="S3:S66" si="11">R3+Q3</f>
        <v>252780</v>
      </c>
      <c r="T3" s="11">
        <f t="shared" ref="T3:T66" si="12">J3*30/100</f>
        <v>47698.2</v>
      </c>
      <c r="U3" s="12">
        <f t="shared" ref="U3:U66" si="13">(M3-J3)+T3</f>
        <v>266950.2</v>
      </c>
      <c r="V3" s="13">
        <f t="shared" ref="V3:V66" si="14">(P3-J3)+T3</f>
        <v>196792.2</v>
      </c>
      <c r="W3" s="10">
        <f t="shared" ref="W3:W66" si="15">(S3-J3)+T3</f>
        <v>141484.20000000001</v>
      </c>
      <c r="Y3" s="25" t="s">
        <v>8</v>
      </c>
      <c r="Z3" s="22">
        <v>216000</v>
      </c>
      <c r="AA3" s="22">
        <v>277000</v>
      </c>
      <c r="AD3" s="17" t="s">
        <v>8</v>
      </c>
      <c r="AE3" s="23">
        <v>216000</v>
      </c>
      <c r="AF3" s="23">
        <v>277000</v>
      </c>
      <c r="AG3" s="23">
        <f>AE3*105/100</f>
        <v>226800</v>
      </c>
      <c r="AH3" s="23">
        <f>AF3*125/100</f>
        <v>346250</v>
      </c>
      <c r="AI3" s="23">
        <v>226800</v>
      </c>
      <c r="AJ3" s="23">
        <v>346300</v>
      </c>
      <c r="AK3" s="23">
        <v>5</v>
      </c>
      <c r="AL3" s="23">
        <v>25</v>
      </c>
    </row>
    <row r="4" spans="1:38" ht="34.799999999999997" x14ac:dyDescent="0.3">
      <c r="A4" s="16" t="s">
        <v>30</v>
      </c>
      <c r="B4" s="17" t="s">
        <v>26</v>
      </c>
      <c r="C4" s="18">
        <v>700015</v>
      </c>
      <c r="D4" s="24" t="s">
        <v>31</v>
      </c>
      <c r="E4" s="20">
        <v>1.32</v>
      </c>
      <c r="F4" s="20">
        <v>0.66</v>
      </c>
      <c r="G4" s="20">
        <v>0.66</v>
      </c>
      <c r="H4" s="6">
        <f t="shared" si="0"/>
        <v>73524</v>
      </c>
      <c r="I4" s="6">
        <f t="shared" si="1"/>
        <v>85470</v>
      </c>
      <c r="J4" s="6">
        <f t="shared" si="2"/>
        <v>158994</v>
      </c>
      <c r="K4" s="7">
        <f t="shared" si="3"/>
        <v>149688</v>
      </c>
      <c r="L4" s="7">
        <f t="shared" si="4"/>
        <v>228558</v>
      </c>
      <c r="M4" s="7">
        <f t="shared" si="5"/>
        <v>378246</v>
      </c>
      <c r="N4" s="8">
        <f t="shared" si="6"/>
        <v>149688</v>
      </c>
      <c r="O4" s="8">
        <f t="shared" si="7"/>
        <v>158400</v>
      </c>
      <c r="P4" s="8">
        <f t="shared" si="8"/>
        <v>308088</v>
      </c>
      <c r="Q4" s="9">
        <f t="shared" si="9"/>
        <v>116820</v>
      </c>
      <c r="R4" s="9">
        <f t="shared" si="10"/>
        <v>135960</v>
      </c>
      <c r="S4" s="10">
        <f t="shared" si="11"/>
        <v>252780</v>
      </c>
      <c r="T4" s="11">
        <f t="shared" si="12"/>
        <v>47698.2</v>
      </c>
      <c r="U4" s="12">
        <f t="shared" si="13"/>
        <v>266950.2</v>
      </c>
      <c r="V4" s="13">
        <f t="shared" si="14"/>
        <v>196792.2</v>
      </c>
      <c r="W4" s="10">
        <f t="shared" si="15"/>
        <v>141484.20000000001</v>
      </c>
      <c r="Y4" s="25" t="s">
        <v>9</v>
      </c>
      <c r="Z4" s="22">
        <v>151000</v>
      </c>
      <c r="AA4" s="22">
        <v>192000</v>
      </c>
      <c r="AB4" s="26">
        <v>162000</v>
      </c>
      <c r="AC4" s="26">
        <v>285600</v>
      </c>
      <c r="AD4" s="17" t="s">
        <v>9</v>
      </c>
      <c r="AE4" s="23">
        <v>162000</v>
      </c>
      <c r="AF4" s="23">
        <v>285600</v>
      </c>
      <c r="AG4" s="23">
        <f>AE4*140/100</f>
        <v>226800</v>
      </c>
      <c r="AH4" s="23">
        <f>AF4*84/100</f>
        <v>239904</v>
      </c>
      <c r="AI4" s="23">
        <v>346300</v>
      </c>
      <c r="AJ4" s="23">
        <v>240000</v>
      </c>
      <c r="AK4" s="23">
        <v>40</v>
      </c>
      <c r="AL4" s="23">
        <v>-16</v>
      </c>
    </row>
    <row r="5" spans="1:38" ht="34.5" customHeight="1" x14ac:dyDescent="0.3">
      <c r="A5" s="16" t="s">
        <v>32</v>
      </c>
      <c r="B5" s="17" t="s">
        <v>26</v>
      </c>
      <c r="C5" s="18">
        <v>700020</v>
      </c>
      <c r="D5" s="24" t="s">
        <v>33</v>
      </c>
      <c r="E5" s="20">
        <v>1.32</v>
      </c>
      <c r="F5" s="20">
        <v>0.66</v>
      </c>
      <c r="G5" s="20">
        <v>0.66</v>
      </c>
      <c r="H5" s="6">
        <f t="shared" si="0"/>
        <v>73524</v>
      </c>
      <c r="I5" s="6">
        <f t="shared" si="1"/>
        <v>85470</v>
      </c>
      <c r="J5" s="6">
        <f t="shared" si="2"/>
        <v>158994</v>
      </c>
      <c r="K5" s="7">
        <f t="shared" si="3"/>
        <v>149688</v>
      </c>
      <c r="L5" s="7">
        <f t="shared" si="4"/>
        <v>228558</v>
      </c>
      <c r="M5" s="7">
        <f t="shared" si="5"/>
        <v>378246</v>
      </c>
      <c r="N5" s="8">
        <f t="shared" si="6"/>
        <v>149688</v>
      </c>
      <c r="O5" s="8">
        <f t="shared" si="7"/>
        <v>158400</v>
      </c>
      <c r="P5" s="8">
        <f t="shared" si="8"/>
        <v>308088</v>
      </c>
      <c r="Q5" s="9">
        <f t="shared" si="9"/>
        <v>116820</v>
      </c>
      <c r="R5" s="9">
        <f t="shared" si="10"/>
        <v>135960</v>
      </c>
      <c r="S5" s="10">
        <f t="shared" si="11"/>
        <v>252780</v>
      </c>
      <c r="T5" s="11">
        <f t="shared" si="12"/>
        <v>47698.2</v>
      </c>
      <c r="U5" s="12">
        <f t="shared" si="13"/>
        <v>266950.2</v>
      </c>
      <c r="V5" s="13">
        <f t="shared" si="14"/>
        <v>196792.2</v>
      </c>
      <c r="W5" s="10">
        <f t="shared" si="15"/>
        <v>141484.20000000001</v>
      </c>
      <c r="Y5" s="25" t="s">
        <v>10</v>
      </c>
      <c r="Z5" s="22">
        <v>151000</v>
      </c>
      <c r="AA5" s="22">
        <v>179000</v>
      </c>
      <c r="AD5" s="17" t="s">
        <v>10</v>
      </c>
      <c r="AE5" s="23">
        <v>151000</v>
      </c>
      <c r="AF5" s="23">
        <v>179000</v>
      </c>
      <c r="AG5" s="23">
        <f t="shared" ref="AG5" si="16">AE5*117/100</f>
        <v>176670</v>
      </c>
      <c r="AH5" s="23">
        <f t="shared" ref="AH5" si="17">AF5*115/100</f>
        <v>205850</v>
      </c>
      <c r="AI5" s="23">
        <v>240000</v>
      </c>
      <c r="AJ5" s="23">
        <v>206000</v>
      </c>
      <c r="AK5" s="23">
        <v>17</v>
      </c>
      <c r="AL5" s="23">
        <v>15</v>
      </c>
    </row>
    <row r="6" spans="1:38" ht="70.5" customHeight="1" x14ac:dyDescent="0.3">
      <c r="A6" s="16" t="s">
        <v>34</v>
      </c>
      <c r="B6" s="17" t="s">
        <v>26</v>
      </c>
      <c r="C6" s="18">
        <v>700025</v>
      </c>
      <c r="D6" s="24" t="s">
        <v>35</v>
      </c>
      <c r="E6" s="20">
        <v>1.32</v>
      </c>
      <c r="F6" s="20">
        <v>0.66</v>
      </c>
      <c r="G6" s="20">
        <v>0.66</v>
      </c>
      <c r="H6" s="6">
        <f t="shared" si="0"/>
        <v>73524</v>
      </c>
      <c r="I6" s="6">
        <f t="shared" si="1"/>
        <v>85470</v>
      </c>
      <c r="J6" s="6">
        <f t="shared" si="2"/>
        <v>158994</v>
      </c>
      <c r="K6" s="7">
        <f t="shared" si="3"/>
        <v>149688</v>
      </c>
      <c r="L6" s="7">
        <f t="shared" si="4"/>
        <v>228558</v>
      </c>
      <c r="M6" s="7">
        <f t="shared" si="5"/>
        <v>378246</v>
      </c>
      <c r="N6" s="8">
        <f t="shared" si="6"/>
        <v>149688</v>
      </c>
      <c r="O6" s="8">
        <f t="shared" si="7"/>
        <v>158400</v>
      </c>
      <c r="P6" s="8">
        <f t="shared" si="8"/>
        <v>308088</v>
      </c>
      <c r="Q6" s="9">
        <f t="shared" si="9"/>
        <v>116820</v>
      </c>
      <c r="R6" s="9">
        <f t="shared" si="10"/>
        <v>135960</v>
      </c>
      <c r="S6" s="10">
        <f t="shared" si="11"/>
        <v>252780</v>
      </c>
      <c r="T6" s="11">
        <f t="shared" si="12"/>
        <v>47698.2</v>
      </c>
      <c r="U6" s="12">
        <f t="shared" si="13"/>
        <v>266950.2</v>
      </c>
      <c r="V6" s="13">
        <f t="shared" si="14"/>
        <v>196792.2</v>
      </c>
      <c r="W6" s="10">
        <f t="shared" si="15"/>
        <v>141484.20000000001</v>
      </c>
    </row>
    <row r="7" spans="1:38" ht="69.599999999999994" x14ac:dyDescent="0.3">
      <c r="A7" s="16" t="s">
        <v>36</v>
      </c>
      <c r="B7" s="17" t="s">
        <v>26</v>
      </c>
      <c r="C7" s="18">
        <v>700030</v>
      </c>
      <c r="D7" s="24" t="s">
        <v>37</v>
      </c>
      <c r="E7" s="20">
        <v>1.44</v>
      </c>
      <c r="F7" s="20">
        <v>0.72</v>
      </c>
      <c r="G7" s="20">
        <v>0.72</v>
      </c>
      <c r="H7" s="6">
        <f t="shared" si="0"/>
        <v>80208</v>
      </c>
      <c r="I7" s="6">
        <f t="shared" si="1"/>
        <v>93240</v>
      </c>
      <c r="J7" s="6">
        <f t="shared" si="2"/>
        <v>173448</v>
      </c>
      <c r="K7" s="7">
        <f t="shared" si="3"/>
        <v>163296</v>
      </c>
      <c r="L7" s="7">
        <f t="shared" si="4"/>
        <v>249336</v>
      </c>
      <c r="M7" s="7">
        <f t="shared" si="5"/>
        <v>412632</v>
      </c>
      <c r="N7" s="8">
        <f t="shared" si="6"/>
        <v>163296</v>
      </c>
      <c r="O7" s="8">
        <f t="shared" si="7"/>
        <v>172800</v>
      </c>
      <c r="P7" s="8">
        <f t="shared" si="8"/>
        <v>336096</v>
      </c>
      <c r="Q7" s="9">
        <f t="shared" si="9"/>
        <v>127440</v>
      </c>
      <c r="R7" s="9">
        <f t="shared" si="10"/>
        <v>148320</v>
      </c>
      <c r="S7" s="10">
        <f t="shared" si="11"/>
        <v>275760</v>
      </c>
      <c r="T7" s="11">
        <f t="shared" si="12"/>
        <v>52034.400000000001</v>
      </c>
      <c r="U7" s="12">
        <f t="shared" si="13"/>
        <v>291218.40000000002</v>
      </c>
      <c r="V7" s="13">
        <f t="shared" si="14"/>
        <v>214682.4</v>
      </c>
      <c r="W7" s="10">
        <f t="shared" si="15"/>
        <v>154346.4</v>
      </c>
      <c r="Y7">
        <v>15.37</v>
      </c>
    </row>
    <row r="8" spans="1:38" ht="40.799999999999997" x14ac:dyDescent="0.3">
      <c r="A8" s="16" t="s">
        <v>38</v>
      </c>
      <c r="B8" s="17" t="s">
        <v>26</v>
      </c>
      <c r="C8" s="18">
        <v>700035</v>
      </c>
      <c r="D8" s="24" t="s">
        <v>39</v>
      </c>
      <c r="E8" s="20">
        <v>1.32</v>
      </c>
      <c r="F8" s="20">
        <v>0.66</v>
      </c>
      <c r="G8" s="20">
        <v>0.66</v>
      </c>
      <c r="H8" s="6">
        <f t="shared" si="0"/>
        <v>73524</v>
      </c>
      <c r="I8" s="6">
        <f t="shared" si="1"/>
        <v>85470</v>
      </c>
      <c r="J8" s="6">
        <f t="shared" si="2"/>
        <v>158994</v>
      </c>
      <c r="K8" s="7">
        <f t="shared" si="3"/>
        <v>149688</v>
      </c>
      <c r="L8" s="7">
        <f t="shared" si="4"/>
        <v>228558</v>
      </c>
      <c r="M8" s="7">
        <f t="shared" si="5"/>
        <v>378246</v>
      </c>
      <c r="N8" s="8">
        <f t="shared" si="6"/>
        <v>149688</v>
      </c>
      <c r="O8" s="8">
        <f t="shared" si="7"/>
        <v>158400</v>
      </c>
      <c r="P8" s="8">
        <f t="shared" si="8"/>
        <v>308088</v>
      </c>
      <c r="Q8" s="9">
        <f t="shared" si="9"/>
        <v>116820</v>
      </c>
      <c r="R8" s="9">
        <f t="shared" si="10"/>
        <v>135960</v>
      </c>
      <c r="S8" s="10">
        <f t="shared" si="11"/>
        <v>252780</v>
      </c>
      <c r="T8" s="11">
        <f t="shared" si="12"/>
        <v>47698.2</v>
      </c>
      <c r="U8" s="12">
        <f t="shared" si="13"/>
        <v>266950.2</v>
      </c>
      <c r="V8" s="13">
        <f>(P8-J8)+T8</f>
        <v>196792.2</v>
      </c>
      <c r="W8" s="10">
        <f t="shared" si="15"/>
        <v>141484.20000000001</v>
      </c>
      <c r="Y8" s="27" t="s">
        <v>40</v>
      </c>
    </row>
    <row r="9" spans="1:38" ht="52.2" x14ac:dyDescent="0.3">
      <c r="A9" s="16" t="s">
        <v>41</v>
      </c>
      <c r="B9" s="17" t="s">
        <v>26</v>
      </c>
      <c r="C9" s="18">
        <v>700040</v>
      </c>
      <c r="D9" s="24" t="s">
        <v>42</v>
      </c>
      <c r="E9" s="20">
        <v>2.3199999999999998</v>
      </c>
      <c r="F9" s="20">
        <v>1.1599999999999999</v>
      </c>
      <c r="G9" s="20">
        <v>1.1599999999999999</v>
      </c>
      <c r="H9" s="6">
        <f t="shared" si="0"/>
        <v>129223.99999999999</v>
      </c>
      <c r="I9" s="6">
        <f t="shared" si="1"/>
        <v>150220</v>
      </c>
      <c r="J9" s="6">
        <f t="shared" si="2"/>
        <v>279444</v>
      </c>
      <c r="K9" s="7">
        <f t="shared" si="3"/>
        <v>263088</v>
      </c>
      <c r="L9" s="7">
        <f t="shared" si="4"/>
        <v>401708</v>
      </c>
      <c r="M9" s="7">
        <f t="shared" si="5"/>
        <v>664796</v>
      </c>
      <c r="N9" s="8">
        <f t="shared" si="6"/>
        <v>263088</v>
      </c>
      <c r="O9" s="8">
        <f t="shared" si="7"/>
        <v>278400</v>
      </c>
      <c r="P9" s="8">
        <f t="shared" si="8"/>
        <v>541488</v>
      </c>
      <c r="Q9" s="9">
        <f t="shared" si="9"/>
        <v>205320</v>
      </c>
      <c r="R9" s="9">
        <f t="shared" si="10"/>
        <v>238959.99999999997</v>
      </c>
      <c r="S9" s="10">
        <f t="shared" si="11"/>
        <v>444280</v>
      </c>
      <c r="T9" s="11">
        <f t="shared" si="12"/>
        <v>83833.2</v>
      </c>
      <c r="U9" s="12">
        <f t="shared" si="13"/>
        <v>469185.2</v>
      </c>
      <c r="V9" s="13">
        <f t="shared" si="14"/>
        <v>345877.2</v>
      </c>
      <c r="W9" s="10">
        <f t="shared" si="15"/>
        <v>248669.2</v>
      </c>
    </row>
    <row r="10" spans="1:38" ht="52.2" x14ac:dyDescent="0.3">
      <c r="A10" s="16" t="s">
        <v>43</v>
      </c>
      <c r="B10" s="17" t="s">
        <v>26</v>
      </c>
      <c r="C10" s="18">
        <v>700045</v>
      </c>
      <c r="D10" s="24" t="s">
        <v>44</v>
      </c>
      <c r="E10" s="20">
        <v>1.5</v>
      </c>
      <c r="F10" s="20">
        <v>0.75</v>
      </c>
      <c r="G10" s="20">
        <v>0.75</v>
      </c>
      <c r="H10" s="6">
        <f t="shared" si="0"/>
        <v>83550</v>
      </c>
      <c r="I10" s="6">
        <f t="shared" si="1"/>
        <v>97125</v>
      </c>
      <c r="J10" s="6">
        <f t="shared" si="2"/>
        <v>180675</v>
      </c>
      <c r="K10" s="7">
        <f t="shared" si="3"/>
        <v>170100</v>
      </c>
      <c r="L10" s="7">
        <f t="shared" si="4"/>
        <v>259725</v>
      </c>
      <c r="M10" s="7">
        <f t="shared" si="5"/>
        <v>429825</v>
      </c>
      <c r="N10" s="8">
        <f t="shared" si="6"/>
        <v>170100</v>
      </c>
      <c r="O10" s="8">
        <f t="shared" si="7"/>
        <v>180000</v>
      </c>
      <c r="P10" s="8">
        <f t="shared" si="8"/>
        <v>350100</v>
      </c>
      <c r="Q10" s="9">
        <f t="shared" si="9"/>
        <v>132750</v>
      </c>
      <c r="R10" s="9">
        <f t="shared" si="10"/>
        <v>154500</v>
      </c>
      <c r="S10" s="10">
        <f t="shared" si="11"/>
        <v>287250</v>
      </c>
      <c r="T10" s="11">
        <f t="shared" si="12"/>
        <v>54202.5</v>
      </c>
      <c r="U10" s="12">
        <f t="shared" si="13"/>
        <v>303352.5</v>
      </c>
      <c r="V10" s="13">
        <f t="shared" si="14"/>
        <v>223627.5</v>
      </c>
      <c r="W10" s="10">
        <f t="shared" si="15"/>
        <v>160777.5</v>
      </c>
    </row>
    <row r="11" spans="1:38" ht="52.2" x14ac:dyDescent="0.3">
      <c r="A11" s="16" t="s">
        <v>45</v>
      </c>
      <c r="B11" s="17" t="s">
        <v>26</v>
      </c>
      <c r="C11" s="18">
        <v>700050</v>
      </c>
      <c r="D11" s="19" t="s">
        <v>46</v>
      </c>
      <c r="E11" s="20">
        <v>1.32</v>
      </c>
      <c r="F11" s="20">
        <v>0.66</v>
      </c>
      <c r="G11" s="20">
        <v>0.66</v>
      </c>
      <c r="H11" s="6">
        <f t="shared" si="0"/>
        <v>73524</v>
      </c>
      <c r="I11" s="6">
        <f t="shared" si="1"/>
        <v>85470</v>
      </c>
      <c r="J11" s="6">
        <f t="shared" si="2"/>
        <v>158994</v>
      </c>
      <c r="K11" s="7">
        <f t="shared" si="3"/>
        <v>149688</v>
      </c>
      <c r="L11" s="7">
        <f t="shared" si="4"/>
        <v>228558</v>
      </c>
      <c r="M11" s="7">
        <f t="shared" si="5"/>
        <v>378246</v>
      </c>
      <c r="N11" s="8">
        <f t="shared" si="6"/>
        <v>149688</v>
      </c>
      <c r="O11" s="8">
        <f t="shared" si="7"/>
        <v>158400</v>
      </c>
      <c r="P11" s="8">
        <f t="shared" si="8"/>
        <v>308088</v>
      </c>
      <c r="Q11" s="9">
        <f t="shared" si="9"/>
        <v>116820</v>
      </c>
      <c r="R11" s="9">
        <f t="shared" si="10"/>
        <v>135960</v>
      </c>
      <c r="S11" s="10">
        <f t="shared" si="11"/>
        <v>252780</v>
      </c>
      <c r="T11" s="11">
        <f t="shared" si="12"/>
        <v>47698.2</v>
      </c>
      <c r="U11" s="12">
        <f t="shared" si="13"/>
        <v>266950.2</v>
      </c>
      <c r="V11" s="13">
        <f t="shared" si="14"/>
        <v>196792.2</v>
      </c>
      <c r="W11" s="10">
        <f t="shared" si="15"/>
        <v>141484.20000000001</v>
      </c>
    </row>
    <row r="12" spans="1:38" ht="52.2" x14ac:dyDescent="0.3">
      <c r="A12" s="16" t="s">
        <v>47</v>
      </c>
      <c r="B12" s="17" t="s">
        <v>26</v>
      </c>
      <c r="C12" s="18">
        <v>700055</v>
      </c>
      <c r="D12" s="24" t="s">
        <v>48</v>
      </c>
      <c r="E12" s="20">
        <v>2.4299999999999997</v>
      </c>
      <c r="F12" s="20">
        <v>1.25</v>
      </c>
      <c r="G12" s="20">
        <v>1.18</v>
      </c>
      <c r="H12" s="6">
        <f t="shared" si="0"/>
        <v>139250</v>
      </c>
      <c r="I12" s="6">
        <f t="shared" si="1"/>
        <v>152810</v>
      </c>
      <c r="J12" s="6">
        <f t="shared" si="2"/>
        <v>292060</v>
      </c>
      <c r="K12" s="7">
        <f t="shared" si="3"/>
        <v>283500</v>
      </c>
      <c r="L12" s="7">
        <f t="shared" si="4"/>
        <v>408634</v>
      </c>
      <c r="M12" s="7">
        <f t="shared" si="5"/>
        <v>692134</v>
      </c>
      <c r="N12" s="8">
        <f t="shared" si="6"/>
        <v>283500</v>
      </c>
      <c r="O12" s="8">
        <f t="shared" si="7"/>
        <v>283200</v>
      </c>
      <c r="P12" s="8">
        <f t="shared" si="8"/>
        <v>566700</v>
      </c>
      <c r="Q12" s="9">
        <f t="shared" si="9"/>
        <v>221250</v>
      </c>
      <c r="R12" s="9">
        <f t="shared" si="10"/>
        <v>243080</v>
      </c>
      <c r="S12" s="10">
        <f t="shared" si="11"/>
        <v>464330</v>
      </c>
      <c r="T12" s="11">
        <f t="shared" si="12"/>
        <v>87618</v>
      </c>
      <c r="U12" s="12">
        <f t="shared" si="13"/>
        <v>487692</v>
      </c>
      <c r="V12" s="13">
        <f t="shared" si="14"/>
        <v>362258</v>
      </c>
      <c r="W12" s="10">
        <f t="shared" si="15"/>
        <v>259888</v>
      </c>
    </row>
    <row r="13" spans="1:38" ht="52.2" x14ac:dyDescent="0.3">
      <c r="A13" s="16" t="s">
        <v>49</v>
      </c>
      <c r="B13" s="17" t="s">
        <v>26</v>
      </c>
      <c r="C13" s="18">
        <v>700060</v>
      </c>
      <c r="D13" s="24" t="s">
        <v>50</v>
      </c>
      <c r="E13" s="20">
        <v>1.32</v>
      </c>
      <c r="F13" s="20">
        <v>0.66</v>
      </c>
      <c r="G13" s="20">
        <v>0.66</v>
      </c>
      <c r="H13" s="6">
        <f t="shared" si="0"/>
        <v>73524</v>
      </c>
      <c r="I13" s="6">
        <f t="shared" si="1"/>
        <v>85470</v>
      </c>
      <c r="J13" s="6">
        <f t="shared" si="2"/>
        <v>158994</v>
      </c>
      <c r="K13" s="7">
        <f t="shared" si="3"/>
        <v>149688</v>
      </c>
      <c r="L13" s="7">
        <f t="shared" si="4"/>
        <v>228558</v>
      </c>
      <c r="M13" s="7">
        <f t="shared" si="5"/>
        <v>378246</v>
      </c>
      <c r="N13" s="8">
        <f t="shared" si="6"/>
        <v>149688</v>
      </c>
      <c r="O13" s="8">
        <f t="shared" si="7"/>
        <v>158400</v>
      </c>
      <c r="P13" s="8">
        <f t="shared" si="8"/>
        <v>308088</v>
      </c>
      <c r="Q13" s="9">
        <f t="shared" si="9"/>
        <v>116820</v>
      </c>
      <c r="R13" s="9">
        <f t="shared" si="10"/>
        <v>135960</v>
      </c>
      <c r="S13" s="10">
        <f t="shared" si="11"/>
        <v>252780</v>
      </c>
      <c r="T13" s="11">
        <f t="shared" si="12"/>
        <v>47698.2</v>
      </c>
      <c r="U13" s="12">
        <f t="shared" si="13"/>
        <v>266950.2</v>
      </c>
      <c r="V13" s="13">
        <f t="shared" si="14"/>
        <v>196792.2</v>
      </c>
      <c r="W13" s="10">
        <f t="shared" si="15"/>
        <v>141484.20000000001</v>
      </c>
    </row>
    <row r="14" spans="1:38" ht="34.799999999999997" x14ac:dyDescent="0.3">
      <c r="A14" s="16" t="s">
        <v>51</v>
      </c>
      <c r="B14" s="17" t="s">
        <v>26</v>
      </c>
      <c r="C14" s="18">
        <v>700065</v>
      </c>
      <c r="D14" s="24" t="s">
        <v>52</v>
      </c>
      <c r="E14" s="20">
        <v>0.86</v>
      </c>
      <c r="F14" s="20">
        <v>0.39</v>
      </c>
      <c r="G14" s="20">
        <v>0.47</v>
      </c>
      <c r="H14" s="6">
        <f t="shared" si="0"/>
        <v>43446</v>
      </c>
      <c r="I14" s="6">
        <f t="shared" si="1"/>
        <v>60865</v>
      </c>
      <c r="J14" s="6">
        <f t="shared" si="2"/>
        <v>104311</v>
      </c>
      <c r="K14" s="7">
        <f t="shared" si="3"/>
        <v>88452</v>
      </c>
      <c r="L14" s="7">
        <f t="shared" si="4"/>
        <v>162761</v>
      </c>
      <c r="M14" s="7">
        <f t="shared" si="5"/>
        <v>251213</v>
      </c>
      <c r="N14" s="8">
        <f t="shared" si="6"/>
        <v>88452</v>
      </c>
      <c r="O14" s="8">
        <f t="shared" si="7"/>
        <v>112800</v>
      </c>
      <c r="P14" s="8">
        <f t="shared" si="8"/>
        <v>201252</v>
      </c>
      <c r="Q14" s="9">
        <f t="shared" si="9"/>
        <v>69030</v>
      </c>
      <c r="R14" s="9">
        <f t="shared" si="10"/>
        <v>96820</v>
      </c>
      <c r="S14" s="10">
        <f t="shared" si="11"/>
        <v>165850</v>
      </c>
      <c r="T14" s="11">
        <f t="shared" si="12"/>
        <v>31293.3</v>
      </c>
      <c r="U14" s="12">
        <f t="shared" si="13"/>
        <v>178195.3</v>
      </c>
      <c r="V14" s="13">
        <f t="shared" si="14"/>
        <v>128234.3</v>
      </c>
      <c r="W14" s="10">
        <f t="shared" si="15"/>
        <v>92832.3</v>
      </c>
    </row>
    <row r="15" spans="1:38" ht="34.799999999999997" x14ac:dyDescent="0.3">
      <c r="A15" s="16" t="s">
        <v>53</v>
      </c>
      <c r="B15" s="17" t="s">
        <v>26</v>
      </c>
      <c r="C15" s="18">
        <v>700070</v>
      </c>
      <c r="D15" s="24" t="s">
        <v>54</v>
      </c>
      <c r="E15" s="20">
        <v>5.83</v>
      </c>
      <c r="F15" s="20">
        <v>2.76</v>
      </c>
      <c r="G15" s="20">
        <v>3.07</v>
      </c>
      <c r="H15" s="6">
        <f t="shared" si="0"/>
        <v>307464</v>
      </c>
      <c r="I15" s="6">
        <f t="shared" si="1"/>
        <v>397565</v>
      </c>
      <c r="J15" s="6">
        <f t="shared" si="2"/>
        <v>705029</v>
      </c>
      <c r="K15" s="7">
        <f t="shared" si="3"/>
        <v>625968</v>
      </c>
      <c r="L15" s="7">
        <f t="shared" si="4"/>
        <v>1063141</v>
      </c>
      <c r="M15" s="7">
        <f t="shared" si="5"/>
        <v>1689109</v>
      </c>
      <c r="N15" s="8">
        <f t="shared" si="6"/>
        <v>625968</v>
      </c>
      <c r="O15" s="8">
        <f t="shared" si="7"/>
        <v>736800</v>
      </c>
      <c r="P15" s="8">
        <f t="shared" si="8"/>
        <v>1362768</v>
      </c>
      <c r="Q15" s="9">
        <f t="shared" si="9"/>
        <v>488519.99999999994</v>
      </c>
      <c r="R15" s="9">
        <f t="shared" si="10"/>
        <v>632420</v>
      </c>
      <c r="S15" s="10">
        <f t="shared" si="11"/>
        <v>1120940</v>
      </c>
      <c r="T15" s="11">
        <f t="shared" si="12"/>
        <v>211508.7</v>
      </c>
      <c r="U15" s="12">
        <f t="shared" si="13"/>
        <v>1195588.7</v>
      </c>
      <c r="V15" s="13">
        <f t="shared" si="14"/>
        <v>869247.7</v>
      </c>
      <c r="W15" s="10">
        <f t="shared" si="15"/>
        <v>627419.69999999995</v>
      </c>
    </row>
    <row r="16" spans="1:38" ht="52.2" x14ac:dyDescent="0.3">
      <c r="A16" s="16" t="s">
        <v>55</v>
      </c>
      <c r="B16" s="17" t="s">
        <v>26</v>
      </c>
      <c r="C16" s="18">
        <v>700075</v>
      </c>
      <c r="D16" s="24" t="s">
        <v>56</v>
      </c>
      <c r="E16" s="20">
        <v>7.64</v>
      </c>
      <c r="F16" s="20">
        <v>3.82</v>
      </c>
      <c r="G16" s="20">
        <v>3.82</v>
      </c>
      <c r="H16" s="6">
        <f t="shared" si="0"/>
        <v>425548</v>
      </c>
      <c r="I16" s="6">
        <f t="shared" si="1"/>
        <v>494690</v>
      </c>
      <c r="J16" s="6">
        <f t="shared" si="2"/>
        <v>920238</v>
      </c>
      <c r="K16" s="7">
        <f t="shared" si="3"/>
        <v>866376</v>
      </c>
      <c r="L16" s="7">
        <f t="shared" si="4"/>
        <v>1322866</v>
      </c>
      <c r="M16" s="7">
        <f t="shared" si="5"/>
        <v>2189242</v>
      </c>
      <c r="N16" s="8">
        <f t="shared" si="6"/>
        <v>866376</v>
      </c>
      <c r="O16" s="8">
        <f t="shared" si="7"/>
        <v>916800</v>
      </c>
      <c r="P16" s="8">
        <f t="shared" si="8"/>
        <v>1783176</v>
      </c>
      <c r="Q16" s="9">
        <f t="shared" si="9"/>
        <v>676140</v>
      </c>
      <c r="R16" s="9">
        <f t="shared" si="10"/>
        <v>786920</v>
      </c>
      <c r="S16" s="10">
        <f t="shared" si="11"/>
        <v>1463060</v>
      </c>
      <c r="T16" s="11">
        <f t="shared" si="12"/>
        <v>276071.40000000002</v>
      </c>
      <c r="U16" s="12">
        <f t="shared" si="13"/>
        <v>1545075.4</v>
      </c>
      <c r="V16" s="13">
        <f t="shared" si="14"/>
        <v>1139009.3999999999</v>
      </c>
      <c r="W16" s="10">
        <f t="shared" si="15"/>
        <v>818893.4</v>
      </c>
    </row>
    <row r="17" spans="1:23" x14ac:dyDescent="0.3">
      <c r="A17" s="16" t="s">
        <v>57</v>
      </c>
      <c r="B17" s="17" t="s">
        <v>26</v>
      </c>
      <c r="C17" s="18">
        <v>700080</v>
      </c>
      <c r="D17" s="24" t="s">
        <v>58</v>
      </c>
      <c r="E17" s="20">
        <v>1.44</v>
      </c>
      <c r="F17" s="20">
        <v>0.72</v>
      </c>
      <c r="G17" s="20">
        <v>0.72</v>
      </c>
      <c r="H17" s="6">
        <f t="shared" si="0"/>
        <v>80208</v>
      </c>
      <c r="I17" s="6">
        <f t="shared" si="1"/>
        <v>93240</v>
      </c>
      <c r="J17" s="6">
        <f t="shared" si="2"/>
        <v>173448</v>
      </c>
      <c r="K17" s="7">
        <f t="shared" si="3"/>
        <v>163296</v>
      </c>
      <c r="L17" s="7">
        <f t="shared" si="4"/>
        <v>249336</v>
      </c>
      <c r="M17" s="7">
        <f t="shared" si="5"/>
        <v>412632</v>
      </c>
      <c r="N17" s="8">
        <f t="shared" si="6"/>
        <v>163296</v>
      </c>
      <c r="O17" s="8">
        <f t="shared" si="7"/>
        <v>172800</v>
      </c>
      <c r="P17" s="8">
        <f t="shared" si="8"/>
        <v>336096</v>
      </c>
      <c r="Q17" s="9">
        <f t="shared" si="9"/>
        <v>127440</v>
      </c>
      <c r="R17" s="9">
        <f t="shared" si="10"/>
        <v>148320</v>
      </c>
      <c r="S17" s="10">
        <f t="shared" si="11"/>
        <v>275760</v>
      </c>
      <c r="T17" s="11">
        <f t="shared" si="12"/>
        <v>52034.400000000001</v>
      </c>
      <c r="U17" s="12">
        <f t="shared" si="13"/>
        <v>291218.40000000002</v>
      </c>
      <c r="V17" s="13">
        <f t="shared" si="14"/>
        <v>214682.4</v>
      </c>
      <c r="W17" s="10">
        <f t="shared" si="15"/>
        <v>154346.4</v>
      </c>
    </row>
    <row r="18" spans="1:23" x14ac:dyDescent="0.3">
      <c r="A18" s="16" t="s">
        <v>59</v>
      </c>
      <c r="B18" s="17" t="s">
        <v>26</v>
      </c>
      <c r="C18" s="18">
        <v>700085</v>
      </c>
      <c r="D18" s="19" t="s">
        <v>60</v>
      </c>
      <c r="E18" s="20">
        <v>2.1800000000000002</v>
      </c>
      <c r="F18" s="20">
        <v>1.0900000000000001</v>
      </c>
      <c r="G18" s="20">
        <v>1.0900000000000001</v>
      </c>
      <c r="H18" s="6">
        <f t="shared" si="0"/>
        <v>121426.00000000001</v>
      </c>
      <c r="I18" s="6">
        <f t="shared" si="1"/>
        <v>141155</v>
      </c>
      <c r="J18" s="6">
        <f t="shared" si="2"/>
        <v>262581</v>
      </c>
      <c r="K18" s="7">
        <f t="shared" si="3"/>
        <v>247212.00000000003</v>
      </c>
      <c r="L18" s="7">
        <f t="shared" si="4"/>
        <v>377467</v>
      </c>
      <c r="M18" s="7">
        <f t="shared" si="5"/>
        <v>624679</v>
      </c>
      <c r="N18" s="8">
        <f t="shared" si="6"/>
        <v>247212.00000000003</v>
      </c>
      <c r="O18" s="8">
        <f t="shared" si="7"/>
        <v>261600.00000000003</v>
      </c>
      <c r="P18" s="8">
        <f t="shared" si="8"/>
        <v>508812.00000000006</v>
      </c>
      <c r="Q18" s="9">
        <f t="shared" si="9"/>
        <v>192930</v>
      </c>
      <c r="R18" s="9">
        <f t="shared" si="10"/>
        <v>224540.00000000003</v>
      </c>
      <c r="S18" s="10">
        <f t="shared" si="11"/>
        <v>417470</v>
      </c>
      <c r="T18" s="11">
        <f t="shared" si="12"/>
        <v>78774.3</v>
      </c>
      <c r="U18" s="12">
        <f t="shared" si="13"/>
        <v>440872.3</v>
      </c>
      <c r="V18" s="13">
        <f t="shared" si="14"/>
        <v>325005.30000000005</v>
      </c>
      <c r="W18" s="10">
        <f t="shared" si="15"/>
        <v>233663.3</v>
      </c>
    </row>
    <row r="19" spans="1:23" x14ac:dyDescent="0.3">
      <c r="A19" s="16" t="s">
        <v>61</v>
      </c>
      <c r="B19" s="17" t="s">
        <v>26</v>
      </c>
      <c r="C19" s="18">
        <v>700090</v>
      </c>
      <c r="D19" s="24" t="s">
        <v>62</v>
      </c>
      <c r="E19" s="20">
        <v>2.1800000000000002</v>
      </c>
      <c r="F19" s="20">
        <v>1.0900000000000001</v>
      </c>
      <c r="G19" s="20">
        <v>1.0900000000000001</v>
      </c>
      <c r="H19" s="6">
        <f t="shared" si="0"/>
        <v>121426.00000000001</v>
      </c>
      <c r="I19" s="6">
        <f t="shared" si="1"/>
        <v>141155</v>
      </c>
      <c r="J19" s="6">
        <f t="shared" si="2"/>
        <v>262581</v>
      </c>
      <c r="K19" s="7">
        <f t="shared" si="3"/>
        <v>247212.00000000003</v>
      </c>
      <c r="L19" s="7">
        <f t="shared" si="4"/>
        <v>377467</v>
      </c>
      <c r="M19" s="7">
        <f t="shared" si="5"/>
        <v>624679</v>
      </c>
      <c r="N19" s="8">
        <f t="shared" si="6"/>
        <v>247212.00000000003</v>
      </c>
      <c r="O19" s="8">
        <f t="shared" si="7"/>
        <v>261600.00000000003</v>
      </c>
      <c r="P19" s="8">
        <f t="shared" si="8"/>
        <v>508812.00000000006</v>
      </c>
      <c r="Q19" s="9">
        <f t="shared" si="9"/>
        <v>192930</v>
      </c>
      <c r="R19" s="9">
        <f t="shared" si="10"/>
        <v>224540.00000000003</v>
      </c>
      <c r="S19" s="10">
        <f t="shared" si="11"/>
        <v>417470</v>
      </c>
      <c r="T19" s="11">
        <f t="shared" si="12"/>
        <v>78774.3</v>
      </c>
      <c r="U19" s="12">
        <f t="shared" si="13"/>
        <v>440872.3</v>
      </c>
      <c r="V19" s="13">
        <f t="shared" si="14"/>
        <v>325005.30000000005</v>
      </c>
      <c r="W19" s="10">
        <f t="shared" si="15"/>
        <v>233663.3</v>
      </c>
    </row>
    <row r="20" spans="1:23" ht="34.799999999999997" x14ac:dyDescent="0.3">
      <c r="A20" s="16" t="s">
        <v>63</v>
      </c>
      <c r="B20" s="17" t="s">
        <v>26</v>
      </c>
      <c r="C20" s="18">
        <v>700095</v>
      </c>
      <c r="D20" s="24" t="s">
        <v>64</v>
      </c>
      <c r="E20" s="20">
        <v>1.32</v>
      </c>
      <c r="F20" s="20">
        <v>0.66</v>
      </c>
      <c r="G20" s="20">
        <v>0.66</v>
      </c>
      <c r="H20" s="6">
        <f t="shared" si="0"/>
        <v>73524</v>
      </c>
      <c r="I20" s="6">
        <f t="shared" si="1"/>
        <v>85470</v>
      </c>
      <c r="J20" s="6">
        <f t="shared" si="2"/>
        <v>158994</v>
      </c>
      <c r="K20" s="7">
        <f t="shared" si="3"/>
        <v>149688</v>
      </c>
      <c r="L20" s="7">
        <f t="shared" si="4"/>
        <v>228558</v>
      </c>
      <c r="M20" s="7">
        <f t="shared" si="5"/>
        <v>378246</v>
      </c>
      <c r="N20" s="8">
        <f t="shared" si="6"/>
        <v>149688</v>
      </c>
      <c r="O20" s="8">
        <f t="shared" si="7"/>
        <v>158400</v>
      </c>
      <c r="P20" s="8">
        <f t="shared" si="8"/>
        <v>308088</v>
      </c>
      <c r="Q20" s="9">
        <f t="shared" si="9"/>
        <v>116820</v>
      </c>
      <c r="R20" s="9">
        <f t="shared" si="10"/>
        <v>135960</v>
      </c>
      <c r="S20" s="10">
        <f t="shared" si="11"/>
        <v>252780</v>
      </c>
      <c r="T20" s="11">
        <f t="shared" si="12"/>
        <v>47698.2</v>
      </c>
      <c r="U20" s="12">
        <f t="shared" si="13"/>
        <v>266950.2</v>
      </c>
      <c r="V20" s="13">
        <f t="shared" si="14"/>
        <v>196792.2</v>
      </c>
      <c r="W20" s="10">
        <f t="shared" si="15"/>
        <v>141484.20000000001</v>
      </c>
    </row>
    <row r="21" spans="1:23" ht="52.2" x14ac:dyDescent="0.3">
      <c r="A21" s="16" t="s">
        <v>65</v>
      </c>
      <c r="B21" s="17" t="s">
        <v>26</v>
      </c>
      <c r="C21" s="18">
        <v>700100</v>
      </c>
      <c r="D21" s="24" t="s">
        <v>66</v>
      </c>
      <c r="E21" s="20">
        <v>2.4299999999999997</v>
      </c>
      <c r="F21" s="20">
        <v>1.25</v>
      </c>
      <c r="G21" s="20">
        <v>1.18</v>
      </c>
      <c r="H21" s="6">
        <f t="shared" si="0"/>
        <v>139250</v>
      </c>
      <c r="I21" s="6">
        <f t="shared" si="1"/>
        <v>152810</v>
      </c>
      <c r="J21" s="6">
        <f t="shared" si="2"/>
        <v>292060</v>
      </c>
      <c r="K21" s="7">
        <f t="shared" si="3"/>
        <v>283500</v>
      </c>
      <c r="L21" s="7">
        <f t="shared" si="4"/>
        <v>408634</v>
      </c>
      <c r="M21" s="7">
        <f t="shared" si="5"/>
        <v>692134</v>
      </c>
      <c r="N21" s="8">
        <f t="shared" si="6"/>
        <v>283500</v>
      </c>
      <c r="O21" s="8">
        <f t="shared" si="7"/>
        <v>283200</v>
      </c>
      <c r="P21" s="8">
        <f t="shared" si="8"/>
        <v>566700</v>
      </c>
      <c r="Q21" s="9">
        <f t="shared" si="9"/>
        <v>221250</v>
      </c>
      <c r="R21" s="9">
        <f t="shared" si="10"/>
        <v>243080</v>
      </c>
      <c r="S21" s="10">
        <f t="shared" si="11"/>
        <v>464330</v>
      </c>
      <c r="T21" s="11">
        <f t="shared" si="12"/>
        <v>87618</v>
      </c>
      <c r="U21" s="12">
        <f t="shared" si="13"/>
        <v>487692</v>
      </c>
      <c r="V21" s="13">
        <f t="shared" si="14"/>
        <v>362258</v>
      </c>
      <c r="W21" s="10">
        <f t="shared" si="15"/>
        <v>259888</v>
      </c>
    </row>
    <row r="22" spans="1:23" ht="52.2" x14ac:dyDescent="0.3">
      <c r="A22" s="16" t="s">
        <v>67</v>
      </c>
      <c r="B22" s="17" t="s">
        <v>26</v>
      </c>
      <c r="C22" s="18">
        <v>700105</v>
      </c>
      <c r="D22" s="24" t="s">
        <v>68</v>
      </c>
      <c r="E22" s="20">
        <v>3.64</v>
      </c>
      <c r="F22" s="20">
        <v>1.82</v>
      </c>
      <c r="G22" s="20">
        <v>1.82</v>
      </c>
      <c r="H22" s="6">
        <f t="shared" si="0"/>
        <v>202748</v>
      </c>
      <c r="I22" s="6">
        <f t="shared" si="1"/>
        <v>235690</v>
      </c>
      <c r="J22" s="6">
        <f t="shared" si="2"/>
        <v>438438</v>
      </c>
      <c r="K22" s="7">
        <f t="shared" si="3"/>
        <v>412776</v>
      </c>
      <c r="L22" s="7">
        <f t="shared" si="4"/>
        <v>630266</v>
      </c>
      <c r="M22" s="7">
        <f t="shared" si="5"/>
        <v>1043042</v>
      </c>
      <c r="N22" s="8">
        <f t="shared" si="6"/>
        <v>412776</v>
      </c>
      <c r="O22" s="8">
        <f t="shared" si="7"/>
        <v>436800</v>
      </c>
      <c r="P22" s="8">
        <f t="shared" si="8"/>
        <v>849576</v>
      </c>
      <c r="Q22" s="9">
        <f t="shared" si="9"/>
        <v>322140</v>
      </c>
      <c r="R22" s="9">
        <f t="shared" si="10"/>
        <v>374920</v>
      </c>
      <c r="S22" s="10">
        <f t="shared" si="11"/>
        <v>697060</v>
      </c>
      <c r="T22" s="11">
        <f t="shared" si="12"/>
        <v>131531.4</v>
      </c>
      <c r="U22" s="12">
        <f t="shared" si="13"/>
        <v>736135.4</v>
      </c>
      <c r="V22" s="13">
        <f t="shared" si="14"/>
        <v>542669.4</v>
      </c>
      <c r="W22" s="10">
        <f t="shared" si="15"/>
        <v>390153.4</v>
      </c>
    </row>
    <row r="23" spans="1:23" ht="52.2" x14ac:dyDescent="0.3">
      <c r="A23" s="16" t="s">
        <v>69</v>
      </c>
      <c r="B23" s="17" t="s">
        <v>26</v>
      </c>
      <c r="C23" s="18">
        <v>700110</v>
      </c>
      <c r="D23" s="24" t="s">
        <v>70</v>
      </c>
      <c r="E23" s="20">
        <v>1.32</v>
      </c>
      <c r="F23" s="20">
        <v>0.66</v>
      </c>
      <c r="G23" s="20">
        <v>0.66</v>
      </c>
      <c r="H23" s="6">
        <f t="shared" si="0"/>
        <v>73524</v>
      </c>
      <c r="I23" s="6">
        <f t="shared" si="1"/>
        <v>85470</v>
      </c>
      <c r="J23" s="6">
        <f t="shared" si="2"/>
        <v>158994</v>
      </c>
      <c r="K23" s="7">
        <f t="shared" si="3"/>
        <v>149688</v>
      </c>
      <c r="L23" s="7">
        <f t="shared" si="4"/>
        <v>228558</v>
      </c>
      <c r="M23" s="7">
        <f t="shared" si="5"/>
        <v>378246</v>
      </c>
      <c r="N23" s="8">
        <f t="shared" si="6"/>
        <v>149688</v>
      </c>
      <c r="O23" s="8">
        <f t="shared" si="7"/>
        <v>158400</v>
      </c>
      <c r="P23" s="8">
        <f t="shared" si="8"/>
        <v>308088</v>
      </c>
      <c r="Q23" s="9">
        <f t="shared" si="9"/>
        <v>116820</v>
      </c>
      <c r="R23" s="9">
        <f t="shared" si="10"/>
        <v>135960</v>
      </c>
      <c r="S23" s="10">
        <f t="shared" si="11"/>
        <v>252780</v>
      </c>
      <c r="T23" s="11">
        <f t="shared" si="12"/>
        <v>47698.2</v>
      </c>
      <c r="U23" s="12">
        <f t="shared" si="13"/>
        <v>266950.2</v>
      </c>
      <c r="V23" s="13">
        <f t="shared" si="14"/>
        <v>196792.2</v>
      </c>
      <c r="W23" s="10">
        <f t="shared" si="15"/>
        <v>141484.20000000001</v>
      </c>
    </row>
    <row r="24" spans="1:23" ht="34.799999999999997" x14ac:dyDescent="0.3">
      <c r="A24" s="16" t="s">
        <v>71</v>
      </c>
      <c r="B24" s="17" t="s">
        <v>26</v>
      </c>
      <c r="C24" s="18">
        <v>700115</v>
      </c>
      <c r="D24" s="24" t="s">
        <v>72</v>
      </c>
      <c r="E24" s="20">
        <v>5.44</v>
      </c>
      <c r="F24" s="20">
        <v>2.72</v>
      </c>
      <c r="G24" s="20">
        <v>2.72</v>
      </c>
      <c r="H24" s="6">
        <f t="shared" si="0"/>
        <v>303008</v>
      </c>
      <c r="I24" s="6">
        <f t="shared" si="1"/>
        <v>352240</v>
      </c>
      <c r="J24" s="6">
        <f t="shared" si="2"/>
        <v>655248</v>
      </c>
      <c r="K24" s="7">
        <f t="shared" si="3"/>
        <v>616896</v>
      </c>
      <c r="L24" s="7">
        <f t="shared" si="4"/>
        <v>941936.00000000012</v>
      </c>
      <c r="M24" s="7">
        <f t="shared" si="5"/>
        <v>1558832</v>
      </c>
      <c r="N24" s="8">
        <f t="shared" si="6"/>
        <v>616896</v>
      </c>
      <c r="O24" s="8">
        <f t="shared" si="7"/>
        <v>652800</v>
      </c>
      <c r="P24" s="8">
        <f t="shared" si="8"/>
        <v>1269696</v>
      </c>
      <c r="Q24" s="9">
        <f t="shared" si="9"/>
        <v>481440.00000000006</v>
      </c>
      <c r="R24" s="9">
        <f t="shared" si="10"/>
        <v>560320</v>
      </c>
      <c r="S24" s="10">
        <f t="shared" si="11"/>
        <v>1041760</v>
      </c>
      <c r="T24" s="11">
        <f t="shared" si="12"/>
        <v>196574.4</v>
      </c>
      <c r="U24" s="12">
        <f t="shared" si="13"/>
        <v>1100158.3999999999</v>
      </c>
      <c r="V24" s="13">
        <f t="shared" si="14"/>
        <v>811022.4</v>
      </c>
      <c r="W24" s="10">
        <f t="shared" si="15"/>
        <v>583086.4</v>
      </c>
    </row>
    <row r="25" spans="1:23" ht="34.799999999999997" x14ac:dyDescent="0.3">
      <c r="A25" s="16" t="s">
        <v>73</v>
      </c>
      <c r="B25" s="17" t="s">
        <v>26</v>
      </c>
      <c r="C25" s="18">
        <v>700120</v>
      </c>
      <c r="D25" s="24" t="s">
        <v>74</v>
      </c>
      <c r="E25" s="20">
        <v>1.32</v>
      </c>
      <c r="F25" s="20">
        <v>0.66</v>
      </c>
      <c r="G25" s="20">
        <v>0.66</v>
      </c>
      <c r="H25" s="6">
        <f t="shared" si="0"/>
        <v>73524</v>
      </c>
      <c r="I25" s="6">
        <f t="shared" si="1"/>
        <v>85470</v>
      </c>
      <c r="J25" s="6">
        <f t="shared" si="2"/>
        <v>158994</v>
      </c>
      <c r="K25" s="7">
        <f t="shared" si="3"/>
        <v>149688</v>
      </c>
      <c r="L25" s="7">
        <f t="shared" si="4"/>
        <v>228558</v>
      </c>
      <c r="M25" s="7">
        <f t="shared" si="5"/>
        <v>378246</v>
      </c>
      <c r="N25" s="8">
        <f t="shared" si="6"/>
        <v>149688</v>
      </c>
      <c r="O25" s="8">
        <f t="shared" si="7"/>
        <v>158400</v>
      </c>
      <c r="P25" s="8">
        <f t="shared" si="8"/>
        <v>308088</v>
      </c>
      <c r="Q25" s="9">
        <f t="shared" si="9"/>
        <v>116820</v>
      </c>
      <c r="R25" s="9">
        <f t="shared" si="10"/>
        <v>135960</v>
      </c>
      <c r="S25" s="10">
        <f t="shared" si="11"/>
        <v>252780</v>
      </c>
      <c r="T25" s="11">
        <f t="shared" si="12"/>
        <v>47698.2</v>
      </c>
      <c r="U25" s="12">
        <f t="shared" si="13"/>
        <v>266950.2</v>
      </c>
      <c r="V25" s="13">
        <f t="shared" si="14"/>
        <v>196792.2</v>
      </c>
      <c r="W25" s="10">
        <f t="shared" si="15"/>
        <v>141484.20000000001</v>
      </c>
    </row>
    <row r="26" spans="1:23" ht="52.2" x14ac:dyDescent="0.3">
      <c r="A26" s="16" t="s">
        <v>75</v>
      </c>
      <c r="B26" s="17" t="s">
        <v>26</v>
      </c>
      <c r="C26" s="18">
        <v>700125</v>
      </c>
      <c r="D26" s="24" t="s">
        <v>76</v>
      </c>
      <c r="E26" s="20">
        <v>7.54</v>
      </c>
      <c r="F26" s="20">
        <v>3.77</v>
      </c>
      <c r="G26" s="20">
        <v>3.77</v>
      </c>
      <c r="H26" s="6">
        <f t="shared" si="0"/>
        <v>419978</v>
      </c>
      <c r="I26" s="6">
        <f t="shared" si="1"/>
        <v>488215</v>
      </c>
      <c r="J26" s="6">
        <f t="shared" si="2"/>
        <v>908193</v>
      </c>
      <c r="K26" s="7">
        <f t="shared" si="3"/>
        <v>855036</v>
      </c>
      <c r="L26" s="7">
        <f t="shared" si="4"/>
        <v>1305551</v>
      </c>
      <c r="M26" s="7">
        <f t="shared" si="5"/>
        <v>2160587</v>
      </c>
      <c r="N26" s="8">
        <f t="shared" si="6"/>
        <v>855036</v>
      </c>
      <c r="O26" s="8">
        <f t="shared" si="7"/>
        <v>904800</v>
      </c>
      <c r="P26" s="8">
        <f t="shared" si="8"/>
        <v>1759836</v>
      </c>
      <c r="Q26" s="9">
        <f t="shared" si="9"/>
        <v>667290</v>
      </c>
      <c r="R26" s="9">
        <f t="shared" si="10"/>
        <v>776620</v>
      </c>
      <c r="S26" s="10">
        <f t="shared" si="11"/>
        <v>1443910</v>
      </c>
      <c r="T26" s="11">
        <f t="shared" si="12"/>
        <v>272457.90000000002</v>
      </c>
      <c r="U26" s="12">
        <f t="shared" si="13"/>
        <v>1524851.9</v>
      </c>
      <c r="V26" s="13">
        <f t="shared" si="14"/>
        <v>1124100.8999999999</v>
      </c>
      <c r="W26" s="10">
        <f t="shared" si="15"/>
        <v>808174.9</v>
      </c>
    </row>
    <row r="27" spans="1:23" ht="34.799999999999997" x14ac:dyDescent="0.3">
      <c r="A27" s="16" t="s">
        <v>77</v>
      </c>
      <c r="B27" s="17" t="s">
        <v>26</v>
      </c>
      <c r="C27" s="18">
        <v>700130</v>
      </c>
      <c r="D27" s="24" t="s">
        <v>78</v>
      </c>
      <c r="E27" s="20">
        <v>7.54</v>
      </c>
      <c r="F27" s="20">
        <v>3.77</v>
      </c>
      <c r="G27" s="20">
        <v>3.77</v>
      </c>
      <c r="H27" s="6">
        <f t="shared" si="0"/>
        <v>419978</v>
      </c>
      <c r="I27" s="6">
        <f t="shared" si="1"/>
        <v>488215</v>
      </c>
      <c r="J27" s="6">
        <f t="shared" si="2"/>
        <v>908193</v>
      </c>
      <c r="K27" s="7">
        <f t="shared" si="3"/>
        <v>855036</v>
      </c>
      <c r="L27" s="7">
        <f t="shared" si="4"/>
        <v>1305551</v>
      </c>
      <c r="M27" s="7">
        <f t="shared" si="5"/>
        <v>2160587</v>
      </c>
      <c r="N27" s="8">
        <f t="shared" si="6"/>
        <v>855036</v>
      </c>
      <c r="O27" s="8">
        <f t="shared" si="7"/>
        <v>904800</v>
      </c>
      <c r="P27" s="8">
        <f t="shared" si="8"/>
        <v>1759836</v>
      </c>
      <c r="Q27" s="9">
        <f t="shared" si="9"/>
        <v>667290</v>
      </c>
      <c r="R27" s="9">
        <f t="shared" si="10"/>
        <v>776620</v>
      </c>
      <c r="S27" s="10">
        <f t="shared" si="11"/>
        <v>1443910</v>
      </c>
      <c r="T27" s="11">
        <f t="shared" si="12"/>
        <v>272457.90000000002</v>
      </c>
      <c r="U27" s="12">
        <f t="shared" si="13"/>
        <v>1524851.9</v>
      </c>
      <c r="V27" s="13">
        <f t="shared" si="14"/>
        <v>1124100.8999999999</v>
      </c>
      <c r="W27" s="10">
        <f t="shared" si="15"/>
        <v>808174.9</v>
      </c>
    </row>
    <row r="28" spans="1:23" ht="87" x14ac:dyDescent="0.3">
      <c r="A28" s="16" t="s">
        <v>79</v>
      </c>
      <c r="B28" s="17" t="s">
        <v>26</v>
      </c>
      <c r="C28" s="18">
        <v>700135</v>
      </c>
      <c r="D28" s="24" t="s">
        <v>80</v>
      </c>
      <c r="E28" s="20">
        <v>1.38</v>
      </c>
      <c r="F28" s="20">
        <v>0.69</v>
      </c>
      <c r="G28" s="20">
        <v>0.69</v>
      </c>
      <c r="H28" s="6">
        <f t="shared" si="0"/>
        <v>76866</v>
      </c>
      <c r="I28" s="6">
        <f t="shared" si="1"/>
        <v>89355</v>
      </c>
      <c r="J28" s="6">
        <f t="shared" si="2"/>
        <v>166221</v>
      </c>
      <c r="K28" s="7">
        <f t="shared" si="3"/>
        <v>156492</v>
      </c>
      <c r="L28" s="7">
        <f t="shared" si="4"/>
        <v>238946.99999999997</v>
      </c>
      <c r="M28" s="7">
        <f t="shared" si="5"/>
        <v>395439</v>
      </c>
      <c r="N28" s="8">
        <f t="shared" si="6"/>
        <v>156492</v>
      </c>
      <c r="O28" s="8">
        <f t="shared" si="7"/>
        <v>165600</v>
      </c>
      <c r="P28" s="8">
        <f t="shared" si="8"/>
        <v>322092</v>
      </c>
      <c r="Q28" s="9">
        <f t="shared" si="9"/>
        <v>122129.99999999999</v>
      </c>
      <c r="R28" s="9">
        <f t="shared" si="10"/>
        <v>142140</v>
      </c>
      <c r="S28" s="10">
        <f t="shared" si="11"/>
        <v>264270</v>
      </c>
      <c r="T28" s="11">
        <f t="shared" si="12"/>
        <v>49866.3</v>
      </c>
      <c r="U28" s="12">
        <f t="shared" si="13"/>
        <v>279084.3</v>
      </c>
      <c r="V28" s="13">
        <f t="shared" si="14"/>
        <v>205737.3</v>
      </c>
      <c r="W28" s="10">
        <f t="shared" si="15"/>
        <v>147915.29999999999</v>
      </c>
    </row>
    <row r="29" spans="1:23" ht="52.2" x14ac:dyDescent="0.3">
      <c r="A29" s="16" t="s">
        <v>81</v>
      </c>
      <c r="B29" s="17" t="s">
        <v>26</v>
      </c>
      <c r="C29" s="18">
        <v>700140</v>
      </c>
      <c r="D29" s="19" t="s">
        <v>82</v>
      </c>
      <c r="E29" s="20">
        <v>1.48</v>
      </c>
      <c r="F29" s="20">
        <v>0.74</v>
      </c>
      <c r="G29" s="20">
        <v>0.74</v>
      </c>
      <c r="H29" s="6">
        <f t="shared" si="0"/>
        <v>82436</v>
      </c>
      <c r="I29" s="6">
        <f t="shared" si="1"/>
        <v>95830</v>
      </c>
      <c r="J29" s="6">
        <f t="shared" si="2"/>
        <v>178266</v>
      </c>
      <c r="K29" s="7">
        <f t="shared" si="3"/>
        <v>167832</v>
      </c>
      <c r="L29" s="7">
        <f t="shared" si="4"/>
        <v>256262</v>
      </c>
      <c r="M29" s="7">
        <f t="shared" si="5"/>
        <v>424094</v>
      </c>
      <c r="N29" s="8">
        <f t="shared" si="6"/>
        <v>167832</v>
      </c>
      <c r="O29" s="8">
        <f t="shared" si="7"/>
        <v>177600</v>
      </c>
      <c r="P29" s="8">
        <f t="shared" si="8"/>
        <v>345432</v>
      </c>
      <c r="Q29" s="9">
        <f t="shared" si="9"/>
        <v>130980</v>
      </c>
      <c r="R29" s="9">
        <f t="shared" si="10"/>
        <v>152440</v>
      </c>
      <c r="S29" s="10">
        <f t="shared" si="11"/>
        <v>283420</v>
      </c>
      <c r="T29" s="11">
        <f t="shared" si="12"/>
        <v>53479.8</v>
      </c>
      <c r="U29" s="12">
        <f t="shared" si="13"/>
        <v>299307.8</v>
      </c>
      <c r="V29" s="13">
        <f t="shared" si="14"/>
        <v>220645.8</v>
      </c>
      <c r="W29" s="10">
        <f t="shared" si="15"/>
        <v>158633.79999999999</v>
      </c>
    </row>
    <row r="30" spans="1:23" ht="52.2" x14ac:dyDescent="0.3">
      <c r="A30" s="16" t="s">
        <v>83</v>
      </c>
      <c r="B30" s="17" t="s">
        <v>26</v>
      </c>
      <c r="C30" s="18">
        <v>700145</v>
      </c>
      <c r="D30" s="19" t="s">
        <v>84</v>
      </c>
      <c r="E30" s="20">
        <v>2.95</v>
      </c>
      <c r="F30" s="20">
        <v>1.59</v>
      </c>
      <c r="G30" s="20">
        <v>1.36</v>
      </c>
      <c r="H30" s="6">
        <f t="shared" si="0"/>
        <v>177126</v>
      </c>
      <c r="I30" s="6">
        <f t="shared" si="1"/>
        <v>176120</v>
      </c>
      <c r="J30" s="6">
        <f t="shared" si="2"/>
        <v>353246</v>
      </c>
      <c r="K30" s="7">
        <f t="shared" si="3"/>
        <v>360612</v>
      </c>
      <c r="L30" s="7">
        <f t="shared" si="4"/>
        <v>470968.00000000006</v>
      </c>
      <c r="M30" s="7">
        <f t="shared" si="5"/>
        <v>831580</v>
      </c>
      <c r="N30" s="8">
        <f t="shared" si="6"/>
        <v>360612</v>
      </c>
      <c r="O30" s="8">
        <f t="shared" si="7"/>
        <v>326400</v>
      </c>
      <c r="P30" s="8">
        <f t="shared" si="8"/>
        <v>687012</v>
      </c>
      <c r="Q30" s="9">
        <f t="shared" si="9"/>
        <v>281430</v>
      </c>
      <c r="R30" s="9">
        <f t="shared" si="10"/>
        <v>280160</v>
      </c>
      <c r="S30" s="10">
        <f t="shared" si="11"/>
        <v>561590</v>
      </c>
      <c r="T30" s="11">
        <f t="shared" si="12"/>
        <v>105973.8</v>
      </c>
      <c r="U30" s="12">
        <f t="shared" si="13"/>
        <v>584307.80000000005</v>
      </c>
      <c r="V30" s="13">
        <f t="shared" si="14"/>
        <v>439739.8</v>
      </c>
      <c r="W30" s="10">
        <f t="shared" si="15"/>
        <v>314317.8</v>
      </c>
    </row>
    <row r="31" spans="1:23" ht="34.799999999999997" x14ac:dyDescent="0.3">
      <c r="A31" s="16" t="s">
        <v>85</v>
      </c>
      <c r="B31" s="17" t="s">
        <v>26</v>
      </c>
      <c r="C31" s="18">
        <v>700150</v>
      </c>
      <c r="D31" s="24" t="s">
        <v>86</v>
      </c>
      <c r="E31" s="20">
        <v>5.44</v>
      </c>
      <c r="F31" s="20">
        <v>2.72</v>
      </c>
      <c r="G31" s="20">
        <v>2.72</v>
      </c>
      <c r="H31" s="6">
        <f t="shared" si="0"/>
        <v>303008</v>
      </c>
      <c r="I31" s="6">
        <f t="shared" si="1"/>
        <v>352240</v>
      </c>
      <c r="J31" s="6">
        <f t="shared" si="2"/>
        <v>655248</v>
      </c>
      <c r="K31" s="7">
        <f t="shared" si="3"/>
        <v>616896</v>
      </c>
      <c r="L31" s="7">
        <f t="shared" si="4"/>
        <v>941936.00000000012</v>
      </c>
      <c r="M31" s="7">
        <f t="shared" si="5"/>
        <v>1558832</v>
      </c>
      <c r="N31" s="8">
        <f t="shared" si="6"/>
        <v>616896</v>
      </c>
      <c r="O31" s="8">
        <f t="shared" si="7"/>
        <v>652800</v>
      </c>
      <c r="P31" s="8">
        <f t="shared" si="8"/>
        <v>1269696</v>
      </c>
      <c r="Q31" s="9">
        <f t="shared" si="9"/>
        <v>481440.00000000006</v>
      </c>
      <c r="R31" s="9">
        <f t="shared" si="10"/>
        <v>560320</v>
      </c>
      <c r="S31" s="10">
        <f t="shared" si="11"/>
        <v>1041760</v>
      </c>
      <c r="T31" s="11">
        <f t="shared" si="12"/>
        <v>196574.4</v>
      </c>
      <c r="U31" s="12">
        <f t="shared" si="13"/>
        <v>1100158.3999999999</v>
      </c>
      <c r="V31" s="13">
        <f t="shared" si="14"/>
        <v>811022.4</v>
      </c>
      <c r="W31" s="10">
        <f t="shared" si="15"/>
        <v>583086.4</v>
      </c>
    </row>
    <row r="32" spans="1:23" x14ac:dyDescent="0.3">
      <c r="A32" s="16" t="s">
        <v>87</v>
      </c>
      <c r="B32" s="17" t="s">
        <v>26</v>
      </c>
      <c r="C32" s="18">
        <v>700155</v>
      </c>
      <c r="D32" s="24" t="s">
        <v>88</v>
      </c>
      <c r="E32" s="20">
        <v>1.64</v>
      </c>
      <c r="F32" s="20">
        <v>0.82</v>
      </c>
      <c r="G32" s="20">
        <v>0.82</v>
      </c>
      <c r="H32" s="6">
        <f t="shared" si="0"/>
        <v>91348</v>
      </c>
      <c r="I32" s="6">
        <f t="shared" si="1"/>
        <v>106190</v>
      </c>
      <c r="J32" s="6">
        <f t="shared" si="2"/>
        <v>197538</v>
      </c>
      <c r="K32" s="7">
        <f t="shared" si="3"/>
        <v>185976</v>
      </c>
      <c r="L32" s="7">
        <f t="shared" si="4"/>
        <v>283966</v>
      </c>
      <c r="M32" s="7">
        <f t="shared" si="5"/>
        <v>469942</v>
      </c>
      <c r="N32" s="8">
        <f t="shared" si="6"/>
        <v>185976</v>
      </c>
      <c r="O32" s="8">
        <f t="shared" si="7"/>
        <v>196800</v>
      </c>
      <c r="P32" s="8">
        <f t="shared" si="8"/>
        <v>382776</v>
      </c>
      <c r="Q32" s="9">
        <f t="shared" si="9"/>
        <v>145140</v>
      </c>
      <c r="R32" s="9">
        <f t="shared" si="10"/>
        <v>168920</v>
      </c>
      <c r="S32" s="10">
        <f t="shared" si="11"/>
        <v>314060</v>
      </c>
      <c r="T32" s="11">
        <f t="shared" si="12"/>
        <v>59261.4</v>
      </c>
      <c r="U32" s="12">
        <f t="shared" si="13"/>
        <v>331665.40000000002</v>
      </c>
      <c r="V32" s="13">
        <f t="shared" si="14"/>
        <v>244499.4</v>
      </c>
      <c r="W32" s="10">
        <f t="shared" si="15"/>
        <v>175783.4</v>
      </c>
    </row>
    <row r="33" spans="1:23" x14ac:dyDescent="0.3">
      <c r="A33" s="16" t="s">
        <v>89</v>
      </c>
      <c r="B33" s="17" t="s">
        <v>26</v>
      </c>
      <c r="C33" s="18">
        <v>700160</v>
      </c>
      <c r="D33" s="24" t="s">
        <v>90</v>
      </c>
      <c r="E33" s="20">
        <v>10.23</v>
      </c>
      <c r="F33" s="20">
        <v>4.75</v>
      </c>
      <c r="G33" s="20">
        <v>5.48</v>
      </c>
      <c r="H33" s="6">
        <f t="shared" si="0"/>
        <v>529150</v>
      </c>
      <c r="I33" s="6">
        <f t="shared" si="1"/>
        <v>709660</v>
      </c>
      <c r="J33" s="6">
        <f t="shared" si="2"/>
        <v>1238810</v>
      </c>
      <c r="K33" s="7">
        <f t="shared" si="3"/>
        <v>1077300</v>
      </c>
      <c r="L33" s="7">
        <f t="shared" si="4"/>
        <v>1897724.0000000002</v>
      </c>
      <c r="M33" s="7">
        <f t="shared" si="5"/>
        <v>2975024</v>
      </c>
      <c r="N33" s="8">
        <f t="shared" si="6"/>
        <v>1077300</v>
      </c>
      <c r="O33" s="8">
        <f t="shared" si="7"/>
        <v>1315200</v>
      </c>
      <c r="P33" s="8">
        <f t="shared" si="8"/>
        <v>2392500</v>
      </c>
      <c r="Q33" s="9">
        <f t="shared" si="9"/>
        <v>840750</v>
      </c>
      <c r="R33" s="9">
        <f t="shared" si="10"/>
        <v>1128880</v>
      </c>
      <c r="S33" s="10">
        <f t="shared" si="11"/>
        <v>1969630</v>
      </c>
      <c r="T33" s="11">
        <f t="shared" si="12"/>
        <v>371643</v>
      </c>
      <c r="U33" s="12">
        <f t="shared" si="13"/>
        <v>2107857</v>
      </c>
      <c r="V33" s="13">
        <f t="shared" si="14"/>
        <v>1525333</v>
      </c>
      <c r="W33" s="10">
        <f t="shared" si="15"/>
        <v>1102463</v>
      </c>
    </row>
    <row r="34" spans="1:23" ht="34.799999999999997" x14ac:dyDescent="0.3">
      <c r="A34" s="16" t="s">
        <v>91</v>
      </c>
      <c r="B34" s="17" t="s">
        <v>26</v>
      </c>
      <c r="C34" s="18">
        <v>700165</v>
      </c>
      <c r="D34" s="24" t="s">
        <v>92</v>
      </c>
      <c r="E34" s="20">
        <v>1.38</v>
      </c>
      <c r="F34" s="20">
        <v>0.69</v>
      </c>
      <c r="G34" s="20">
        <v>0.69</v>
      </c>
      <c r="H34" s="6">
        <f t="shared" si="0"/>
        <v>76866</v>
      </c>
      <c r="I34" s="6">
        <f t="shared" si="1"/>
        <v>89355</v>
      </c>
      <c r="J34" s="6">
        <f t="shared" si="2"/>
        <v>166221</v>
      </c>
      <c r="K34" s="7">
        <f t="shared" si="3"/>
        <v>156492</v>
      </c>
      <c r="L34" s="7">
        <f t="shared" si="4"/>
        <v>238946.99999999997</v>
      </c>
      <c r="M34" s="7">
        <f t="shared" si="5"/>
        <v>395439</v>
      </c>
      <c r="N34" s="8">
        <f t="shared" si="6"/>
        <v>156492</v>
      </c>
      <c r="O34" s="8">
        <f t="shared" si="7"/>
        <v>165600</v>
      </c>
      <c r="P34" s="8">
        <f t="shared" si="8"/>
        <v>322092</v>
      </c>
      <c r="Q34" s="9">
        <f t="shared" si="9"/>
        <v>122129.99999999999</v>
      </c>
      <c r="R34" s="9">
        <f t="shared" si="10"/>
        <v>142140</v>
      </c>
      <c r="S34" s="10">
        <f t="shared" si="11"/>
        <v>264270</v>
      </c>
      <c r="T34" s="11">
        <f t="shared" si="12"/>
        <v>49866.3</v>
      </c>
      <c r="U34" s="12">
        <f t="shared" si="13"/>
        <v>279084.3</v>
      </c>
      <c r="V34" s="13">
        <f t="shared" si="14"/>
        <v>205737.3</v>
      </c>
      <c r="W34" s="10">
        <f t="shared" si="15"/>
        <v>147915.29999999999</v>
      </c>
    </row>
    <row r="35" spans="1:23" ht="34.799999999999997" x14ac:dyDescent="0.3">
      <c r="A35" s="16" t="s">
        <v>93</v>
      </c>
      <c r="B35" s="17" t="s">
        <v>26</v>
      </c>
      <c r="C35" s="18">
        <v>700170</v>
      </c>
      <c r="D35" s="24" t="s">
        <v>94</v>
      </c>
      <c r="E35" s="20">
        <v>2.6</v>
      </c>
      <c r="F35" s="20">
        <v>1.3</v>
      </c>
      <c r="G35" s="20">
        <v>1.3</v>
      </c>
      <c r="H35" s="6">
        <f t="shared" si="0"/>
        <v>144820</v>
      </c>
      <c r="I35" s="6">
        <f t="shared" si="1"/>
        <v>168350</v>
      </c>
      <c r="J35" s="6">
        <f t="shared" si="2"/>
        <v>313170</v>
      </c>
      <c r="K35" s="7">
        <f t="shared" si="3"/>
        <v>294840</v>
      </c>
      <c r="L35" s="7">
        <f t="shared" si="4"/>
        <v>450190</v>
      </c>
      <c r="M35" s="7">
        <f t="shared" si="5"/>
        <v>745030</v>
      </c>
      <c r="N35" s="8">
        <f t="shared" si="6"/>
        <v>294840</v>
      </c>
      <c r="O35" s="8">
        <f t="shared" si="7"/>
        <v>312000</v>
      </c>
      <c r="P35" s="8">
        <f t="shared" si="8"/>
        <v>606840</v>
      </c>
      <c r="Q35" s="9">
        <f t="shared" si="9"/>
        <v>230100</v>
      </c>
      <c r="R35" s="9">
        <f t="shared" si="10"/>
        <v>267800</v>
      </c>
      <c r="S35" s="10">
        <f t="shared" si="11"/>
        <v>497900</v>
      </c>
      <c r="T35" s="11">
        <f t="shared" si="12"/>
        <v>93951</v>
      </c>
      <c r="U35" s="12">
        <f t="shared" si="13"/>
        <v>525811</v>
      </c>
      <c r="V35" s="13">
        <f t="shared" si="14"/>
        <v>387621</v>
      </c>
      <c r="W35" s="10">
        <f t="shared" si="15"/>
        <v>278681</v>
      </c>
    </row>
    <row r="36" spans="1:23" ht="52.2" x14ac:dyDescent="0.3">
      <c r="A36" s="16" t="s">
        <v>95</v>
      </c>
      <c r="B36" s="17" t="s">
        <v>26</v>
      </c>
      <c r="C36" s="18">
        <v>700175</v>
      </c>
      <c r="D36" s="24" t="s">
        <v>96</v>
      </c>
      <c r="E36" s="20">
        <v>1.32</v>
      </c>
      <c r="F36" s="20">
        <v>0.66</v>
      </c>
      <c r="G36" s="20">
        <v>0.66</v>
      </c>
      <c r="H36" s="6">
        <f t="shared" si="0"/>
        <v>73524</v>
      </c>
      <c r="I36" s="6">
        <f t="shared" si="1"/>
        <v>85470</v>
      </c>
      <c r="J36" s="6">
        <f t="shared" si="2"/>
        <v>158994</v>
      </c>
      <c r="K36" s="7">
        <f t="shared" si="3"/>
        <v>149688</v>
      </c>
      <c r="L36" s="7">
        <f t="shared" si="4"/>
        <v>228558</v>
      </c>
      <c r="M36" s="7">
        <f t="shared" si="5"/>
        <v>378246</v>
      </c>
      <c r="N36" s="8">
        <f t="shared" si="6"/>
        <v>149688</v>
      </c>
      <c r="O36" s="8">
        <f t="shared" si="7"/>
        <v>158400</v>
      </c>
      <c r="P36" s="8">
        <f t="shared" si="8"/>
        <v>308088</v>
      </c>
      <c r="Q36" s="9">
        <f t="shared" si="9"/>
        <v>116820</v>
      </c>
      <c r="R36" s="9">
        <f t="shared" si="10"/>
        <v>135960</v>
      </c>
      <c r="S36" s="10">
        <f t="shared" si="11"/>
        <v>252780</v>
      </c>
      <c r="T36" s="11">
        <f t="shared" si="12"/>
        <v>47698.2</v>
      </c>
      <c r="U36" s="12">
        <f t="shared" si="13"/>
        <v>266950.2</v>
      </c>
      <c r="V36" s="13">
        <f t="shared" si="14"/>
        <v>196792.2</v>
      </c>
      <c r="W36" s="10">
        <f t="shared" si="15"/>
        <v>141484.20000000001</v>
      </c>
    </row>
    <row r="37" spans="1:23" ht="52.2" x14ac:dyDescent="0.3">
      <c r="A37" s="16" t="s">
        <v>97</v>
      </c>
      <c r="B37" s="17" t="s">
        <v>26</v>
      </c>
      <c r="C37" s="18">
        <v>700180</v>
      </c>
      <c r="D37" s="24" t="s">
        <v>98</v>
      </c>
      <c r="E37" s="20">
        <v>2.48</v>
      </c>
      <c r="F37" s="20">
        <v>1.24</v>
      </c>
      <c r="G37" s="20">
        <v>1.24</v>
      </c>
      <c r="H37" s="6">
        <f t="shared" si="0"/>
        <v>138136</v>
      </c>
      <c r="I37" s="6">
        <f t="shared" si="1"/>
        <v>160580</v>
      </c>
      <c r="J37" s="6">
        <f t="shared" si="2"/>
        <v>298716</v>
      </c>
      <c r="K37" s="7">
        <f t="shared" si="3"/>
        <v>281232</v>
      </c>
      <c r="L37" s="7">
        <f t="shared" si="4"/>
        <v>429412</v>
      </c>
      <c r="M37" s="7">
        <f t="shared" si="5"/>
        <v>710644</v>
      </c>
      <c r="N37" s="8">
        <f t="shared" si="6"/>
        <v>281232</v>
      </c>
      <c r="O37" s="8">
        <f t="shared" si="7"/>
        <v>297600</v>
      </c>
      <c r="P37" s="8">
        <f t="shared" si="8"/>
        <v>578832</v>
      </c>
      <c r="Q37" s="9">
        <f t="shared" si="9"/>
        <v>219480</v>
      </c>
      <c r="R37" s="9">
        <f t="shared" si="10"/>
        <v>255440</v>
      </c>
      <c r="S37" s="10">
        <f t="shared" si="11"/>
        <v>474920</v>
      </c>
      <c r="T37" s="11">
        <f t="shared" si="12"/>
        <v>89614.8</v>
      </c>
      <c r="U37" s="12">
        <f t="shared" si="13"/>
        <v>501542.8</v>
      </c>
      <c r="V37" s="13">
        <f t="shared" si="14"/>
        <v>369730.8</v>
      </c>
      <c r="W37" s="10">
        <f t="shared" si="15"/>
        <v>265818.8</v>
      </c>
    </row>
    <row r="38" spans="1:23" ht="52.2" x14ac:dyDescent="0.3">
      <c r="A38" s="16" t="s">
        <v>99</v>
      </c>
      <c r="B38" s="17" t="s">
        <v>26</v>
      </c>
      <c r="C38" s="18">
        <v>700185</v>
      </c>
      <c r="D38" s="24" t="s">
        <v>100</v>
      </c>
      <c r="E38" s="20">
        <v>4.08</v>
      </c>
      <c r="F38" s="20">
        <v>2.04</v>
      </c>
      <c r="G38" s="20">
        <v>2.04</v>
      </c>
      <c r="H38" s="6">
        <f t="shared" si="0"/>
        <v>227256</v>
      </c>
      <c r="I38" s="6">
        <f t="shared" si="1"/>
        <v>264180</v>
      </c>
      <c r="J38" s="6">
        <f t="shared" si="2"/>
        <v>491436</v>
      </c>
      <c r="K38" s="7">
        <f t="shared" si="3"/>
        <v>462672</v>
      </c>
      <c r="L38" s="7">
        <f t="shared" si="4"/>
        <v>706452</v>
      </c>
      <c r="M38" s="7">
        <f t="shared" si="5"/>
        <v>1169124</v>
      </c>
      <c r="N38" s="8">
        <f t="shared" si="6"/>
        <v>462672</v>
      </c>
      <c r="O38" s="8">
        <f t="shared" si="7"/>
        <v>489600</v>
      </c>
      <c r="P38" s="8">
        <f t="shared" si="8"/>
        <v>952272</v>
      </c>
      <c r="Q38" s="9">
        <f t="shared" si="9"/>
        <v>361080</v>
      </c>
      <c r="R38" s="9">
        <f t="shared" si="10"/>
        <v>420240</v>
      </c>
      <c r="S38" s="10">
        <f t="shared" si="11"/>
        <v>781320</v>
      </c>
      <c r="T38" s="11">
        <f t="shared" si="12"/>
        <v>147430.79999999999</v>
      </c>
      <c r="U38" s="12">
        <f t="shared" si="13"/>
        <v>825118.8</v>
      </c>
      <c r="V38" s="13">
        <f t="shared" si="14"/>
        <v>608266.80000000005</v>
      </c>
      <c r="W38" s="10">
        <f t="shared" si="15"/>
        <v>437314.8</v>
      </c>
    </row>
    <row r="39" spans="1:23" ht="34.799999999999997" x14ac:dyDescent="0.3">
      <c r="A39" s="16" t="s">
        <v>101</v>
      </c>
      <c r="B39" s="17" t="s">
        <v>26</v>
      </c>
      <c r="C39" s="18">
        <v>700190</v>
      </c>
      <c r="D39" s="24" t="s">
        <v>102</v>
      </c>
      <c r="E39" s="20">
        <v>3.74</v>
      </c>
      <c r="F39" s="20">
        <v>1.7</v>
      </c>
      <c r="G39" s="20">
        <v>2.04</v>
      </c>
      <c r="H39" s="6">
        <f t="shared" si="0"/>
        <v>189380</v>
      </c>
      <c r="I39" s="6">
        <f t="shared" si="1"/>
        <v>264180</v>
      </c>
      <c r="J39" s="6">
        <f t="shared" si="2"/>
        <v>453560</v>
      </c>
      <c r="K39" s="7">
        <f t="shared" si="3"/>
        <v>385560</v>
      </c>
      <c r="L39" s="7">
        <f t="shared" si="4"/>
        <v>706452</v>
      </c>
      <c r="M39" s="7">
        <f t="shared" si="5"/>
        <v>1092012</v>
      </c>
      <c r="N39" s="8">
        <f t="shared" si="6"/>
        <v>385560</v>
      </c>
      <c r="O39" s="8">
        <f t="shared" si="7"/>
        <v>489600</v>
      </c>
      <c r="P39" s="8">
        <f t="shared" si="8"/>
        <v>875160</v>
      </c>
      <c r="Q39" s="9">
        <f t="shared" si="9"/>
        <v>300900</v>
      </c>
      <c r="R39" s="9">
        <f t="shared" si="10"/>
        <v>420240</v>
      </c>
      <c r="S39" s="10">
        <f t="shared" si="11"/>
        <v>721140</v>
      </c>
      <c r="T39" s="11">
        <f t="shared" si="12"/>
        <v>136068</v>
      </c>
      <c r="U39" s="12">
        <f t="shared" si="13"/>
        <v>774520</v>
      </c>
      <c r="V39" s="13">
        <f t="shared" si="14"/>
        <v>557668</v>
      </c>
      <c r="W39" s="10">
        <f t="shared" si="15"/>
        <v>403648</v>
      </c>
    </row>
    <row r="40" spans="1:23" ht="52.2" x14ac:dyDescent="0.3">
      <c r="A40" s="16" t="s">
        <v>103</v>
      </c>
      <c r="B40" s="17" t="s">
        <v>26</v>
      </c>
      <c r="C40" s="18">
        <v>700195</v>
      </c>
      <c r="D40" s="19" t="s">
        <v>104</v>
      </c>
      <c r="E40" s="20">
        <v>6.82</v>
      </c>
      <c r="F40" s="20">
        <v>3.41</v>
      </c>
      <c r="G40" s="20">
        <v>3.41</v>
      </c>
      <c r="H40" s="6">
        <f t="shared" si="0"/>
        <v>379874</v>
      </c>
      <c r="I40" s="6">
        <f t="shared" si="1"/>
        <v>441595</v>
      </c>
      <c r="J40" s="6">
        <f t="shared" si="2"/>
        <v>821469</v>
      </c>
      <c r="K40" s="7">
        <f t="shared" si="3"/>
        <v>773388</v>
      </c>
      <c r="L40" s="7">
        <f t="shared" si="4"/>
        <v>1180883</v>
      </c>
      <c r="M40" s="7">
        <f t="shared" si="5"/>
        <v>1954271</v>
      </c>
      <c r="N40" s="8">
        <f t="shared" si="6"/>
        <v>773388</v>
      </c>
      <c r="O40" s="8">
        <f t="shared" si="7"/>
        <v>818400</v>
      </c>
      <c r="P40" s="8">
        <f t="shared" si="8"/>
        <v>1591788</v>
      </c>
      <c r="Q40" s="9">
        <f t="shared" si="9"/>
        <v>603570</v>
      </c>
      <c r="R40" s="9">
        <f t="shared" si="10"/>
        <v>702460</v>
      </c>
      <c r="S40" s="10">
        <f t="shared" si="11"/>
        <v>1306030</v>
      </c>
      <c r="T40" s="11">
        <f t="shared" si="12"/>
        <v>246440.7</v>
      </c>
      <c r="U40" s="12">
        <f t="shared" si="13"/>
        <v>1379242.7</v>
      </c>
      <c r="V40" s="13">
        <f t="shared" si="14"/>
        <v>1016759.7</v>
      </c>
      <c r="W40" s="10">
        <f t="shared" si="15"/>
        <v>731001.7</v>
      </c>
    </row>
    <row r="41" spans="1:23" ht="34.799999999999997" x14ac:dyDescent="0.3">
      <c r="A41" s="16" t="s">
        <v>105</v>
      </c>
      <c r="B41" s="17" t="s">
        <v>26</v>
      </c>
      <c r="C41" s="18">
        <v>700200</v>
      </c>
      <c r="D41" s="24" t="s">
        <v>106</v>
      </c>
      <c r="E41" s="20">
        <v>1.64</v>
      </c>
      <c r="F41" s="20">
        <v>0.82</v>
      </c>
      <c r="G41" s="20">
        <v>0.82</v>
      </c>
      <c r="H41" s="6">
        <f t="shared" si="0"/>
        <v>91348</v>
      </c>
      <c r="I41" s="6">
        <f t="shared" si="1"/>
        <v>106190</v>
      </c>
      <c r="J41" s="6">
        <f t="shared" si="2"/>
        <v>197538</v>
      </c>
      <c r="K41" s="7">
        <f t="shared" si="3"/>
        <v>185976</v>
      </c>
      <c r="L41" s="7">
        <f t="shared" si="4"/>
        <v>283966</v>
      </c>
      <c r="M41" s="7">
        <f t="shared" si="5"/>
        <v>469942</v>
      </c>
      <c r="N41" s="8">
        <f t="shared" si="6"/>
        <v>185976</v>
      </c>
      <c r="O41" s="8">
        <f t="shared" si="7"/>
        <v>196800</v>
      </c>
      <c r="P41" s="8">
        <f t="shared" si="8"/>
        <v>382776</v>
      </c>
      <c r="Q41" s="9">
        <f t="shared" si="9"/>
        <v>145140</v>
      </c>
      <c r="R41" s="9">
        <f t="shared" si="10"/>
        <v>168920</v>
      </c>
      <c r="S41" s="10">
        <f t="shared" si="11"/>
        <v>314060</v>
      </c>
      <c r="T41" s="11">
        <f t="shared" si="12"/>
        <v>59261.4</v>
      </c>
      <c r="U41" s="12">
        <f t="shared" si="13"/>
        <v>331665.40000000002</v>
      </c>
      <c r="V41" s="13">
        <f t="shared" si="14"/>
        <v>244499.4</v>
      </c>
      <c r="W41" s="10">
        <f t="shared" si="15"/>
        <v>175783.4</v>
      </c>
    </row>
    <row r="42" spans="1:23" ht="34.799999999999997" x14ac:dyDescent="0.3">
      <c r="A42" s="16" t="s">
        <v>107</v>
      </c>
      <c r="B42" s="17" t="s">
        <v>26</v>
      </c>
      <c r="C42" s="18">
        <v>700205</v>
      </c>
      <c r="D42" s="24" t="s">
        <v>108</v>
      </c>
      <c r="E42" s="20">
        <v>4.34</v>
      </c>
      <c r="F42" s="20">
        <v>2.17</v>
      </c>
      <c r="G42" s="20">
        <v>2.17</v>
      </c>
      <c r="H42" s="6">
        <f t="shared" si="0"/>
        <v>241738</v>
      </c>
      <c r="I42" s="6">
        <f t="shared" si="1"/>
        <v>281015</v>
      </c>
      <c r="J42" s="6">
        <f t="shared" si="2"/>
        <v>522753</v>
      </c>
      <c r="K42" s="7">
        <f t="shared" si="3"/>
        <v>492156</v>
      </c>
      <c r="L42" s="7">
        <f t="shared" si="4"/>
        <v>751471</v>
      </c>
      <c r="M42" s="7">
        <f t="shared" si="5"/>
        <v>1243627</v>
      </c>
      <c r="N42" s="8">
        <f t="shared" si="6"/>
        <v>492156</v>
      </c>
      <c r="O42" s="8">
        <f t="shared" si="7"/>
        <v>520800</v>
      </c>
      <c r="P42" s="8">
        <f t="shared" si="8"/>
        <v>1012956</v>
      </c>
      <c r="Q42" s="9">
        <f t="shared" si="9"/>
        <v>384090</v>
      </c>
      <c r="R42" s="9">
        <f t="shared" si="10"/>
        <v>447020</v>
      </c>
      <c r="S42" s="10">
        <f t="shared" si="11"/>
        <v>831110</v>
      </c>
      <c r="T42" s="11">
        <f t="shared" si="12"/>
        <v>156825.9</v>
      </c>
      <c r="U42" s="12">
        <f t="shared" si="13"/>
        <v>877699.9</v>
      </c>
      <c r="V42" s="13">
        <f t="shared" si="14"/>
        <v>647028.9</v>
      </c>
      <c r="W42" s="10">
        <f t="shared" si="15"/>
        <v>465182.9</v>
      </c>
    </row>
    <row r="43" spans="1:23" ht="34.799999999999997" x14ac:dyDescent="0.3">
      <c r="A43" s="16" t="s">
        <v>109</v>
      </c>
      <c r="B43" s="17" t="s">
        <v>26</v>
      </c>
      <c r="C43" s="18">
        <v>700210</v>
      </c>
      <c r="D43" s="24" t="s">
        <v>110</v>
      </c>
      <c r="E43" s="20">
        <v>13.58</v>
      </c>
      <c r="F43" s="20">
        <v>6.79</v>
      </c>
      <c r="G43" s="20">
        <v>6.79</v>
      </c>
      <c r="H43" s="6">
        <f t="shared" si="0"/>
        <v>756406</v>
      </c>
      <c r="I43" s="6">
        <f t="shared" si="1"/>
        <v>879305</v>
      </c>
      <c r="J43" s="6">
        <f t="shared" si="2"/>
        <v>1635711</v>
      </c>
      <c r="K43" s="7">
        <f t="shared" si="3"/>
        <v>1539972</v>
      </c>
      <c r="L43" s="7">
        <f t="shared" si="4"/>
        <v>2351377</v>
      </c>
      <c r="M43" s="7">
        <f t="shared" si="5"/>
        <v>3891349</v>
      </c>
      <c r="N43" s="8">
        <f t="shared" si="6"/>
        <v>1539972</v>
      </c>
      <c r="O43" s="8">
        <f t="shared" si="7"/>
        <v>1629600</v>
      </c>
      <c r="P43" s="8">
        <f t="shared" si="8"/>
        <v>3169572</v>
      </c>
      <c r="Q43" s="9">
        <f t="shared" si="9"/>
        <v>1201830</v>
      </c>
      <c r="R43" s="9">
        <f t="shared" si="10"/>
        <v>1398740</v>
      </c>
      <c r="S43" s="10">
        <f t="shared" si="11"/>
        <v>2600570</v>
      </c>
      <c r="T43" s="11">
        <f t="shared" si="12"/>
        <v>490713.3</v>
      </c>
      <c r="U43" s="12">
        <f t="shared" si="13"/>
        <v>2746351.3</v>
      </c>
      <c r="V43" s="13">
        <f t="shared" si="14"/>
        <v>2024574.3</v>
      </c>
      <c r="W43" s="10">
        <f t="shared" si="15"/>
        <v>1455572.3</v>
      </c>
    </row>
    <row r="44" spans="1:23" ht="34.799999999999997" x14ac:dyDescent="0.3">
      <c r="A44" s="16" t="s">
        <v>111</v>
      </c>
      <c r="B44" s="17" t="s">
        <v>26</v>
      </c>
      <c r="C44" s="18">
        <v>700215</v>
      </c>
      <c r="D44" s="24" t="s">
        <v>112</v>
      </c>
      <c r="E44" s="20">
        <v>7.2200000000000006</v>
      </c>
      <c r="F44" s="20">
        <v>4.33</v>
      </c>
      <c r="G44" s="20">
        <v>2.89</v>
      </c>
      <c r="H44" s="6">
        <f t="shared" si="0"/>
        <v>482362</v>
      </c>
      <c r="I44" s="6">
        <f t="shared" si="1"/>
        <v>374255</v>
      </c>
      <c r="J44" s="6">
        <f t="shared" si="2"/>
        <v>856617</v>
      </c>
      <c r="K44" s="7">
        <f t="shared" si="3"/>
        <v>982044</v>
      </c>
      <c r="L44" s="7">
        <f t="shared" si="4"/>
        <v>1000807</v>
      </c>
      <c r="M44" s="7">
        <f t="shared" si="5"/>
        <v>1982851</v>
      </c>
      <c r="N44" s="8">
        <f t="shared" si="6"/>
        <v>982044</v>
      </c>
      <c r="O44" s="8">
        <f t="shared" si="7"/>
        <v>693600</v>
      </c>
      <c r="P44" s="8">
        <f t="shared" si="8"/>
        <v>1675644</v>
      </c>
      <c r="Q44" s="9">
        <f t="shared" si="9"/>
        <v>766410</v>
      </c>
      <c r="R44" s="9">
        <f t="shared" si="10"/>
        <v>595340</v>
      </c>
      <c r="S44" s="10">
        <f t="shared" si="11"/>
        <v>1361750</v>
      </c>
      <c r="T44" s="11">
        <f t="shared" si="12"/>
        <v>256985.1</v>
      </c>
      <c r="U44" s="12">
        <f t="shared" si="13"/>
        <v>1383219.1</v>
      </c>
      <c r="V44" s="13">
        <f t="shared" si="14"/>
        <v>1076012.1000000001</v>
      </c>
      <c r="W44" s="10">
        <f t="shared" si="15"/>
        <v>762118.1</v>
      </c>
    </row>
    <row r="45" spans="1:23" ht="34.799999999999997" x14ac:dyDescent="0.3">
      <c r="A45" s="16" t="s">
        <v>113</v>
      </c>
      <c r="B45" s="17" t="s">
        <v>26</v>
      </c>
      <c r="C45" s="18">
        <v>700220</v>
      </c>
      <c r="D45" s="24" t="s">
        <v>114</v>
      </c>
      <c r="E45" s="20">
        <v>1.54</v>
      </c>
      <c r="F45" s="20">
        <v>0.77</v>
      </c>
      <c r="G45" s="20">
        <v>0.77</v>
      </c>
      <c r="H45" s="6">
        <f t="shared" si="0"/>
        <v>85778</v>
      </c>
      <c r="I45" s="6">
        <f t="shared" si="1"/>
        <v>99715</v>
      </c>
      <c r="J45" s="6">
        <f t="shared" si="2"/>
        <v>185493</v>
      </c>
      <c r="K45" s="7">
        <f t="shared" si="3"/>
        <v>174636</v>
      </c>
      <c r="L45" s="7">
        <f t="shared" si="4"/>
        <v>266651</v>
      </c>
      <c r="M45" s="7">
        <f t="shared" si="5"/>
        <v>441287</v>
      </c>
      <c r="N45" s="8">
        <f t="shared" si="6"/>
        <v>174636</v>
      </c>
      <c r="O45" s="8">
        <f t="shared" si="7"/>
        <v>184800</v>
      </c>
      <c r="P45" s="8">
        <f t="shared" si="8"/>
        <v>359436</v>
      </c>
      <c r="Q45" s="9">
        <f t="shared" si="9"/>
        <v>136290</v>
      </c>
      <c r="R45" s="9">
        <f t="shared" si="10"/>
        <v>158620</v>
      </c>
      <c r="S45" s="10">
        <f t="shared" si="11"/>
        <v>294910</v>
      </c>
      <c r="T45" s="11">
        <f t="shared" si="12"/>
        <v>55647.9</v>
      </c>
      <c r="U45" s="12">
        <f t="shared" si="13"/>
        <v>311441.90000000002</v>
      </c>
      <c r="V45" s="13">
        <f t="shared" si="14"/>
        <v>229590.9</v>
      </c>
      <c r="W45" s="10">
        <f t="shared" si="15"/>
        <v>165064.9</v>
      </c>
    </row>
    <row r="46" spans="1:23" ht="52.2" x14ac:dyDescent="0.3">
      <c r="A46" s="16" t="s">
        <v>115</v>
      </c>
      <c r="B46" s="17" t="s">
        <v>26</v>
      </c>
      <c r="C46" s="18">
        <v>700225</v>
      </c>
      <c r="D46" s="24" t="s">
        <v>116</v>
      </c>
      <c r="E46" s="20">
        <v>1.5</v>
      </c>
      <c r="F46" s="20">
        <v>0.81</v>
      </c>
      <c r="G46" s="20">
        <v>0.69</v>
      </c>
      <c r="H46" s="6">
        <f t="shared" si="0"/>
        <v>90234</v>
      </c>
      <c r="I46" s="6">
        <f t="shared" si="1"/>
        <v>89355</v>
      </c>
      <c r="J46" s="6">
        <f t="shared" si="2"/>
        <v>179589</v>
      </c>
      <c r="K46" s="7">
        <f t="shared" si="3"/>
        <v>183708</v>
      </c>
      <c r="L46" s="7">
        <f t="shared" si="4"/>
        <v>238946.99999999997</v>
      </c>
      <c r="M46" s="7">
        <f t="shared" si="5"/>
        <v>422655</v>
      </c>
      <c r="N46" s="8">
        <f t="shared" si="6"/>
        <v>183708</v>
      </c>
      <c r="O46" s="8">
        <f t="shared" si="7"/>
        <v>165600</v>
      </c>
      <c r="P46" s="8">
        <f t="shared" si="8"/>
        <v>349308</v>
      </c>
      <c r="Q46" s="9">
        <f t="shared" si="9"/>
        <v>143370</v>
      </c>
      <c r="R46" s="9">
        <f t="shared" si="10"/>
        <v>142140</v>
      </c>
      <c r="S46" s="10">
        <f t="shared" si="11"/>
        <v>285510</v>
      </c>
      <c r="T46" s="11">
        <f t="shared" si="12"/>
        <v>53876.7</v>
      </c>
      <c r="U46" s="12">
        <f t="shared" si="13"/>
        <v>296942.7</v>
      </c>
      <c r="V46" s="13">
        <f t="shared" si="14"/>
        <v>223595.7</v>
      </c>
      <c r="W46" s="10">
        <f t="shared" si="15"/>
        <v>159797.70000000001</v>
      </c>
    </row>
    <row r="47" spans="1:23" ht="34.799999999999997" x14ac:dyDescent="0.3">
      <c r="A47" s="16" t="s">
        <v>117</v>
      </c>
      <c r="B47" s="17" t="s">
        <v>26</v>
      </c>
      <c r="C47" s="18">
        <v>700230</v>
      </c>
      <c r="D47" s="24" t="s">
        <v>118</v>
      </c>
      <c r="E47" s="20">
        <v>1.58</v>
      </c>
      <c r="F47" s="20">
        <v>0.79</v>
      </c>
      <c r="G47" s="20">
        <v>0.79</v>
      </c>
      <c r="H47" s="6">
        <f t="shared" si="0"/>
        <v>88006</v>
      </c>
      <c r="I47" s="6">
        <f t="shared" si="1"/>
        <v>102305</v>
      </c>
      <c r="J47" s="6">
        <f t="shared" si="2"/>
        <v>190311</v>
      </c>
      <c r="K47" s="7">
        <f t="shared" si="3"/>
        <v>179172</v>
      </c>
      <c r="L47" s="7">
        <f t="shared" si="4"/>
        <v>273577</v>
      </c>
      <c r="M47" s="7">
        <f t="shared" si="5"/>
        <v>452749</v>
      </c>
      <c r="N47" s="8">
        <f t="shared" si="6"/>
        <v>179172</v>
      </c>
      <c r="O47" s="8">
        <f t="shared" si="7"/>
        <v>189600</v>
      </c>
      <c r="P47" s="8">
        <f t="shared" si="8"/>
        <v>368772</v>
      </c>
      <c r="Q47" s="9">
        <f t="shared" si="9"/>
        <v>139830</v>
      </c>
      <c r="R47" s="9">
        <f t="shared" si="10"/>
        <v>162740</v>
      </c>
      <c r="S47" s="10">
        <f t="shared" si="11"/>
        <v>302570</v>
      </c>
      <c r="T47" s="11">
        <f t="shared" si="12"/>
        <v>57093.3</v>
      </c>
      <c r="U47" s="12">
        <f t="shared" si="13"/>
        <v>319531.3</v>
      </c>
      <c r="V47" s="13">
        <f t="shared" si="14"/>
        <v>235554.3</v>
      </c>
      <c r="W47" s="10">
        <f t="shared" si="15"/>
        <v>169352.3</v>
      </c>
    </row>
    <row r="48" spans="1:23" ht="52.2" x14ac:dyDescent="0.3">
      <c r="A48" s="16" t="s">
        <v>119</v>
      </c>
      <c r="B48" s="17" t="s">
        <v>26</v>
      </c>
      <c r="C48" s="18">
        <v>700235</v>
      </c>
      <c r="D48" s="24" t="s">
        <v>120</v>
      </c>
      <c r="E48" s="20">
        <v>1.5</v>
      </c>
      <c r="F48" s="20">
        <v>0.81</v>
      </c>
      <c r="G48" s="20">
        <v>0.69</v>
      </c>
      <c r="H48" s="6">
        <f t="shared" si="0"/>
        <v>90234</v>
      </c>
      <c r="I48" s="6">
        <f t="shared" si="1"/>
        <v>89355</v>
      </c>
      <c r="J48" s="6">
        <f t="shared" si="2"/>
        <v>179589</v>
      </c>
      <c r="K48" s="7">
        <f t="shared" si="3"/>
        <v>183708</v>
      </c>
      <c r="L48" s="7">
        <f t="shared" si="4"/>
        <v>238946.99999999997</v>
      </c>
      <c r="M48" s="7">
        <f t="shared" si="5"/>
        <v>422655</v>
      </c>
      <c r="N48" s="8">
        <f t="shared" si="6"/>
        <v>183708</v>
      </c>
      <c r="O48" s="8">
        <f t="shared" si="7"/>
        <v>165600</v>
      </c>
      <c r="P48" s="8">
        <f t="shared" si="8"/>
        <v>349308</v>
      </c>
      <c r="Q48" s="9">
        <f t="shared" si="9"/>
        <v>143370</v>
      </c>
      <c r="R48" s="9">
        <f t="shared" si="10"/>
        <v>142140</v>
      </c>
      <c r="S48" s="10">
        <f t="shared" si="11"/>
        <v>285510</v>
      </c>
      <c r="T48" s="11">
        <f t="shared" si="12"/>
        <v>53876.7</v>
      </c>
      <c r="U48" s="12">
        <f t="shared" si="13"/>
        <v>296942.7</v>
      </c>
      <c r="V48" s="13">
        <f t="shared" si="14"/>
        <v>223595.7</v>
      </c>
      <c r="W48" s="10">
        <f t="shared" si="15"/>
        <v>159797.70000000001</v>
      </c>
    </row>
    <row r="49" spans="1:23" ht="52.2" x14ac:dyDescent="0.3">
      <c r="A49" s="16" t="s">
        <v>121</v>
      </c>
      <c r="B49" s="17" t="s">
        <v>26</v>
      </c>
      <c r="C49" s="18">
        <v>700240</v>
      </c>
      <c r="D49" s="24" t="s">
        <v>122</v>
      </c>
      <c r="E49" s="20">
        <v>2.58</v>
      </c>
      <c r="F49" s="20">
        <v>1.29</v>
      </c>
      <c r="G49" s="20">
        <v>1.29</v>
      </c>
      <c r="H49" s="6">
        <f t="shared" si="0"/>
        <v>143706</v>
      </c>
      <c r="I49" s="6">
        <f t="shared" si="1"/>
        <v>167055</v>
      </c>
      <c r="J49" s="6">
        <f t="shared" si="2"/>
        <v>310761</v>
      </c>
      <c r="K49" s="7">
        <f t="shared" si="3"/>
        <v>292572</v>
      </c>
      <c r="L49" s="7">
        <f t="shared" si="4"/>
        <v>446727</v>
      </c>
      <c r="M49" s="7">
        <f t="shared" si="5"/>
        <v>739299</v>
      </c>
      <c r="N49" s="8">
        <f t="shared" si="6"/>
        <v>292572</v>
      </c>
      <c r="O49" s="8">
        <f t="shared" si="7"/>
        <v>309600</v>
      </c>
      <c r="P49" s="8">
        <f t="shared" si="8"/>
        <v>602172</v>
      </c>
      <c r="Q49" s="9">
        <f t="shared" si="9"/>
        <v>228330</v>
      </c>
      <c r="R49" s="9">
        <f t="shared" si="10"/>
        <v>265740</v>
      </c>
      <c r="S49" s="10">
        <f t="shared" si="11"/>
        <v>494070</v>
      </c>
      <c r="T49" s="11">
        <f t="shared" si="12"/>
        <v>93228.3</v>
      </c>
      <c r="U49" s="12">
        <f t="shared" si="13"/>
        <v>521766.3</v>
      </c>
      <c r="V49" s="13">
        <f t="shared" si="14"/>
        <v>384639.3</v>
      </c>
      <c r="W49" s="10">
        <f t="shared" si="15"/>
        <v>276537.3</v>
      </c>
    </row>
    <row r="50" spans="1:23" ht="34.799999999999997" x14ac:dyDescent="0.3">
      <c r="A50" s="16" t="s">
        <v>123</v>
      </c>
      <c r="B50" s="17" t="s">
        <v>26</v>
      </c>
      <c r="C50" s="18">
        <v>700245</v>
      </c>
      <c r="D50" s="19" t="s">
        <v>124</v>
      </c>
      <c r="E50" s="20">
        <v>1.58</v>
      </c>
      <c r="F50" s="20">
        <v>0.72</v>
      </c>
      <c r="G50" s="20">
        <v>0.86</v>
      </c>
      <c r="H50" s="6">
        <f t="shared" si="0"/>
        <v>80208</v>
      </c>
      <c r="I50" s="6">
        <f t="shared" si="1"/>
        <v>111370</v>
      </c>
      <c r="J50" s="6">
        <f t="shared" si="2"/>
        <v>191578</v>
      </c>
      <c r="K50" s="7">
        <f t="shared" si="3"/>
        <v>163296</v>
      </c>
      <c r="L50" s="7">
        <f t="shared" si="4"/>
        <v>297818</v>
      </c>
      <c r="M50" s="7">
        <f t="shared" si="5"/>
        <v>461114</v>
      </c>
      <c r="N50" s="8">
        <f t="shared" si="6"/>
        <v>163296</v>
      </c>
      <c r="O50" s="8">
        <f t="shared" si="7"/>
        <v>206400</v>
      </c>
      <c r="P50" s="8">
        <f t="shared" si="8"/>
        <v>369696</v>
      </c>
      <c r="Q50" s="9">
        <f t="shared" si="9"/>
        <v>127440</v>
      </c>
      <c r="R50" s="9">
        <f t="shared" si="10"/>
        <v>177160</v>
      </c>
      <c r="S50" s="10">
        <f t="shared" si="11"/>
        <v>304600</v>
      </c>
      <c r="T50" s="11">
        <f t="shared" si="12"/>
        <v>57473.4</v>
      </c>
      <c r="U50" s="12">
        <f t="shared" si="13"/>
        <v>327009.40000000002</v>
      </c>
      <c r="V50" s="13">
        <f t="shared" si="14"/>
        <v>235591.4</v>
      </c>
      <c r="W50" s="10">
        <f t="shared" si="15"/>
        <v>170495.4</v>
      </c>
    </row>
    <row r="51" spans="1:23" ht="34.799999999999997" x14ac:dyDescent="0.3">
      <c r="A51" s="16" t="s">
        <v>125</v>
      </c>
      <c r="B51" s="17" t="s">
        <v>26</v>
      </c>
      <c r="C51" s="18">
        <v>700250</v>
      </c>
      <c r="D51" s="24" t="s">
        <v>126</v>
      </c>
      <c r="E51" s="20">
        <v>3.16</v>
      </c>
      <c r="F51" s="20">
        <v>1.58</v>
      </c>
      <c r="G51" s="20">
        <v>1.58</v>
      </c>
      <c r="H51" s="6">
        <f t="shared" si="0"/>
        <v>176012</v>
      </c>
      <c r="I51" s="6">
        <f t="shared" si="1"/>
        <v>204610</v>
      </c>
      <c r="J51" s="6">
        <f t="shared" si="2"/>
        <v>380622</v>
      </c>
      <c r="K51" s="7">
        <f t="shared" si="3"/>
        <v>358344</v>
      </c>
      <c r="L51" s="7">
        <f t="shared" si="4"/>
        <v>547154</v>
      </c>
      <c r="M51" s="7">
        <f t="shared" si="5"/>
        <v>905498</v>
      </c>
      <c r="N51" s="8">
        <f t="shared" si="6"/>
        <v>358344</v>
      </c>
      <c r="O51" s="8">
        <f t="shared" si="7"/>
        <v>379200</v>
      </c>
      <c r="P51" s="8">
        <f t="shared" si="8"/>
        <v>737544</v>
      </c>
      <c r="Q51" s="9">
        <f t="shared" si="9"/>
        <v>279660</v>
      </c>
      <c r="R51" s="9">
        <f t="shared" si="10"/>
        <v>325480</v>
      </c>
      <c r="S51" s="10">
        <f t="shared" si="11"/>
        <v>605140</v>
      </c>
      <c r="T51" s="11">
        <f t="shared" si="12"/>
        <v>114186.6</v>
      </c>
      <c r="U51" s="12">
        <f t="shared" si="13"/>
        <v>639062.6</v>
      </c>
      <c r="V51" s="13">
        <f t="shared" si="14"/>
        <v>471108.6</v>
      </c>
      <c r="W51" s="10">
        <f t="shared" si="15"/>
        <v>338704.6</v>
      </c>
    </row>
    <row r="52" spans="1:23" ht="34.799999999999997" x14ac:dyDescent="0.3">
      <c r="A52" s="16" t="s">
        <v>127</v>
      </c>
      <c r="B52" s="17" t="s">
        <v>26</v>
      </c>
      <c r="C52" s="18">
        <v>700255</v>
      </c>
      <c r="D52" s="24" t="s">
        <v>128</v>
      </c>
      <c r="E52" s="20">
        <v>1.56</v>
      </c>
      <c r="F52" s="20">
        <v>0.71</v>
      </c>
      <c r="G52" s="20">
        <v>0.85</v>
      </c>
      <c r="H52" s="6">
        <f t="shared" si="0"/>
        <v>79094</v>
      </c>
      <c r="I52" s="6">
        <f t="shared" si="1"/>
        <v>110075</v>
      </c>
      <c r="J52" s="6">
        <f t="shared" si="2"/>
        <v>189169</v>
      </c>
      <c r="K52" s="7">
        <f t="shared" si="3"/>
        <v>161028</v>
      </c>
      <c r="L52" s="7">
        <f t="shared" si="4"/>
        <v>294355</v>
      </c>
      <c r="M52" s="7">
        <f t="shared" si="5"/>
        <v>455383</v>
      </c>
      <c r="N52" s="8">
        <f t="shared" si="6"/>
        <v>161028</v>
      </c>
      <c r="O52" s="8">
        <f t="shared" si="7"/>
        <v>204000</v>
      </c>
      <c r="P52" s="8">
        <f t="shared" si="8"/>
        <v>365028</v>
      </c>
      <c r="Q52" s="9">
        <f t="shared" si="9"/>
        <v>125670</v>
      </c>
      <c r="R52" s="9">
        <f t="shared" si="10"/>
        <v>175100</v>
      </c>
      <c r="S52" s="10">
        <f t="shared" si="11"/>
        <v>300770</v>
      </c>
      <c r="T52" s="11">
        <f t="shared" si="12"/>
        <v>56750.7</v>
      </c>
      <c r="U52" s="12">
        <f t="shared" si="13"/>
        <v>322964.7</v>
      </c>
      <c r="V52" s="13">
        <f t="shared" si="14"/>
        <v>232609.7</v>
      </c>
      <c r="W52" s="10">
        <f t="shared" si="15"/>
        <v>168351.7</v>
      </c>
    </row>
    <row r="53" spans="1:23" ht="34.799999999999997" x14ac:dyDescent="0.3">
      <c r="A53" s="16" t="s">
        <v>129</v>
      </c>
      <c r="B53" s="17" t="s">
        <v>26</v>
      </c>
      <c r="C53" s="18">
        <v>700260</v>
      </c>
      <c r="D53" s="24" t="s">
        <v>130</v>
      </c>
      <c r="E53" s="20">
        <v>3.0999999999999996</v>
      </c>
      <c r="F53" s="20">
        <v>1.47</v>
      </c>
      <c r="G53" s="20">
        <v>1.63</v>
      </c>
      <c r="H53" s="6">
        <f t="shared" si="0"/>
        <v>163758</v>
      </c>
      <c r="I53" s="6">
        <f t="shared" si="1"/>
        <v>211085</v>
      </c>
      <c r="J53" s="6">
        <f t="shared" si="2"/>
        <v>374843</v>
      </c>
      <c r="K53" s="7">
        <f t="shared" si="3"/>
        <v>333396</v>
      </c>
      <c r="L53" s="7">
        <f t="shared" si="4"/>
        <v>564469</v>
      </c>
      <c r="M53" s="7">
        <f t="shared" si="5"/>
        <v>897865</v>
      </c>
      <c r="N53" s="8">
        <f t="shared" si="6"/>
        <v>333396</v>
      </c>
      <c r="O53" s="8">
        <f t="shared" si="7"/>
        <v>391200</v>
      </c>
      <c r="P53" s="8">
        <f t="shared" si="8"/>
        <v>724596</v>
      </c>
      <c r="Q53" s="9">
        <f t="shared" si="9"/>
        <v>260190</v>
      </c>
      <c r="R53" s="9">
        <f t="shared" si="10"/>
        <v>335780</v>
      </c>
      <c r="S53" s="10">
        <f t="shared" si="11"/>
        <v>595970</v>
      </c>
      <c r="T53" s="11">
        <f t="shared" si="12"/>
        <v>112452.9</v>
      </c>
      <c r="U53" s="12">
        <f t="shared" si="13"/>
        <v>635474.9</v>
      </c>
      <c r="V53" s="13">
        <f t="shared" si="14"/>
        <v>462205.9</v>
      </c>
      <c r="W53" s="10">
        <f t="shared" si="15"/>
        <v>333579.90000000002</v>
      </c>
    </row>
    <row r="54" spans="1:23" ht="34.799999999999997" x14ac:dyDescent="0.3">
      <c r="A54" s="16" t="s">
        <v>131</v>
      </c>
      <c r="B54" s="17" t="s">
        <v>26</v>
      </c>
      <c r="C54" s="18">
        <v>700265</v>
      </c>
      <c r="D54" s="24" t="s">
        <v>132</v>
      </c>
      <c r="E54" s="20">
        <v>6.52</v>
      </c>
      <c r="F54" s="20">
        <v>3.26</v>
      </c>
      <c r="G54" s="20">
        <v>3.26</v>
      </c>
      <c r="H54" s="6">
        <f t="shared" si="0"/>
        <v>363164</v>
      </c>
      <c r="I54" s="6">
        <f t="shared" si="1"/>
        <v>422170</v>
      </c>
      <c r="J54" s="6">
        <f t="shared" si="2"/>
        <v>785334</v>
      </c>
      <c r="K54" s="7">
        <f t="shared" si="3"/>
        <v>739368</v>
      </c>
      <c r="L54" s="7">
        <f t="shared" si="4"/>
        <v>1128938</v>
      </c>
      <c r="M54" s="7">
        <f t="shared" si="5"/>
        <v>1868306</v>
      </c>
      <c r="N54" s="8">
        <f t="shared" si="6"/>
        <v>739368</v>
      </c>
      <c r="O54" s="8">
        <f t="shared" si="7"/>
        <v>782400</v>
      </c>
      <c r="P54" s="8">
        <f t="shared" si="8"/>
        <v>1521768</v>
      </c>
      <c r="Q54" s="9">
        <f t="shared" si="9"/>
        <v>577020</v>
      </c>
      <c r="R54" s="9">
        <f t="shared" si="10"/>
        <v>671560</v>
      </c>
      <c r="S54" s="10">
        <f t="shared" si="11"/>
        <v>1248580</v>
      </c>
      <c r="T54" s="11">
        <f t="shared" si="12"/>
        <v>235600.2</v>
      </c>
      <c r="U54" s="12">
        <f t="shared" si="13"/>
        <v>1318572.2</v>
      </c>
      <c r="V54" s="13">
        <f t="shared" si="14"/>
        <v>972034.2</v>
      </c>
      <c r="W54" s="10">
        <f t="shared" si="15"/>
        <v>698846.2</v>
      </c>
    </row>
    <row r="55" spans="1:23" ht="34.799999999999997" x14ac:dyDescent="0.3">
      <c r="A55" s="16" t="s">
        <v>133</v>
      </c>
      <c r="B55" s="17" t="s">
        <v>26</v>
      </c>
      <c r="C55" s="18">
        <v>700270</v>
      </c>
      <c r="D55" s="24" t="s">
        <v>134</v>
      </c>
      <c r="E55" s="20">
        <v>8.06</v>
      </c>
      <c r="F55" s="20">
        <v>4.03</v>
      </c>
      <c r="G55" s="20">
        <v>4.03</v>
      </c>
      <c r="H55" s="6">
        <f t="shared" si="0"/>
        <v>448942</v>
      </c>
      <c r="I55" s="6">
        <f t="shared" si="1"/>
        <v>521885.00000000006</v>
      </c>
      <c r="J55" s="6">
        <f t="shared" si="2"/>
        <v>970827</v>
      </c>
      <c r="K55" s="7">
        <f t="shared" si="3"/>
        <v>914004</v>
      </c>
      <c r="L55" s="7">
        <f t="shared" si="4"/>
        <v>1395589</v>
      </c>
      <c r="M55" s="7">
        <f t="shared" si="5"/>
        <v>2309593</v>
      </c>
      <c r="N55" s="8">
        <f t="shared" si="6"/>
        <v>914004</v>
      </c>
      <c r="O55" s="8">
        <f t="shared" si="7"/>
        <v>967200.00000000012</v>
      </c>
      <c r="P55" s="8">
        <f t="shared" si="8"/>
        <v>1881204</v>
      </c>
      <c r="Q55" s="9">
        <f t="shared" si="9"/>
        <v>713310</v>
      </c>
      <c r="R55" s="9">
        <f t="shared" si="10"/>
        <v>830180</v>
      </c>
      <c r="S55" s="10">
        <f t="shared" si="11"/>
        <v>1543490</v>
      </c>
      <c r="T55" s="11">
        <f t="shared" si="12"/>
        <v>291248.09999999998</v>
      </c>
      <c r="U55" s="12">
        <f t="shared" si="13"/>
        <v>1630014.1</v>
      </c>
      <c r="V55" s="13">
        <f t="shared" si="14"/>
        <v>1201625.1000000001</v>
      </c>
      <c r="W55" s="10">
        <f t="shared" si="15"/>
        <v>863911.1</v>
      </c>
    </row>
    <row r="56" spans="1:23" ht="34.799999999999997" x14ac:dyDescent="0.3">
      <c r="A56" s="16" t="s">
        <v>135</v>
      </c>
      <c r="B56" s="17" t="s">
        <v>26</v>
      </c>
      <c r="C56" s="18">
        <v>700275</v>
      </c>
      <c r="D56" s="24" t="s">
        <v>136</v>
      </c>
      <c r="E56" s="20">
        <v>7.23</v>
      </c>
      <c r="F56" s="20">
        <v>3.79</v>
      </c>
      <c r="G56" s="20">
        <v>3.44</v>
      </c>
      <c r="H56" s="6">
        <f t="shared" si="0"/>
        <v>422206</v>
      </c>
      <c r="I56" s="6">
        <f t="shared" si="1"/>
        <v>445480</v>
      </c>
      <c r="J56" s="6">
        <f t="shared" si="2"/>
        <v>867686</v>
      </c>
      <c r="K56" s="7">
        <f t="shared" si="3"/>
        <v>859572</v>
      </c>
      <c r="L56" s="7">
        <f t="shared" si="4"/>
        <v>1191272</v>
      </c>
      <c r="M56" s="7">
        <f t="shared" si="5"/>
        <v>2050844</v>
      </c>
      <c r="N56" s="8">
        <f t="shared" si="6"/>
        <v>859572</v>
      </c>
      <c r="O56" s="8">
        <f t="shared" si="7"/>
        <v>825600</v>
      </c>
      <c r="P56" s="8">
        <f t="shared" si="8"/>
        <v>1685172</v>
      </c>
      <c r="Q56" s="9">
        <f t="shared" si="9"/>
        <v>670830</v>
      </c>
      <c r="R56" s="9">
        <f t="shared" si="10"/>
        <v>708640</v>
      </c>
      <c r="S56" s="10">
        <f t="shared" si="11"/>
        <v>1379470</v>
      </c>
      <c r="T56" s="11">
        <f t="shared" si="12"/>
        <v>260305.8</v>
      </c>
      <c r="U56" s="12">
        <f t="shared" si="13"/>
        <v>1443463.8</v>
      </c>
      <c r="V56" s="13">
        <f t="shared" si="14"/>
        <v>1077791.8</v>
      </c>
      <c r="W56" s="10">
        <f t="shared" si="15"/>
        <v>772089.8</v>
      </c>
    </row>
    <row r="57" spans="1:23" ht="34.799999999999997" x14ac:dyDescent="0.3">
      <c r="A57" s="16" t="s">
        <v>137</v>
      </c>
      <c r="B57" s="17" t="s">
        <v>26</v>
      </c>
      <c r="C57" s="18">
        <v>700280</v>
      </c>
      <c r="D57" s="24" t="s">
        <v>138</v>
      </c>
      <c r="E57" s="20">
        <v>8.48</v>
      </c>
      <c r="F57" s="20">
        <v>4.24</v>
      </c>
      <c r="G57" s="20">
        <v>4.24</v>
      </c>
      <c r="H57" s="6">
        <f t="shared" si="0"/>
        <v>472336</v>
      </c>
      <c r="I57" s="6">
        <f t="shared" si="1"/>
        <v>549080</v>
      </c>
      <c r="J57" s="6">
        <f t="shared" si="2"/>
        <v>1021416</v>
      </c>
      <c r="K57" s="7">
        <f t="shared" si="3"/>
        <v>961632</v>
      </c>
      <c r="L57" s="7">
        <f t="shared" si="4"/>
        <v>1468312</v>
      </c>
      <c r="M57" s="7">
        <f t="shared" si="5"/>
        <v>2429944</v>
      </c>
      <c r="N57" s="8">
        <f t="shared" si="6"/>
        <v>961632</v>
      </c>
      <c r="O57" s="8">
        <f t="shared" si="7"/>
        <v>1017600</v>
      </c>
      <c r="P57" s="8">
        <f t="shared" si="8"/>
        <v>1979232</v>
      </c>
      <c r="Q57" s="9">
        <f t="shared" si="9"/>
        <v>750480</v>
      </c>
      <c r="R57" s="9">
        <f t="shared" si="10"/>
        <v>873440</v>
      </c>
      <c r="S57" s="10">
        <f t="shared" si="11"/>
        <v>1623920</v>
      </c>
      <c r="T57" s="11">
        <f t="shared" si="12"/>
        <v>306424.8</v>
      </c>
      <c r="U57" s="12">
        <f t="shared" si="13"/>
        <v>1714952.8</v>
      </c>
      <c r="V57" s="13">
        <f t="shared" si="14"/>
        <v>1264240.8</v>
      </c>
      <c r="W57" s="10">
        <f t="shared" si="15"/>
        <v>908928.8</v>
      </c>
    </row>
    <row r="58" spans="1:23" ht="34.799999999999997" x14ac:dyDescent="0.3">
      <c r="A58" s="16" t="s">
        <v>139</v>
      </c>
      <c r="B58" s="17" t="s">
        <v>26</v>
      </c>
      <c r="C58" s="18">
        <v>700285</v>
      </c>
      <c r="D58" s="24" t="s">
        <v>140</v>
      </c>
      <c r="E58" s="20">
        <v>9.32</v>
      </c>
      <c r="F58" s="20">
        <v>4.66</v>
      </c>
      <c r="G58" s="20">
        <v>4.66</v>
      </c>
      <c r="H58" s="6">
        <f t="shared" si="0"/>
        <v>519124</v>
      </c>
      <c r="I58" s="6">
        <f t="shared" si="1"/>
        <v>603470</v>
      </c>
      <c r="J58" s="6">
        <f t="shared" si="2"/>
        <v>1122594</v>
      </c>
      <c r="K58" s="7">
        <f t="shared" si="3"/>
        <v>1056888</v>
      </c>
      <c r="L58" s="7">
        <f t="shared" si="4"/>
        <v>1613758</v>
      </c>
      <c r="M58" s="7">
        <f t="shared" si="5"/>
        <v>2670646</v>
      </c>
      <c r="N58" s="8">
        <f t="shared" si="6"/>
        <v>1056888</v>
      </c>
      <c r="O58" s="8">
        <f t="shared" si="7"/>
        <v>1118400</v>
      </c>
      <c r="P58" s="8">
        <f t="shared" si="8"/>
        <v>2175288</v>
      </c>
      <c r="Q58" s="9">
        <f t="shared" si="9"/>
        <v>824820</v>
      </c>
      <c r="R58" s="9">
        <f t="shared" si="10"/>
        <v>959960</v>
      </c>
      <c r="S58" s="10">
        <f t="shared" si="11"/>
        <v>1784780</v>
      </c>
      <c r="T58" s="11">
        <f t="shared" si="12"/>
        <v>336778.2</v>
      </c>
      <c r="U58" s="12">
        <f t="shared" si="13"/>
        <v>1884830.2</v>
      </c>
      <c r="V58" s="13">
        <f t="shared" si="14"/>
        <v>1389472.2</v>
      </c>
      <c r="W58" s="10">
        <f t="shared" si="15"/>
        <v>998964.2</v>
      </c>
    </row>
    <row r="59" spans="1:23" ht="52.2" x14ac:dyDescent="0.3">
      <c r="A59" s="16" t="s">
        <v>141</v>
      </c>
      <c r="B59" s="17" t="s">
        <v>26</v>
      </c>
      <c r="C59" s="18">
        <v>700290</v>
      </c>
      <c r="D59" s="24" t="s">
        <v>142</v>
      </c>
      <c r="E59" s="20">
        <v>3.42</v>
      </c>
      <c r="F59" s="20">
        <v>1.79</v>
      </c>
      <c r="G59" s="20">
        <v>1.63</v>
      </c>
      <c r="H59" s="6">
        <f t="shared" si="0"/>
        <v>199406</v>
      </c>
      <c r="I59" s="6">
        <f t="shared" si="1"/>
        <v>211085</v>
      </c>
      <c r="J59" s="6">
        <f t="shared" si="2"/>
        <v>410491</v>
      </c>
      <c r="K59" s="7">
        <f t="shared" si="3"/>
        <v>405972</v>
      </c>
      <c r="L59" s="7">
        <f t="shared" si="4"/>
        <v>564469</v>
      </c>
      <c r="M59" s="7">
        <f t="shared" si="5"/>
        <v>970441</v>
      </c>
      <c r="N59" s="8">
        <f t="shared" si="6"/>
        <v>405972</v>
      </c>
      <c r="O59" s="8">
        <f t="shared" si="7"/>
        <v>391200</v>
      </c>
      <c r="P59" s="8">
        <f t="shared" si="8"/>
        <v>797172</v>
      </c>
      <c r="Q59" s="9">
        <f t="shared" si="9"/>
        <v>316830</v>
      </c>
      <c r="R59" s="9">
        <f t="shared" si="10"/>
        <v>335780</v>
      </c>
      <c r="S59" s="10">
        <f t="shared" si="11"/>
        <v>652610</v>
      </c>
      <c r="T59" s="11">
        <f t="shared" si="12"/>
        <v>123147.3</v>
      </c>
      <c r="U59" s="12">
        <f t="shared" si="13"/>
        <v>683097.3</v>
      </c>
      <c r="V59" s="13">
        <f t="shared" si="14"/>
        <v>509828.3</v>
      </c>
      <c r="W59" s="10">
        <f t="shared" si="15"/>
        <v>365266.3</v>
      </c>
    </row>
    <row r="60" spans="1:23" ht="34.799999999999997" x14ac:dyDescent="0.3">
      <c r="A60" s="16" t="s">
        <v>143</v>
      </c>
      <c r="B60" s="17" t="s">
        <v>26</v>
      </c>
      <c r="C60" s="18">
        <v>700295</v>
      </c>
      <c r="D60" s="24" t="s">
        <v>144</v>
      </c>
      <c r="E60" s="20">
        <v>3.46</v>
      </c>
      <c r="F60" s="20">
        <v>1.73</v>
      </c>
      <c r="G60" s="20">
        <v>1.73</v>
      </c>
      <c r="H60" s="6">
        <f t="shared" si="0"/>
        <v>192722</v>
      </c>
      <c r="I60" s="6">
        <f t="shared" si="1"/>
        <v>224035</v>
      </c>
      <c r="J60" s="6">
        <f t="shared" si="2"/>
        <v>416757</v>
      </c>
      <c r="K60" s="7">
        <f t="shared" si="3"/>
        <v>392364</v>
      </c>
      <c r="L60" s="7">
        <f t="shared" si="4"/>
        <v>599099</v>
      </c>
      <c r="M60" s="7">
        <f t="shared" si="5"/>
        <v>991463</v>
      </c>
      <c r="N60" s="8">
        <f t="shared" si="6"/>
        <v>392364</v>
      </c>
      <c r="O60" s="8">
        <f t="shared" si="7"/>
        <v>415200</v>
      </c>
      <c r="P60" s="8">
        <f t="shared" si="8"/>
        <v>807564</v>
      </c>
      <c r="Q60" s="9">
        <f t="shared" si="9"/>
        <v>306210</v>
      </c>
      <c r="R60" s="9">
        <f t="shared" si="10"/>
        <v>356380</v>
      </c>
      <c r="S60" s="10">
        <f t="shared" si="11"/>
        <v>662590</v>
      </c>
      <c r="T60" s="11">
        <f t="shared" si="12"/>
        <v>125027.1</v>
      </c>
      <c r="U60" s="12">
        <f t="shared" si="13"/>
        <v>699733.1</v>
      </c>
      <c r="V60" s="13">
        <f t="shared" si="14"/>
        <v>515834.1</v>
      </c>
      <c r="W60" s="10">
        <f t="shared" si="15"/>
        <v>370860.1</v>
      </c>
    </row>
    <row r="61" spans="1:23" ht="34.799999999999997" x14ac:dyDescent="0.3">
      <c r="A61" s="16" t="s">
        <v>145</v>
      </c>
      <c r="B61" s="17" t="s">
        <v>26</v>
      </c>
      <c r="C61" s="18">
        <v>700300</v>
      </c>
      <c r="D61" s="24" t="s">
        <v>146</v>
      </c>
      <c r="E61" s="20">
        <v>5.44</v>
      </c>
      <c r="F61" s="20">
        <v>2.72</v>
      </c>
      <c r="G61" s="20">
        <v>2.72</v>
      </c>
      <c r="H61" s="6">
        <f t="shared" si="0"/>
        <v>303008</v>
      </c>
      <c r="I61" s="6">
        <f t="shared" si="1"/>
        <v>352240</v>
      </c>
      <c r="J61" s="6">
        <f t="shared" si="2"/>
        <v>655248</v>
      </c>
      <c r="K61" s="7">
        <f t="shared" si="3"/>
        <v>616896</v>
      </c>
      <c r="L61" s="7">
        <f t="shared" si="4"/>
        <v>941936.00000000012</v>
      </c>
      <c r="M61" s="7">
        <f t="shared" si="5"/>
        <v>1558832</v>
      </c>
      <c r="N61" s="8">
        <f t="shared" si="6"/>
        <v>616896</v>
      </c>
      <c r="O61" s="8">
        <f t="shared" si="7"/>
        <v>652800</v>
      </c>
      <c r="P61" s="8">
        <f t="shared" si="8"/>
        <v>1269696</v>
      </c>
      <c r="Q61" s="9">
        <f t="shared" si="9"/>
        <v>481440.00000000006</v>
      </c>
      <c r="R61" s="9">
        <f t="shared" si="10"/>
        <v>560320</v>
      </c>
      <c r="S61" s="10">
        <f t="shared" si="11"/>
        <v>1041760</v>
      </c>
      <c r="T61" s="11">
        <f t="shared" si="12"/>
        <v>196574.4</v>
      </c>
      <c r="U61" s="12">
        <f t="shared" si="13"/>
        <v>1100158.3999999999</v>
      </c>
      <c r="V61" s="13">
        <f t="shared" si="14"/>
        <v>811022.4</v>
      </c>
      <c r="W61" s="10">
        <f t="shared" si="15"/>
        <v>583086.4</v>
      </c>
    </row>
    <row r="62" spans="1:23" ht="67.5" customHeight="1" x14ac:dyDescent="0.3">
      <c r="A62" s="16" t="s">
        <v>147</v>
      </c>
      <c r="B62" s="17" t="s">
        <v>26</v>
      </c>
      <c r="C62" s="18">
        <v>700305</v>
      </c>
      <c r="D62" s="24" t="s">
        <v>148</v>
      </c>
      <c r="E62" s="20">
        <v>6.1099999999999994</v>
      </c>
      <c r="F62" s="20">
        <v>3.82</v>
      </c>
      <c r="G62" s="20">
        <v>2.29</v>
      </c>
      <c r="H62" s="6">
        <f t="shared" si="0"/>
        <v>425548</v>
      </c>
      <c r="I62" s="6">
        <f t="shared" si="1"/>
        <v>296555</v>
      </c>
      <c r="J62" s="6">
        <f t="shared" si="2"/>
        <v>722103</v>
      </c>
      <c r="K62" s="7">
        <f t="shared" si="3"/>
        <v>866376</v>
      </c>
      <c r="L62" s="7">
        <f t="shared" si="4"/>
        <v>793027</v>
      </c>
      <c r="M62" s="7">
        <f t="shared" si="5"/>
        <v>1659403</v>
      </c>
      <c r="N62" s="8">
        <f t="shared" si="6"/>
        <v>866376</v>
      </c>
      <c r="O62" s="8">
        <f t="shared" si="7"/>
        <v>549600</v>
      </c>
      <c r="P62" s="8">
        <f t="shared" si="8"/>
        <v>1415976</v>
      </c>
      <c r="Q62" s="9">
        <f t="shared" si="9"/>
        <v>676140</v>
      </c>
      <c r="R62" s="9">
        <f t="shared" si="10"/>
        <v>471740</v>
      </c>
      <c r="S62" s="10">
        <f t="shared" si="11"/>
        <v>1147880</v>
      </c>
      <c r="T62" s="11">
        <f t="shared" si="12"/>
        <v>216630.9</v>
      </c>
      <c r="U62" s="12">
        <f t="shared" si="13"/>
        <v>1153930.8999999999</v>
      </c>
      <c r="V62" s="13">
        <f t="shared" si="14"/>
        <v>910503.9</v>
      </c>
      <c r="W62" s="10">
        <f t="shared" si="15"/>
        <v>642407.9</v>
      </c>
    </row>
    <row r="63" spans="1:23" ht="52.2" x14ac:dyDescent="0.3">
      <c r="A63" s="16" t="s">
        <v>149</v>
      </c>
      <c r="B63" s="17" t="s">
        <v>26</v>
      </c>
      <c r="C63" s="18">
        <v>700310</v>
      </c>
      <c r="D63" s="24" t="s">
        <v>150</v>
      </c>
      <c r="E63" s="20">
        <v>7.44</v>
      </c>
      <c r="F63" s="20">
        <v>3.72</v>
      </c>
      <c r="G63" s="20">
        <v>3.72</v>
      </c>
      <c r="H63" s="6">
        <f t="shared" si="0"/>
        <v>414408</v>
      </c>
      <c r="I63" s="6">
        <f t="shared" si="1"/>
        <v>481740</v>
      </c>
      <c r="J63" s="6">
        <f t="shared" si="2"/>
        <v>896148</v>
      </c>
      <c r="K63" s="7">
        <f t="shared" si="3"/>
        <v>843696</v>
      </c>
      <c r="L63" s="7">
        <f t="shared" si="4"/>
        <v>1288236</v>
      </c>
      <c r="M63" s="7">
        <f t="shared" si="5"/>
        <v>2131932</v>
      </c>
      <c r="N63" s="8">
        <f t="shared" si="6"/>
        <v>843696</v>
      </c>
      <c r="O63" s="8">
        <f t="shared" si="7"/>
        <v>892800</v>
      </c>
      <c r="P63" s="8">
        <f t="shared" si="8"/>
        <v>1736496</v>
      </c>
      <c r="Q63" s="9">
        <f t="shared" si="9"/>
        <v>658440</v>
      </c>
      <c r="R63" s="9">
        <f t="shared" si="10"/>
        <v>766320</v>
      </c>
      <c r="S63" s="10">
        <f t="shared" si="11"/>
        <v>1424760</v>
      </c>
      <c r="T63" s="11">
        <f t="shared" si="12"/>
        <v>268844.40000000002</v>
      </c>
      <c r="U63" s="12">
        <f t="shared" si="13"/>
        <v>1504628.4</v>
      </c>
      <c r="V63" s="13">
        <f t="shared" si="14"/>
        <v>1109192.3999999999</v>
      </c>
      <c r="W63" s="10">
        <f t="shared" si="15"/>
        <v>797456.4</v>
      </c>
    </row>
    <row r="64" spans="1:23" ht="34.799999999999997" x14ac:dyDescent="0.3">
      <c r="A64" s="16" t="s">
        <v>151</v>
      </c>
      <c r="B64" s="17" t="s">
        <v>26</v>
      </c>
      <c r="C64" s="18">
        <v>700315</v>
      </c>
      <c r="D64" s="24" t="s">
        <v>152</v>
      </c>
      <c r="E64" s="20">
        <v>13.46</v>
      </c>
      <c r="F64" s="20">
        <v>7.05</v>
      </c>
      <c r="G64" s="20">
        <v>6.41</v>
      </c>
      <c r="H64" s="6">
        <f t="shared" si="0"/>
        <v>785370</v>
      </c>
      <c r="I64" s="6">
        <f t="shared" si="1"/>
        <v>830095</v>
      </c>
      <c r="J64" s="6">
        <f t="shared" si="2"/>
        <v>1615465</v>
      </c>
      <c r="K64" s="7">
        <f t="shared" si="3"/>
        <v>1598940</v>
      </c>
      <c r="L64" s="7">
        <f t="shared" si="4"/>
        <v>2219783</v>
      </c>
      <c r="M64" s="7">
        <f t="shared" si="5"/>
        <v>3818723</v>
      </c>
      <c r="N64" s="8">
        <f t="shared" si="6"/>
        <v>1598940</v>
      </c>
      <c r="O64" s="8">
        <f t="shared" si="7"/>
        <v>1538400</v>
      </c>
      <c r="P64" s="8">
        <f t="shared" si="8"/>
        <v>3137340</v>
      </c>
      <c r="Q64" s="9">
        <f t="shared" si="9"/>
        <v>1247850</v>
      </c>
      <c r="R64" s="9">
        <f t="shared" si="10"/>
        <v>1320460</v>
      </c>
      <c r="S64" s="10">
        <f t="shared" si="11"/>
        <v>2568310</v>
      </c>
      <c r="T64" s="11">
        <f t="shared" si="12"/>
        <v>484639.5</v>
      </c>
      <c r="U64" s="12">
        <f t="shared" si="13"/>
        <v>2687897.5</v>
      </c>
      <c r="V64" s="13">
        <f t="shared" si="14"/>
        <v>2006514.5</v>
      </c>
      <c r="W64" s="10">
        <f t="shared" si="15"/>
        <v>1437484.5</v>
      </c>
    </row>
    <row r="65" spans="1:23" x14ac:dyDescent="0.3">
      <c r="A65" s="16" t="s">
        <v>153</v>
      </c>
      <c r="B65" s="17" t="s">
        <v>26</v>
      </c>
      <c r="C65" s="18">
        <v>700320</v>
      </c>
      <c r="D65" s="24" t="s">
        <v>154</v>
      </c>
      <c r="E65" s="20">
        <v>2.1800000000000002</v>
      </c>
      <c r="F65" s="20">
        <v>1.0900000000000001</v>
      </c>
      <c r="G65" s="20">
        <v>1.0900000000000001</v>
      </c>
      <c r="H65" s="6">
        <f t="shared" si="0"/>
        <v>121426.00000000001</v>
      </c>
      <c r="I65" s="6">
        <f t="shared" si="1"/>
        <v>141155</v>
      </c>
      <c r="J65" s="6">
        <f t="shared" si="2"/>
        <v>262581</v>
      </c>
      <c r="K65" s="7">
        <f t="shared" si="3"/>
        <v>247212.00000000003</v>
      </c>
      <c r="L65" s="7">
        <f t="shared" si="4"/>
        <v>377467</v>
      </c>
      <c r="M65" s="7">
        <f t="shared" si="5"/>
        <v>624679</v>
      </c>
      <c r="N65" s="8">
        <f t="shared" si="6"/>
        <v>247212.00000000003</v>
      </c>
      <c r="O65" s="8">
        <f t="shared" si="7"/>
        <v>261600.00000000003</v>
      </c>
      <c r="P65" s="8">
        <f t="shared" si="8"/>
        <v>508812.00000000006</v>
      </c>
      <c r="Q65" s="9">
        <f t="shared" si="9"/>
        <v>192930</v>
      </c>
      <c r="R65" s="9">
        <f t="shared" si="10"/>
        <v>224540.00000000003</v>
      </c>
      <c r="S65" s="10">
        <f t="shared" si="11"/>
        <v>417470</v>
      </c>
      <c r="T65" s="11">
        <f t="shared" si="12"/>
        <v>78774.3</v>
      </c>
      <c r="U65" s="12">
        <f t="shared" si="13"/>
        <v>440872.3</v>
      </c>
      <c r="V65" s="13">
        <f t="shared" si="14"/>
        <v>325005.30000000005</v>
      </c>
      <c r="W65" s="10">
        <f t="shared" si="15"/>
        <v>233663.3</v>
      </c>
    </row>
    <row r="66" spans="1:23" ht="34.799999999999997" x14ac:dyDescent="0.3">
      <c r="A66" s="16" t="s">
        <v>155</v>
      </c>
      <c r="B66" s="17" t="s">
        <v>26</v>
      </c>
      <c r="C66" s="18">
        <v>700325</v>
      </c>
      <c r="D66" s="24" t="s">
        <v>156</v>
      </c>
      <c r="E66" s="20">
        <v>4.0999999999999996</v>
      </c>
      <c r="F66" s="20">
        <v>2.0499999999999998</v>
      </c>
      <c r="G66" s="20">
        <v>2.0499999999999998</v>
      </c>
      <c r="H66" s="6">
        <f t="shared" si="0"/>
        <v>228369.99999999997</v>
      </c>
      <c r="I66" s="6">
        <f t="shared" si="1"/>
        <v>265475</v>
      </c>
      <c r="J66" s="6">
        <f t="shared" si="2"/>
        <v>493845</v>
      </c>
      <c r="K66" s="7">
        <f t="shared" si="3"/>
        <v>464939.99999999994</v>
      </c>
      <c r="L66" s="7">
        <f t="shared" si="4"/>
        <v>709914.99999999988</v>
      </c>
      <c r="M66" s="7">
        <f t="shared" si="5"/>
        <v>1174854.9999999998</v>
      </c>
      <c r="N66" s="8">
        <f t="shared" si="6"/>
        <v>464939.99999999994</v>
      </c>
      <c r="O66" s="8">
        <f t="shared" si="7"/>
        <v>491999.99999999994</v>
      </c>
      <c r="P66" s="8">
        <f t="shared" si="8"/>
        <v>956939.99999999988</v>
      </c>
      <c r="Q66" s="9">
        <f t="shared" si="9"/>
        <v>362849.99999999994</v>
      </c>
      <c r="R66" s="9">
        <f t="shared" si="10"/>
        <v>422299.99999999994</v>
      </c>
      <c r="S66" s="10">
        <f t="shared" si="11"/>
        <v>785149.99999999988</v>
      </c>
      <c r="T66" s="11">
        <f t="shared" si="12"/>
        <v>148153.5</v>
      </c>
      <c r="U66" s="12">
        <f t="shared" si="13"/>
        <v>829163.49999999977</v>
      </c>
      <c r="V66" s="13">
        <f t="shared" si="14"/>
        <v>611248.49999999988</v>
      </c>
      <c r="W66" s="10">
        <f t="shared" si="15"/>
        <v>439458.49999999988</v>
      </c>
    </row>
    <row r="67" spans="1:23" ht="34.799999999999997" x14ac:dyDescent="0.3">
      <c r="A67" s="16" t="s">
        <v>157</v>
      </c>
      <c r="B67" s="17" t="s">
        <v>26</v>
      </c>
      <c r="C67" s="18">
        <v>700330</v>
      </c>
      <c r="D67" s="24" t="s">
        <v>158</v>
      </c>
      <c r="E67" s="20">
        <v>2.63</v>
      </c>
      <c r="F67" s="20">
        <v>1.27</v>
      </c>
      <c r="G67" s="20">
        <v>1.36</v>
      </c>
      <c r="H67" s="6">
        <f t="shared" ref="H67:H130" si="18">F67*111400</f>
        <v>141478</v>
      </c>
      <c r="I67" s="6">
        <f t="shared" ref="I67:I130" si="19">G67*129500</f>
        <v>176120</v>
      </c>
      <c r="J67" s="6">
        <f t="shared" ref="J67:J130" si="20">I67+H67</f>
        <v>317598</v>
      </c>
      <c r="K67" s="7">
        <f t="shared" ref="K67:K130" si="21">F67*226800</f>
        <v>288036</v>
      </c>
      <c r="L67" s="7">
        <f t="shared" ref="L67:L130" si="22">G67*346300</f>
        <v>470968.00000000006</v>
      </c>
      <c r="M67" s="7">
        <f t="shared" ref="M67:M130" si="23">L67+K67</f>
        <v>759004</v>
      </c>
      <c r="N67" s="8">
        <f t="shared" ref="N67:N130" si="24">F67*226800</f>
        <v>288036</v>
      </c>
      <c r="O67" s="8">
        <f t="shared" ref="O67:O130" si="25">G67*240000</f>
        <v>326400</v>
      </c>
      <c r="P67" s="8">
        <f t="shared" ref="P67:P130" si="26">O67+N67</f>
        <v>614436</v>
      </c>
      <c r="Q67" s="9">
        <f t="shared" ref="Q67:Q130" si="27">F67*177000</f>
        <v>224790</v>
      </c>
      <c r="R67" s="9">
        <f t="shared" ref="R67:R130" si="28">G67*206000</f>
        <v>280160</v>
      </c>
      <c r="S67" s="10">
        <f t="shared" ref="S67:S130" si="29">R67+Q67</f>
        <v>504950</v>
      </c>
      <c r="T67" s="11">
        <f t="shared" ref="T67:T130" si="30">J67*30/100</f>
        <v>95279.4</v>
      </c>
      <c r="U67" s="12">
        <f t="shared" ref="U67:U130" si="31">(M67-J67)+T67</f>
        <v>536685.4</v>
      </c>
      <c r="V67" s="13">
        <f t="shared" ref="V67:V130" si="32">(P67-J67)+T67</f>
        <v>392117.4</v>
      </c>
      <c r="W67" s="10">
        <f t="shared" ref="W67:W130" si="33">(S67-J67)+T67</f>
        <v>282631.40000000002</v>
      </c>
    </row>
    <row r="68" spans="1:23" ht="52.2" x14ac:dyDescent="0.3">
      <c r="A68" s="16" t="s">
        <v>159</v>
      </c>
      <c r="B68" s="17" t="s">
        <v>26</v>
      </c>
      <c r="C68" s="18">
        <v>700335</v>
      </c>
      <c r="D68" s="24" t="s">
        <v>160</v>
      </c>
      <c r="E68" s="20">
        <v>9.43</v>
      </c>
      <c r="F68" s="20">
        <v>4.09</v>
      </c>
      <c r="G68" s="20">
        <v>5.34</v>
      </c>
      <c r="H68" s="6">
        <f t="shared" si="18"/>
        <v>455626</v>
      </c>
      <c r="I68" s="6">
        <f t="shared" si="19"/>
        <v>691530</v>
      </c>
      <c r="J68" s="6">
        <f t="shared" si="20"/>
        <v>1147156</v>
      </c>
      <c r="K68" s="7">
        <f t="shared" si="21"/>
        <v>927612</v>
      </c>
      <c r="L68" s="7">
        <f t="shared" si="22"/>
        <v>1849242</v>
      </c>
      <c r="M68" s="7">
        <f t="shared" si="23"/>
        <v>2776854</v>
      </c>
      <c r="N68" s="8">
        <f t="shared" si="24"/>
        <v>927612</v>
      </c>
      <c r="O68" s="8">
        <f t="shared" si="25"/>
        <v>1281600</v>
      </c>
      <c r="P68" s="8">
        <f t="shared" si="26"/>
        <v>2209212</v>
      </c>
      <c r="Q68" s="9">
        <f t="shared" si="27"/>
        <v>723930</v>
      </c>
      <c r="R68" s="9">
        <f t="shared" si="28"/>
        <v>1100040</v>
      </c>
      <c r="S68" s="10">
        <f t="shared" si="29"/>
        <v>1823970</v>
      </c>
      <c r="T68" s="11">
        <f t="shared" si="30"/>
        <v>344146.8</v>
      </c>
      <c r="U68" s="12">
        <f t="shared" si="31"/>
        <v>1973844.8</v>
      </c>
      <c r="V68" s="13">
        <f t="shared" si="32"/>
        <v>1406202.8</v>
      </c>
      <c r="W68" s="10">
        <f t="shared" si="33"/>
        <v>1020960.8</v>
      </c>
    </row>
    <row r="69" spans="1:23" ht="52.2" x14ac:dyDescent="0.3">
      <c r="A69" s="16" t="s">
        <v>161</v>
      </c>
      <c r="B69" s="17" t="s">
        <v>26</v>
      </c>
      <c r="C69" s="18">
        <v>700340</v>
      </c>
      <c r="D69" s="24" t="s">
        <v>162</v>
      </c>
      <c r="E69" s="20">
        <v>14.01</v>
      </c>
      <c r="F69" s="20">
        <v>6.37</v>
      </c>
      <c r="G69" s="20">
        <v>7.64</v>
      </c>
      <c r="H69" s="6">
        <f t="shared" si="18"/>
        <v>709618</v>
      </c>
      <c r="I69" s="6">
        <f t="shared" si="19"/>
        <v>989380</v>
      </c>
      <c r="J69" s="6">
        <f t="shared" si="20"/>
        <v>1698998</v>
      </c>
      <c r="K69" s="7">
        <f t="shared" si="21"/>
        <v>1444716</v>
      </c>
      <c r="L69" s="7">
        <f t="shared" si="22"/>
        <v>2645732</v>
      </c>
      <c r="M69" s="7">
        <f t="shared" si="23"/>
        <v>4090448</v>
      </c>
      <c r="N69" s="8">
        <f t="shared" si="24"/>
        <v>1444716</v>
      </c>
      <c r="O69" s="8">
        <f t="shared" si="25"/>
        <v>1833600</v>
      </c>
      <c r="P69" s="8">
        <f t="shared" si="26"/>
        <v>3278316</v>
      </c>
      <c r="Q69" s="9">
        <f t="shared" si="27"/>
        <v>1127490</v>
      </c>
      <c r="R69" s="9">
        <f t="shared" si="28"/>
        <v>1573840</v>
      </c>
      <c r="S69" s="10">
        <f t="shared" si="29"/>
        <v>2701330</v>
      </c>
      <c r="T69" s="11">
        <f t="shared" si="30"/>
        <v>509699.4</v>
      </c>
      <c r="U69" s="12">
        <f t="shared" si="31"/>
        <v>2901149.4</v>
      </c>
      <c r="V69" s="13">
        <f t="shared" si="32"/>
        <v>2089017.4</v>
      </c>
      <c r="W69" s="10">
        <f t="shared" si="33"/>
        <v>1512031.4</v>
      </c>
    </row>
    <row r="70" spans="1:23" ht="174" x14ac:dyDescent="0.3">
      <c r="A70" s="16" t="s">
        <v>163</v>
      </c>
      <c r="B70" s="17" t="s">
        <v>26</v>
      </c>
      <c r="C70" s="18">
        <v>700345</v>
      </c>
      <c r="D70" s="24" t="s">
        <v>164</v>
      </c>
      <c r="E70" s="20">
        <v>8.3800000000000008</v>
      </c>
      <c r="F70" s="20">
        <v>3.81</v>
      </c>
      <c r="G70" s="20">
        <v>4.57</v>
      </c>
      <c r="H70" s="6">
        <f t="shared" si="18"/>
        <v>424434</v>
      </c>
      <c r="I70" s="6">
        <f t="shared" si="19"/>
        <v>591815</v>
      </c>
      <c r="J70" s="6">
        <f t="shared" si="20"/>
        <v>1016249</v>
      </c>
      <c r="K70" s="7">
        <f t="shared" si="21"/>
        <v>864108</v>
      </c>
      <c r="L70" s="7">
        <f t="shared" si="22"/>
        <v>1582591</v>
      </c>
      <c r="M70" s="7">
        <f t="shared" si="23"/>
        <v>2446699</v>
      </c>
      <c r="N70" s="8">
        <f t="shared" si="24"/>
        <v>864108</v>
      </c>
      <c r="O70" s="8">
        <f t="shared" si="25"/>
        <v>1096800</v>
      </c>
      <c r="P70" s="8">
        <f t="shared" si="26"/>
        <v>1960908</v>
      </c>
      <c r="Q70" s="9">
        <f t="shared" si="27"/>
        <v>674370</v>
      </c>
      <c r="R70" s="9">
        <f t="shared" si="28"/>
        <v>941420.00000000012</v>
      </c>
      <c r="S70" s="10">
        <f t="shared" si="29"/>
        <v>1615790</v>
      </c>
      <c r="T70" s="11">
        <f t="shared" si="30"/>
        <v>304874.7</v>
      </c>
      <c r="U70" s="12">
        <f t="shared" si="31"/>
        <v>1735324.7</v>
      </c>
      <c r="V70" s="13">
        <f t="shared" si="32"/>
        <v>1249533.7</v>
      </c>
      <c r="W70" s="10">
        <f t="shared" si="33"/>
        <v>904415.7</v>
      </c>
    </row>
    <row r="71" spans="1:23" ht="34.799999999999997" x14ac:dyDescent="0.3">
      <c r="A71" s="16" t="s">
        <v>165</v>
      </c>
      <c r="B71" s="17" t="s">
        <v>26</v>
      </c>
      <c r="C71" s="18">
        <v>700350</v>
      </c>
      <c r="D71" s="24" t="s">
        <v>166</v>
      </c>
      <c r="E71" s="20">
        <v>4.5999999999999996</v>
      </c>
      <c r="F71" s="20">
        <v>2.2999999999999998</v>
      </c>
      <c r="G71" s="20">
        <v>2.2999999999999998</v>
      </c>
      <c r="H71" s="6">
        <f t="shared" si="18"/>
        <v>256219.99999999997</v>
      </c>
      <c r="I71" s="6">
        <f t="shared" si="19"/>
        <v>297850</v>
      </c>
      <c r="J71" s="6">
        <f t="shared" si="20"/>
        <v>554070</v>
      </c>
      <c r="K71" s="7">
        <f t="shared" si="21"/>
        <v>521639.99999999994</v>
      </c>
      <c r="L71" s="7">
        <f t="shared" si="22"/>
        <v>796489.99999999988</v>
      </c>
      <c r="M71" s="7">
        <f t="shared" si="23"/>
        <v>1318129.9999999998</v>
      </c>
      <c r="N71" s="8">
        <f t="shared" si="24"/>
        <v>521639.99999999994</v>
      </c>
      <c r="O71" s="8">
        <f t="shared" si="25"/>
        <v>552000</v>
      </c>
      <c r="P71" s="8">
        <f t="shared" si="26"/>
        <v>1073640</v>
      </c>
      <c r="Q71" s="9">
        <f t="shared" si="27"/>
        <v>407099.99999999994</v>
      </c>
      <c r="R71" s="9">
        <f t="shared" si="28"/>
        <v>473799.99999999994</v>
      </c>
      <c r="S71" s="10">
        <f t="shared" si="29"/>
        <v>880899.99999999988</v>
      </c>
      <c r="T71" s="11">
        <f t="shared" si="30"/>
        <v>166221</v>
      </c>
      <c r="U71" s="12">
        <f t="shared" si="31"/>
        <v>930280.99999999977</v>
      </c>
      <c r="V71" s="13">
        <f t="shared" si="32"/>
        <v>685791</v>
      </c>
      <c r="W71" s="10">
        <f t="shared" si="33"/>
        <v>493050.99999999988</v>
      </c>
    </row>
    <row r="72" spans="1:23" ht="34.799999999999997" x14ac:dyDescent="0.3">
      <c r="A72" s="16" t="s">
        <v>167</v>
      </c>
      <c r="B72" s="17" t="s">
        <v>26</v>
      </c>
      <c r="C72" s="18">
        <v>700355</v>
      </c>
      <c r="D72" s="24" t="s">
        <v>168</v>
      </c>
      <c r="E72" s="20">
        <v>5.16</v>
      </c>
      <c r="F72" s="20">
        <v>2.4900000000000002</v>
      </c>
      <c r="G72" s="20">
        <v>2.67</v>
      </c>
      <c r="H72" s="6">
        <f t="shared" si="18"/>
        <v>277386</v>
      </c>
      <c r="I72" s="6">
        <f t="shared" si="19"/>
        <v>345765</v>
      </c>
      <c r="J72" s="6">
        <f t="shared" si="20"/>
        <v>623151</v>
      </c>
      <c r="K72" s="7">
        <f t="shared" si="21"/>
        <v>564732</v>
      </c>
      <c r="L72" s="7">
        <f t="shared" si="22"/>
        <v>924621</v>
      </c>
      <c r="M72" s="7">
        <f t="shared" si="23"/>
        <v>1489353</v>
      </c>
      <c r="N72" s="8">
        <f t="shared" si="24"/>
        <v>564732</v>
      </c>
      <c r="O72" s="8">
        <f t="shared" si="25"/>
        <v>640800</v>
      </c>
      <c r="P72" s="8">
        <f t="shared" si="26"/>
        <v>1205532</v>
      </c>
      <c r="Q72" s="9">
        <f t="shared" si="27"/>
        <v>440730.00000000006</v>
      </c>
      <c r="R72" s="9">
        <f t="shared" si="28"/>
        <v>550020</v>
      </c>
      <c r="S72" s="10">
        <f t="shared" si="29"/>
        <v>990750</v>
      </c>
      <c r="T72" s="11">
        <f t="shared" si="30"/>
        <v>186945.3</v>
      </c>
      <c r="U72" s="12">
        <f t="shared" si="31"/>
        <v>1053147.3</v>
      </c>
      <c r="V72" s="13">
        <f t="shared" si="32"/>
        <v>769326.3</v>
      </c>
      <c r="W72" s="10">
        <f t="shared" si="33"/>
        <v>554544.30000000005</v>
      </c>
    </row>
    <row r="73" spans="1:23" ht="52.2" x14ac:dyDescent="0.3">
      <c r="A73" s="16" t="s">
        <v>169</v>
      </c>
      <c r="B73" s="17" t="s">
        <v>26</v>
      </c>
      <c r="C73" s="18">
        <v>700360</v>
      </c>
      <c r="D73" s="24" t="s">
        <v>170</v>
      </c>
      <c r="E73" s="20">
        <v>5.97</v>
      </c>
      <c r="F73" s="20">
        <v>2.88</v>
      </c>
      <c r="G73" s="20">
        <v>3.09</v>
      </c>
      <c r="H73" s="6">
        <f t="shared" si="18"/>
        <v>320832</v>
      </c>
      <c r="I73" s="6">
        <f t="shared" si="19"/>
        <v>400155</v>
      </c>
      <c r="J73" s="6">
        <f t="shared" si="20"/>
        <v>720987</v>
      </c>
      <c r="K73" s="7">
        <f t="shared" si="21"/>
        <v>653184</v>
      </c>
      <c r="L73" s="7">
        <f t="shared" si="22"/>
        <v>1070067</v>
      </c>
      <c r="M73" s="7">
        <f t="shared" si="23"/>
        <v>1723251</v>
      </c>
      <c r="N73" s="8">
        <f t="shared" si="24"/>
        <v>653184</v>
      </c>
      <c r="O73" s="8">
        <f t="shared" si="25"/>
        <v>741600</v>
      </c>
      <c r="P73" s="8">
        <f t="shared" si="26"/>
        <v>1394784</v>
      </c>
      <c r="Q73" s="9">
        <f t="shared" si="27"/>
        <v>509760</v>
      </c>
      <c r="R73" s="9">
        <f t="shared" si="28"/>
        <v>636540</v>
      </c>
      <c r="S73" s="10">
        <f t="shared" si="29"/>
        <v>1146300</v>
      </c>
      <c r="T73" s="11">
        <f t="shared" si="30"/>
        <v>216296.1</v>
      </c>
      <c r="U73" s="12">
        <f t="shared" si="31"/>
        <v>1218560.1000000001</v>
      </c>
      <c r="V73" s="13">
        <f t="shared" si="32"/>
        <v>890093.1</v>
      </c>
      <c r="W73" s="10">
        <f t="shared" si="33"/>
        <v>641609.1</v>
      </c>
    </row>
    <row r="74" spans="1:23" ht="52.2" x14ac:dyDescent="0.3">
      <c r="A74" s="16" t="s">
        <v>171</v>
      </c>
      <c r="B74" s="17" t="s">
        <v>26</v>
      </c>
      <c r="C74" s="18">
        <v>700365</v>
      </c>
      <c r="D74" s="24" t="s">
        <v>172</v>
      </c>
      <c r="E74" s="20">
        <v>7.5600000000000005</v>
      </c>
      <c r="F74" s="20">
        <v>3.65</v>
      </c>
      <c r="G74" s="20">
        <v>3.91</v>
      </c>
      <c r="H74" s="6">
        <f t="shared" si="18"/>
        <v>406610</v>
      </c>
      <c r="I74" s="6">
        <f t="shared" si="19"/>
        <v>506345</v>
      </c>
      <c r="J74" s="6">
        <f t="shared" si="20"/>
        <v>912955</v>
      </c>
      <c r="K74" s="7">
        <f t="shared" si="21"/>
        <v>827820</v>
      </c>
      <c r="L74" s="7">
        <f t="shared" si="22"/>
        <v>1354033</v>
      </c>
      <c r="M74" s="7">
        <f t="shared" si="23"/>
        <v>2181853</v>
      </c>
      <c r="N74" s="8">
        <f t="shared" si="24"/>
        <v>827820</v>
      </c>
      <c r="O74" s="8">
        <f t="shared" si="25"/>
        <v>938400</v>
      </c>
      <c r="P74" s="8">
        <f t="shared" si="26"/>
        <v>1766220</v>
      </c>
      <c r="Q74" s="9">
        <f t="shared" si="27"/>
        <v>646050</v>
      </c>
      <c r="R74" s="9">
        <f t="shared" si="28"/>
        <v>805460</v>
      </c>
      <c r="S74" s="10">
        <f t="shared" si="29"/>
        <v>1451510</v>
      </c>
      <c r="T74" s="11">
        <f t="shared" si="30"/>
        <v>273886.5</v>
      </c>
      <c r="U74" s="12">
        <f t="shared" si="31"/>
        <v>1542784.5</v>
      </c>
      <c r="V74" s="13">
        <f t="shared" si="32"/>
        <v>1127151.5</v>
      </c>
      <c r="W74" s="10">
        <f t="shared" si="33"/>
        <v>812441.5</v>
      </c>
    </row>
    <row r="75" spans="1:23" ht="52.2" x14ac:dyDescent="0.3">
      <c r="A75" s="16" t="s">
        <v>173</v>
      </c>
      <c r="B75" s="17" t="s">
        <v>26</v>
      </c>
      <c r="C75" s="18">
        <v>700370</v>
      </c>
      <c r="D75" s="24" t="s">
        <v>174</v>
      </c>
      <c r="E75" s="20">
        <v>2.0300000000000002</v>
      </c>
      <c r="F75" s="20">
        <v>1</v>
      </c>
      <c r="G75" s="20">
        <v>1.03</v>
      </c>
      <c r="H75" s="6">
        <f t="shared" si="18"/>
        <v>111400</v>
      </c>
      <c r="I75" s="6">
        <f t="shared" si="19"/>
        <v>133385</v>
      </c>
      <c r="J75" s="6">
        <f t="shared" si="20"/>
        <v>244785</v>
      </c>
      <c r="K75" s="7">
        <f t="shared" si="21"/>
        <v>226800</v>
      </c>
      <c r="L75" s="7">
        <f t="shared" si="22"/>
        <v>356689</v>
      </c>
      <c r="M75" s="7">
        <f t="shared" si="23"/>
        <v>583489</v>
      </c>
      <c r="N75" s="8">
        <f t="shared" si="24"/>
        <v>226800</v>
      </c>
      <c r="O75" s="8">
        <f t="shared" si="25"/>
        <v>247200</v>
      </c>
      <c r="P75" s="8">
        <f t="shared" si="26"/>
        <v>474000</v>
      </c>
      <c r="Q75" s="9">
        <f t="shared" si="27"/>
        <v>177000</v>
      </c>
      <c r="R75" s="9">
        <f t="shared" si="28"/>
        <v>212180</v>
      </c>
      <c r="S75" s="10">
        <f t="shared" si="29"/>
        <v>389180</v>
      </c>
      <c r="T75" s="11">
        <f t="shared" si="30"/>
        <v>73435.5</v>
      </c>
      <c r="U75" s="12">
        <f t="shared" si="31"/>
        <v>412139.5</v>
      </c>
      <c r="V75" s="13">
        <f t="shared" si="32"/>
        <v>302650.5</v>
      </c>
      <c r="W75" s="10">
        <f t="shared" si="33"/>
        <v>217830.5</v>
      </c>
    </row>
    <row r="76" spans="1:23" ht="34.799999999999997" x14ac:dyDescent="0.3">
      <c r="A76" s="16" t="s">
        <v>175</v>
      </c>
      <c r="B76" s="17" t="s">
        <v>26</v>
      </c>
      <c r="C76" s="18">
        <v>700375</v>
      </c>
      <c r="D76" s="24" t="s">
        <v>176</v>
      </c>
      <c r="E76" s="20">
        <v>9</v>
      </c>
      <c r="F76" s="20">
        <v>4.5</v>
      </c>
      <c r="G76" s="20">
        <v>4.5</v>
      </c>
      <c r="H76" s="6">
        <f t="shared" si="18"/>
        <v>501300</v>
      </c>
      <c r="I76" s="6">
        <f t="shared" si="19"/>
        <v>582750</v>
      </c>
      <c r="J76" s="6">
        <f t="shared" si="20"/>
        <v>1084050</v>
      </c>
      <c r="K76" s="7">
        <f t="shared" si="21"/>
        <v>1020600</v>
      </c>
      <c r="L76" s="7">
        <f t="shared" si="22"/>
        <v>1558350</v>
      </c>
      <c r="M76" s="7">
        <f t="shared" si="23"/>
        <v>2578950</v>
      </c>
      <c r="N76" s="8">
        <f t="shared" si="24"/>
        <v>1020600</v>
      </c>
      <c r="O76" s="8">
        <f t="shared" si="25"/>
        <v>1080000</v>
      </c>
      <c r="P76" s="8">
        <f t="shared" si="26"/>
        <v>2100600</v>
      </c>
      <c r="Q76" s="9">
        <f t="shared" si="27"/>
        <v>796500</v>
      </c>
      <c r="R76" s="9">
        <f t="shared" si="28"/>
        <v>927000</v>
      </c>
      <c r="S76" s="10">
        <f t="shared" si="29"/>
        <v>1723500</v>
      </c>
      <c r="T76" s="11">
        <f t="shared" si="30"/>
        <v>325215</v>
      </c>
      <c r="U76" s="12">
        <f t="shared" si="31"/>
        <v>1820115</v>
      </c>
      <c r="V76" s="13">
        <f t="shared" si="32"/>
        <v>1341765</v>
      </c>
      <c r="W76" s="10">
        <f t="shared" si="33"/>
        <v>964665</v>
      </c>
    </row>
    <row r="77" spans="1:23" ht="34.799999999999997" x14ac:dyDescent="0.3">
      <c r="A77" s="16" t="s">
        <v>177</v>
      </c>
      <c r="B77" s="17" t="s">
        <v>26</v>
      </c>
      <c r="C77" s="18">
        <v>700380</v>
      </c>
      <c r="D77" s="24" t="s">
        <v>178</v>
      </c>
      <c r="E77" s="20">
        <v>6.24</v>
      </c>
      <c r="F77" s="20">
        <v>3.12</v>
      </c>
      <c r="G77" s="20">
        <v>3.12</v>
      </c>
      <c r="H77" s="6">
        <f t="shared" si="18"/>
        <v>347568</v>
      </c>
      <c r="I77" s="6">
        <f t="shared" si="19"/>
        <v>404040</v>
      </c>
      <c r="J77" s="6">
        <f t="shared" si="20"/>
        <v>751608</v>
      </c>
      <c r="K77" s="7">
        <f t="shared" si="21"/>
        <v>707616</v>
      </c>
      <c r="L77" s="7">
        <f t="shared" si="22"/>
        <v>1080456</v>
      </c>
      <c r="M77" s="7">
        <f t="shared" si="23"/>
        <v>1788072</v>
      </c>
      <c r="N77" s="8">
        <f t="shared" si="24"/>
        <v>707616</v>
      </c>
      <c r="O77" s="8">
        <f t="shared" si="25"/>
        <v>748800</v>
      </c>
      <c r="P77" s="8">
        <f t="shared" si="26"/>
        <v>1456416</v>
      </c>
      <c r="Q77" s="9">
        <f t="shared" si="27"/>
        <v>552240</v>
      </c>
      <c r="R77" s="9">
        <f t="shared" si="28"/>
        <v>642720</v>
      </c>
      <c r="S77" s="10">
        <f t="shared" si="29"/>
        <v>1194960</v>
      </c>
      <c r="T77" s="11">
        <f t="shared" si="30"/>
        <v>225482.4</v>
      </c>
      <c r="U77" s="12">
        <f t="shared" si="31"/>
        <v>1261946.3999999999</v>
      </c>
      <c r="V77" s="13">
        <f t="shared" si="32"/>
        <v>930290.4</v>
      </c>
      <c r="W77" s="10">
        <f t="shared" si="33"/>
        <v>668834.4</v>
      </c>
    </row>
    <row r="78" spans="1:23" ht="34.799999999999997" x14ac:dyDescent="0.3">
      <c r="A78" s="16" t="s">
        <v>179</v>
      </c>
      <c r="B78" s="17" t="s">
        <v>26</v>
      </c>
      <c r="C78" s="18">
        <v>700385</v>
      </c>
      <c r="D78" s="24" t="s">
        <v>180</v>
      </c>
      <c r="E78" s="20">
        <v>2.1800000000000002</v>
      </c>
      <c r="F78" s="20">
        <v>1.0900000000000001</v>
      </c>
      <c r="G78" s="20">
        <v>1.0900000000000001</v>
      </c>
      <c r="H78" s="6">
        <f t="shared" si="18"/>
        <v>121426.00000000001</v>
      </c>
      <c r="I78" s="6">
        <f t="shared" si="19"/>
        <v>141155</v>
      </c>
      <c r="J78" s="6">
        <f t="shared" si="20"/>
        <v>262581</v>
      </c>
      <c r="K78" s="7">
        <f t="shared" si="21"/>
        <v>247212.00000000003</v>
      </c>
      <c r="L78" s="7">
        <f t="shared" si="22"/>
        <v>377467</v>
      </c>
      <c r="M78" s="7">
        <f t="shared" si="23"/>
        <v>624679</v>
      </c>
      <c r="N78" s="8">
        <f t="shared" si="24"/>
        <v>247212.00000000003</v>
      </c>
      <c r="O78" s="8">
        <f t="shared" si="25"/>
        <v>261600.00000000003</v>
      </c>
      <c r="P78" s="8">
        <f t="shared" si="26"/>
        <v>508812.00000000006</v>
      </c>
      <c r="Q78" s="9">
        <f t="shared" si="27"/>
        <v>192930</v>
      </c>
      <c r="R78" s="9">
        <f t="shared" si="28"/>
        <v>224540.00000000003</v>
      </c>
      <c r="S78" s="10">
        <f t="shared" si="29"/>
        <v>417470</v>
      </c>
      <c r="T78" s="11">
        <f t="shared" si="30"/>
        <v>78774.3</v>
      </c>
      <c r="U78" s="12">
        <f t="shared" si="31"/>
        <v>440872.3</v>
      </c>
      <c r="V78" s="13">
        <f t="shared" si="32"/>
        <v>325005.30000000005</v>
      </c>
      <c r="W78" s="10">
        <f t="shared" si="33"/>
        <v>233663.3</v>
      </c>
    </row>
    <row r="79" spans="1:23" ht="34.799999999999997" x14ac:dyDescent="0.3">
      <c r="A79" s="16" t="s">
        <v>181</v>
      </c>
      <c r="B79" s="17" t="s">
        <v>26</v>
      </c>
      <c r="C79" s="18">
        <v>700390</v>
      </c>
      <c r="D79" s="24" t="s">
        <v>182</v>
      </c>
      <c r="E79" s="20">
        <v>2.3199999999999998</v>
      </c>
      <c r="F79" s="20">
        <v>1.1599999999999999</v>
      </c>
      <c r="G79" s="20">
        <v>1.1599999999999999</v>
      </c>
      <c r="H79" s="6">
        <f t="shared" si="18"/>
        <v>129223.99999999999</v>
      </c>
      <c r="I79" s="6">
        <f t="shared" si="19"/>
        <v>150220</v>
      </c>
      <c r="J79" s="6">
        <f t="shared" si="20"/>
        <v>279444</v>
      </c>
      <c r="K79" s="7">
        <f t="shared" si="21"/>
        <v>263088</v>
      </c>
      <c r="L79" s="7">
        <f t="shared" si="22"/>
        <v>401708</v>
      </c>
      <c r="M79" s="7">
        <f t="shared" si="23"/>
        <v>664796</v>
      </c>
      <c r="N79" s="8">
        <f t="shared" si="24"/>
        <v>263088</v>
      </c>
      <c r="O79" s="8">
        <f t="shared" si="25"/>
        <v>278400</v>
      </c>
      <c r="P79" s="8">
        <f t="shared" si="26"/>
        <v>541488</v>
      </c>
      <c r="Q79" s="9">
        <f t="shared" si="27"/>
        <v>205320</v>
      </c>
      <c r="R79" s="9">
        <f t="shared" si="28"/>
        <v>238959.99999999997</v>
      </c>
      <c r="S79" s="10">
        <f t="shared" si="29"/>
        <v>444280</v>
      </c>
      <c r="T79" s="11">
        <f t="shared" si="30"/>
        <v>83833.2</v>
      </c>
      <c r="U79" s="12">
        <f t="shared" si="31"/>
        <v>469185.2</v>
      </c>
      <c r="V79" s="13">
        <f t="shared" si="32"/>
        <v>345877.2</v>
      </c>
      <c r="W79" s="10">
        <f t="shared" si="33"/>
        <v>248669.2</v>
      </c>
    </row>
    <row r="80" spans="1:23" ht="52.2" x14ac:dyDescent="0.3">
      <c r="A80" s="16" t="s">
        <v>183</v>
      </c>
      <c r="B80" s="17" t="s">
        <v>26</v>
      </c>
      <c r="C80" s="18">
        <v>700395</v>
      </c>
      <c r="D80" s="24" t="s">
        <v>184</v>
      </c>
      <c r="E80" s="20">
        <v>7.23</v>
      </c>
      <c r="F80" s="20">
        <v>3.79</v>
      </c>
      <c r="G80" s="20">
        <v>3.44</v>
      </c>
      <c r="H80" s="6">
        <f t="shared" si="18"/>
        <v>422206</v>
      </c>
      <c r="I80" s="6">
        <f t="shared" si="19"/>
        <v>445480</v>
      </c>
      <c r="J80" s="6">
        <f t="shared" si="20"/>
        <v>867686</v>
      </c>
      <c r="K80" s="7">
        <f t="shared" si="21"/>
        <v>859572</v>
      </c>
      <c r="L80" s="7">
        <f t="shared" si="22"/>
        <v>1191272</v>
      </c>
      <c r="M80" s="7">
        <f t="shared" si="23"/>
        <v>2050844</v>
      </c>
      <c r="N80" s="8">
        <f t="shared" si="24"/>
        <v>859572</v>
      </c>
      <c r="O80" s="8">
        <f t="shared" si="25"/>
        <v>825600</v>
      </c>
      <c r="P80" s="8">
        <f t="shared" si="26"/>
        <v>1685172</v>
      </c>
      <c r="Q80" s="9">
        <f t="shared" si="27"/>
        <v>670830</v>
      </c>
      <c r="R80" s="9">
        <f t="shared" si="28"/>
        <v>708640</v>
      </c>
      <c r="S80" s="10">
        <f t="shared" si="29"/>
        <v>1379470</v>
      </c>
      <c r="T80" s="11">
        <f t="shared" si="30"/>
        <v>260305.8</v>
      </c>
      <c r="U80" s="12">
        <f t="shared" si="31"/>
        <v>1443463.8</v>
      </c>
      <c r="V80" s="13">
        <f t="shared" si="32"/>
        <v>1077791.8</v>
      </c>
      <c r="W80" s="10">
        <f t="shared" si="33"/>
        <v>772089.8</v>
      </c>
    </row>
    <row r="81" spans="1:23" x14ac:dyDescent="0.3">
      <c r="A81" s="16" t="s">
        <v>185</v>
      </c>
      <c r="B81" s="17" t="s">
        <v>26</v>
      </c>
      <c r="C81" s="18">
        <v>700400</v>
      </c>
      <c r="D81" s="24" t="s">
        <v>186</v>
      </c>
      <c r="E81" s="20">
        <v>17.09</v>
      </c>
      <c r="F81" s="20">
        <v>7.77</v>
      </c>
      <c r="G81" s="20">
        <v>9.32</v>
      </c>
      <c r="H81" s="6">
        <f t="shared" si="18"/>
        <v>865578</v>
      </c>
      <c r="I81" s="6">
        <f t="shared" si="19"/>
        <v>1206940</v>
      </c>
      <c r="J81" s="6">
        <f t="shared" si="20"/>
        <v>2072518</v>
      </c>
      <c r="K81" s="7">
        <f t="shared" si="21"/>
        <v>1762236</v>
      </c>
      <c r="L81" s="7">
        <f t="shared" si="22"/>
        <v>3227516</v>
      </c>
      <c r="M81" s="7">
        <f t="shared" si="23"/>
        <v>4989752</v>
      </c>
      <c r="N81" s="8">
        <f t="shared" si="24"/>
        <v>1762236</v>
      </c>
      <c r="O81" s="8">
        <f t="shared" si="25"/>
        <v>2236800</v>
      </c>
      <c r="P81" s="8">
        <f t="shared" si="26"/>
        <v>3999036</v>
      </c>
      <c r="Q81" s="9">
        <f t="shared" si="27"/>
        <v>1375290</v>
      </c>
      <c r="R81" s="9">
        <f t="shared" si="28"/>
        <v>1919920</v>
      </c>
      <c r="S81" s="10">
        <f t="shared" si="29"/>
        <v>3295210</v>
      </c>
      <c r="T81" s="11">
        <f t="shared" si="30"/>
        <v>621755.4</v>
      </c>
      <c r="U81" s="12">
        <f t="shared" si="31"/>
        <v>3538989.4</v>
      </c>
      <c r="V81" s="13">
        <f t="shared" si="32"/>
        <v>2548273.4</v>
      </c>
      <c r="W81" s="10">
        <f t="shared" si="33"/>
        <v>1844447.4</v>
      </c>
    </row>
    <row r="82" spans="1:23" x14ac:dyDescent="0.3">
      <c r="A82" s="16" t="s">
        <v>187</v>
      </c>
      <c r="B82" s="17" t="s">
        <v>26</v>
      </c>
      <c r="C82" s="18">
        <v>700405</v>
      </c>
      <c r="D82" s="24" t="s">
        <v>188</v>
      </c>
      <c r="E82" s="20">
        <v>53.2</v>
      </c>
      <c r="F82" s="20">
        <v>28.65</v>
      </c>
      <c r="G82" s="20">
        <v>24.55</v>
      </c>
      <c r="H82" s="6">
        <f t="shared" si="18"/>
        <v>3191610</v>
      </c>
      <c r="I82" s="6">
        <f t="shared" si="19"/>
        <v>3179225</v>
      </c>
      <c r="J82" s="6">
        <f t="shared" si="20"/>
        <v>6370835</v>
      </c>
      <c r="K82" s="7">
        <f t="shared" si="21"/>
        <v>6497820</v>
      </c>
      <c r="L82" s="7">
        <f t="shared" si="22"/>
        <v>8501665</v>
      </c>
      <c r="M82" s="7">
        <f t="shared" si="23"/>
        <v>14999485</v>
      </c>
      <c r="N82" s="8">
        <f t="shared" si="24"/>
        <v>6497820</v>
      </c>
      <c r="O82" s="8">
        <f t="shared" si="25"/>
        <v>5892000</v>
      </c>
      <c r="P82" s="8">
        <f t="shared" si="26"/>
        <v>12389820</v>
      </c>
      <c r="Q82" s="9">
        <f t="shared" si="27"/>
        <v>5071050</v>
      </c>
      <c r="R82" s="9">
        <f t="shared" si="28"/>
        <v>5057300</v>
      </c>
      <c r="S82" s="10">
        <f t="shared" si="29"/>
        <v>10128350</v>
      </c>
      <c r="T82" s="11">
        <f t="shared" si="30"/>
        <v>1911250.5</v>
      </c>
      <c r="U82" s="12">
        <f t="shared" si="31"/>
        <v>10539900.5</v>
      </c>
      <c r="V82" s="13">
        <f t="shared" si="32"/>
        <v>7930235.5</v>
      </c>
      <c r="W82" s="10">
        <f t="shared" si="33"/>
        <v>5668765.5</v>
      </c>
    </row>
    <row r="83" spans="1:23" ht="52.2" x14ac:dyDescent="0.3">
      <c r="A83" s="16" t="s">
        <v>189</v>
      </c>
      <c r="B83" s="17" t="s">
        <v>26</v>
      </c>
      <c r="C83" s="18">
        <v>700410</v>
      </c>
      <c r="D83" s="24" t="s">
        <v>190</v>
      </c>
      <c r="E83" s="20">
        <v>2.3199999999999998</v>
      </c>
      <c r="F83" s="20">
        <v>1.1599999999999999</v>
      </c>
      <c r="G83" s="20">
        <v>1.1599999999999999</v>
      </c>
      <c r="H83" s="6">
        <f t="shared" si="18"/>
        <v>129223.99999999999</v>
      </c>
      <c r="I83" s="6">
        <f t="shared" si="19"/>
        <v>150220</v>
      </c>
      <c r="J83" s="6">
        <f t="shared" si="20"/>
        <v>279444</v>
      </c>
      <c r="K83" s="7">
        <f t="shared" si="21"/>
        <v>263088</v>
      </c>
      <c r="L83" s="7">
        <f t="shared" si="22"/>
        <v>401708</v>
      </c>
      <c r="M83" s="7">
        <f t="shared" si="23"/>
        <v>664796</v>
      </c>
      <c r="N83" s="8">
        <f t="shared" si="24"/>
        <v>263088</v>
      </c>
      <c r="O83" s="8">
        <f t="shared" si="25"/>
        <v>278400</v>
      </c>
      <c r="P83" s="8">
        <f t="shared" si="26"/>
        <v>541488</v>
      </c>
      <c r="Q83" s="9">
        <f t="shared" si="27"/>
        <v>205320</v>
      </c>
      <c r="R83" s="9">
        <f t="shared" si="28"/>
        <v>238959.99999999997</v>
      </c>
      <c r="S83" s="10">
        <f t="shared" si="29"/>
        <v>444280</v>
      </c>
      <c r="T83" s="11">
        <f t="shared" si="30"/>
        <v>83833.2</v>
      </c>
      <c r="U83" s="12">
        <f t="shared" si="31"/>
        <v>469185.2</v>
      </c>
      <c r="V83" s="13">
        <f t="shared" si="32"/>
        <v>345877.2</v>
      </c>
      <c r="W83" s="10">
        <f t="shared" si="33"/>
        <v>248669.2</v>
      </c>
    </row>
    <row r="84" spans="1:23" ht="52.2" x14ac:dyDescent="0.3">
      <c r="A84" s="16" t="s">
        <v>191</v>
      </c>
      <c r="B84" s="17" t="s">
        <v>26</v>
      </c>
      <c r="C84" s="18">
        <v>700415</v>
      </c>
      <c r="D84" s="24" t="s">
        <v>192</v>
      </c>
      <c r="E84" s="20">
        <v>3.96</v>
      </c>
      <c r="F84" s="20">
        <v>1.98</v>
      </c>
      <c r="G84" s="20">
        <v>1.98</v>
      </c>
      <c r="H84" s="6">
        <f t="shared" si="18"/>
        <v>220572</v>
      </c>
      <c r="I84" s="6">
        <f t="shared" si="19"/>
        <v>256410</v>
      </c>
      <c r="J84" s="6">
        <f t="shared" si="20"/>
        <v>476982</v>
      </c>
      <c r="K84" s="7">
        <f t="shared" si="21"/>
        <v>449064</v>
      </c>
      <c r="L84" s="7">
        <f t="shared" si="22"/>
        <v>685674</v>
      </c>
      <c r="M84" s="7">
        <f t="shared" si="23"/>
        <v>1134738</v>
      </c>
      <c r="N84" s="8">
        <f t="shared" si="24"/>
        <v>449064</v>
      </c>
      <c r="O84" s="8">
        <f t="shared" si="25"/>
        <v>475200</v>
      </c>
      <c r="P84" s="8">
        <f t="shared" si="26"/>
        <v>924264</v>
      </c>
      <c r="Q84" s="9">
        <f t="shared" si="27"/>
        <v>350460</v>
      </c>
      <c r="R84" s="9">
        <f t="shared" si="28"/>
        <v>407880</v>
      </c>
      <c r="S84" s="10">
        <f t="shared" si="29"/>
        <v>758340</v>
      </c>
      <c r="T84" s="11">
        <f t="shared" si="30"/>
        <v>143094.6</v>
      </c>
      <c r="U84" s="12">
        <f t="shared" si="31"/>
        <v>800850.6</v>
      </c>
      <c r="V84" s="13">
        <f t="shared" si="32"/>
        <v>590376.6</v>
      </c>
      <c r="W84" s="10">
        <f t="shared" si="33"/>
        <v>424452.6</v>
      </c>
    </row>
    <row r="85" spans="1:23" ht="52.2" x14ac:dyDescent="0.3">
      <c r="A85" s="16" t="s">
        <v>193</v>
      </c>
      <c r="B85" s="17" t="s">
        <v>26</v>
      </c>
      <c r="C85" s="18">
        <v>700420</v>
      </c>
      <c r="D85" s="24" t="s">
        <v>194</v>
      </c>
      <c r="E85" s="20">
        <v>1.49</v>
      </c>
      <c r="F85" s="20">
        <v>0.72</v>
      </c>
      <c r="G85" s="20">
        <v>0.77</v>
      </c>
      <c r="H85" s="6">
        <f t="shared" si="18"/>
        <v>80208</v>
      </c>
      <c r="I85" s="6">
        <f t="shared" si="19"/>
        <v>99715</v>
      </c>
      <c r="J85" s="6">
        <f t="shared" si="20"/>
        <v>179923</v>
      </c>
      <c r="K85" s="7">
        <f t="shared" si="21"/>
        <v>163296</v>
      </c>
      <c r="L85" s="7">
        <f t="shared" si="22"/>
        <v>266651</v>
      </c>
      <c r="M85" s="7">
        <f t="shared" si="23"/>
        <v>429947</v>
      </c>
      <c r="N85" s="8">
        <f t="shared" si="24"/>
        <v>163296</v>
      </c>
      <c r="O85" s="8">
        <f t="shared" si="25"/>
        <v>184800</v>
      </c>
      <c r="P85" s="8">
        <f t="shared" si="26"/>
        <v>348096</v>
      </c>
      <c r="Q85" s="9">
        <f t="shared" si="27"/>
        <v>127440</v>
      </c>
      <c r="R85" s="9">
        <f t="shared" si="28"/>
        <v>158620</v>
      </c>
      <c r="S85" s="10">
        <f t="shared" si="29"/>
        <v>286060</v>
      </c>
      <c r="T85" s="11">
        <f t="shared" si="30"/>
        <v>53976.9</v>
      </c>
      <c r="U85" s="12">
        <f t="shared" si="31"/>
        <v>304000.90000000002</v>
      </c>
      <c r="V85" s="13">
        <f t="shared" si="32"/>
        <v>222149.9</v>
      </c>
      <c r="W85" s="10">
        <f t="shared" si="33"/>
        <v>160113.9</v>
      </c>
    </row>
    <row r="86" spans="1:23" ht="34.799999999999997" x14ac:dyDescent="0.3">
      <c r="A86" s="16" t="s">
        <v>195</v>
      </c>
      <c r="B86" s="17" t="s">
        <v>26</v>
      </c>
      <c r="C86" s="18">
        <v>700425</v>
      </c>
      <c r="D86" s="24" t="s">
        <v>196</v>
      </c>
      <c r="E86" s="20">
        <v>2.06</v>
      </c>
      <c r="F86" s="20">
        <v>1.03</v>
      </c>
      <c r="G86" s="20">
        <v>1.03</v>
      </c>
      <c r="H86" s="6">
        <f t="shared" si="18"/>
        <v>114742</v>
      </c>
      <c r="I86" s="6">
        <f t="shared" si="19"/>
        <v>133385</v>
      </c>
      <c r="J86" s="6">
        <f t="shared" si="20"/>
        <v>248127</v>
      </c>
      <c r="K86" s="7">
        <f t="shared" si="21"/>
        <v>233604</v>
      </c>
      <c r="L86" s="7">
        <f t="shared" si="22"/>
        <v>356689</v>
      </c>
      <c r="M86" s="7">
        <f t="shared" si="23"/>
        <v>590293</v>
      </c>
      <c r="N86" s="8">
        <f t="shared" si="24"/>
        <v>233604</v>
      </c>
      <c r="O86" s="8">
        <f t="shared" si="25"/>
        <v>247200</v>
      </c>
      <c r="P86" s="8">
        <f t="shared" si="26"/>
        <v>480804</v>
      </c>
      <c r="Q86" s="9">
        <f t="shared" si="27"/>
        <v>182310</v>
      </c>
      <c r="R86" s="9">
        <f t="shared" si="28"/>
        <v>212180</v>
      </c>
      <c r="S86" s="10">
        <f t="shared" si="29"/>
        <v>394490</v>
      </c>
      <c r="T86" s="11">
        <f t="shared" si="30"/>
        <v>74438.100000000006</v>
      </c>
      <c r="U86" s="12">
        <f t="shared" si="31"/>
        <v>416604.1</v>
      </c>
      <c r="V86" s="13">
        <f t="shared" si="32"/>
        <v>307115.09999999998</v>
      </c>
      <c r="W86" s="10">
        <f t="shared" si="33"/>
        <v>220801.1</v>
      </c>
    </row>
    <row r="87" spans="1:23" ht="34.799999999999997" x14ac:dyDescent="0.3">
      <c r="A87" s="16" t="s">
        <v>197</v>
      </c>
      <c r="B87" s="17" t="s">
        <v>26</v>
      </c>
      <c r="C87" s="18">
        <v>700430</v>
      </c>
      <c r="D87" s="24" t="s">
        <v>198</v>
      </c>
      <c r="E87" s="20">
        <v>2.98</v>
      </c>
      <c r="F87" s="20">
        <v>1.49</v>
      </c>
      <c r="G87" s="20">
        <v>1.49</v>
      </c>
      <c r="H87" s="6">
        <f t="shared" si="18"/>
        <v>165986</v>
      </c>
      <c r="I87" s="6">
        <f t="shared" si="19"/>
        <v>192955</v>
      </c>
      <c r="J87" s="6">
        <f t="shared" si="20"/>
        <v>358941</v>
      </c>
      <c r="K87" s="7">
        <f t="shared" si="21"/>
        <v>337932</v>
      </c>
      <c r="L87" s="7">
        <f t="shared" si="22"/>
        <v>515987</v>
      </c>
      <c r="M87" s="7">
        <f t="shared" si="23"/>
        <v>853919</v>
      </c>
      <c r="N87" s="8">
        <f t="shared" si="24"/>
        <v>337932</v>
      </c>
      <c r="O87" s="8">
        <f t="shared" si="25"/>
        <v>357600</v>
      </c>
      <c r="P87" s="8">
        <f t="shared" si="26"/>
        <v>695532</v>
      </c>
      <c r="Q87" s="9">
        <f t="shared" si="27"/>
        <v>263730</v>
      </c>
      <c r="R87" s="9">
        <f t="shared" si="28"/>
        <v>306940</v>
      </c>
      <c r="S87" s="10">
        <f t="shared" si="29"/>
        <v>570670</v>
      </c>
      <c r="T87" s="11">
        <f t="shared" si="30"/>
        <v>107682.3</v>
      </c>
      <c r="U87" s="12">
        <f t="shared" si="31"/>
        <v>602660.30000000005</v>
      </c>
      <c r="V87" s="13">
        <f t="shared" si="32"/>
        <v>444273.3</v>
      </c>
      <c r="W87" s="10">
        <f t="shared" si="33"/>
        <v>319411.3</v>
      </c>
    </row>
    <row r="88" spans="1:23" ht="34.799999999999997" x14ac:dyDescent="0.3">
      <c r="A88" s="16" t="s">
        <v>199</v>
      </c>
      <c r="B88" s="17" t="s">
        <v>26</v>
      </c>
      <c r="C88" s="18">
        <v>700435</v>
      </c>
      <c r="D88" s="24" t="s">
        <v>200</v>
      </c>
      <c r="E88" s="20">
        <v>2.98</v>
      </c>
      <c r="F88" s="20">
        <v>1.49</v>
      </c>
      <c r="G88" s="20">
        <v>1.49</v>
      </c>
      <c r="H88" s="6">
        <f t="shared" si="18"/>
        <v>165986</v>
      </c>
      <c r="I88" s="6">
        <f t="shared" si="19"/>
        <v>192955</v>
      </c>
      <c r="J88" s="6">
        <f t="shared" si="20"/>
        <v>358941</v>
      </c>
      <c r="K88" s="7">
        <f t="shared" si="21"/>
        <v>337932</v>
      </c>
      <c r="L88" s="7">
        <f t="shared" si="22"/>
        <v>515987</v>
      </c>
      <c r="M88" s="7">
        <f t="shared" si="23"/>
        <v>853919</v>
      </c>
      <c r="N88" s="8">
        <f t="shared" si="24"/>
        <v>337932</v>
      </c>
      <c r="O88" s="8">
        <f t="shared" si="25"/>
        <v>357600</v>
      </c>
      <c r="P88" s="8">
        <f t="shared" si="26"/>
        <v>695532</v>
      </c>
      <c r="Q88" s="9">
        <f t="shared" si="27"/>
        <v>263730</v>
      </c>
      <c r="R88" s="9">
        <f t="shared" si="28"/>
        <v>306940</v>
      </c>
      <c r="S88" s="10">
        <f t="shared" si="29"/>
        <v>570670</v>
      </c>
      <c r="T88" s="11">
        <f t="shared" si="30"/>
        <v>107682.3</v>
      </c>
      <c r="U88" s="12">
        <f t="shared" si="31"/>
        <v>602660.30000000005</v>
      </c>
      <c r="V88" s="13">
        <f t="shared" si="32"/>
        <v>444273.3</v>
      </c>
      <c r="W88" s="10">
        <f t="shared" si="33"/>
        <v>319411.3</v>
      </c>
    </row>
    <row r="89" spans="1:23" ht="52.2" x14ac:dyDescent="0.3">
      <c r="A89" s="16" t="s">
        <v>201</v>
      </c>
      <c r="B89" s="17" t="s">
        <v>26</v>
      </c>
      <c r="C89" s="18">
        <v>700440</v>
      </c>
      <c r="D89" s="24" t="s">
        <v>202</v>
      </c>
      <c r="E89" s="20">
        <v>5.48</v>
      </c>
      <c r="F89" s="20">
        <v>2.74</v>
      </c>
      <c r="G89" s="20">
        <v>2.74</v>
      </c>
      <c r="H89" s="6">
        <f t="shared" si="18"/>
        <v>305236</v>
      </c>
      <c r="I89" s="6">
        <f t="shared" si="19"/>
        <v>354830</v>
      </c>
      <c r="J89" s="6">
        <f t="shared" si="20"/>
        <v>660066</v>
      </c>
      <c r="K89" s="7">
        <f t="shared" si="21"/>
        <v>621432</v>
      </c>
      <c r="L89" s="7">
        <f t="shared" si="22"/>
        <v>948862.00000000012</v>
      </c>
      <c r="M89" s="7">
        <f t="shared" si="23"/>
        <v>1570294</v>
      </c>
      <c r="N89" s="8">
        <f t="shared" si="24"/>
        <v>621432</v>
      </c>
      <c r="O89" s="8">
        <f t="shared" si="25"/>
        <v>657600</v>
      </c>
      <c r="P89" s="8">
        <f t="shared" si="26"/>
        <v>1279032</v>
      </c>
      <c r="Q89" s="9">
        <f t="shared" si="27"/>
        <v>484980.00000000006</v>
      </c>
      <c r="R89" s="9">
        <f t="shared" si="28"/>
        <v>564440</v>
      </c>
      <c r="S89" s="10">
        <f t="shared" si="29"/>
        <v>1049420</v>
      </c>
      <c r="T89" s="11">
        <f t="shared" si="30"/>
        <v>198019.8</v>
      </c>
      <c r="U89" s="12">
        <f t="shared" si="31"/>
        <v>1108247.8</v>
      </c>
      <c r="V89" s="13">
        <f t="shared" si="32"/>
        <v>816985.8</v>
      </c>
      <c r="W89" s="10">
        <f t="shared" si="33"/>
        <v>587373.80000000005</v>
      </c>
    </row>
    <row r="90" spans="1:23" ht="52.2" x14ac:dyDescent="0.3">
      <c r="A90" s="16" t="s">
        <v>203</v>
      </c>
      <c r="B90" s="17" t="s">
        <v>26</v>
      </c>
      <c r="C90" s="18">
        <v>700445</v>
      </c>
      <c r="D90" s="24" t="s">
        <v>204</v>
      </c>
      <c r="E90" s="20">
        <v>3.66</v>
      </c>
      <c r="F90" s="20">
        <v>1.83</v>
      </c>
      <c r="G90" s="20">
        <v>1.83</v>
      </c>
      <c r="H90" s="6">
        <f t="shared" si="18"/>
        <v>203862</v>
      </c>
      <c r="I90" s="6">
        <f t="shared" si="19"/>
        <v>236985</v>
      </c>
      <c r="J90" s="6">
        <f t="shared" si="20"/>
        <v>440847</v>
      </c>
      <c r="K90" s="7">
        <f t="shared" si="21"/>
        <v>415044</v>
      </c>
      <c r="L90" s="7">
        <f t="shared" si="22"/>
        <v>633729</v>
      </c>
      <c r="M90" s="7">
        <f t="shared" si="23"/>
        <v>1048773</v>
      </c>
      <c r="N90" s="8">
        <f t="shared" si="24"/>
        <v>415044</v>
      </c>
      <c r="O90" s="8">
        <f t="shared" si="25"/>
        <v>439200</v>
      </c>
      <c r="P90" s="8">
        <f t="shared" si="26"/>
        <v>854244</v>
      </c>
      <c r="Q90" s="9">
        <f t="shared" si="27"/>
        <v>323910</v>
      </c>
      <c r="R90" s="9">
        <f t="shared" si="28"/>
        <v>376980</v>
      </c>
      <c r="S90" s="10">
        <f t="shared" si="29"/>
        <v>700890</v>
      </c>
      <c r="T90" s="11">
        <f t="shared" si="30"/>
        <v>132254.1</v>
      </c>
      <c r="U90" s="12">
        <f t="shared" si="31"/>
        <v>740180.1</v>
      </c>
      <c r="V90" s="13">
        <f t="shared" si="32"/>
        <v>545651.1</v>
      </c>
      <c r="W90" s="10">
        <f t="shared" si="33"/>
        <v>392297.1</v>
      </c>
    </row>
    <row r="91" spans="1:23" ht="34.799999999999997" x14ac:dyDescent="0.3">
      <c r="A91" s="16" t="s">
        <v>205</v>
      </c>
      <c r="B91" s="17" t="s">
        <v>26</v>
      </c>
      <c r="C91" s="18">
        <v>700450</v>
      </c>
      <c r="D91" s="24" t="s">
        <v>206</v>
      </c>
      <c r="E91" s="20">
        <v>2.3199999999999998</v>
      </c>
      <c r="F91" s="20">
        <v>1.1599999999999999</v>
      </c>
      <c r="G91" s="20">
        <v>1.1599999999999999</v>
      </c>
      <c r="H91" s="6">
        <f t="shared" si="18"/>
        <v>129223.99999999999</v>
      </c>
      <c r="I91" s="6">
        <f t="shared" si="19"/>
        <v>150220</v>
      </c>
      <c r="J91" s="6">
        <f t="shared" si="20"/>
        <v>279444</v>
      </c>
      <c r="K91" s="7">
        <f t="shared" si="21"/>
        <v>263088</v>
      </c>
      <c r="L91" s="7">
        <f t="shared" si="22"/>
        <v>401708</v>
      </c>
      <c r="M91" s="7">
        <f t="shared" si="23"/>
        <v>664796</v>
      </c>
      <c r="N91" s="8">
        <f t="shared" si="24"/>
        <v>263088</v>
      </c>
      <c r="O91" s="8">
        <f t="shared" si="25"/>
        <v>278400</v>
      </c>
      <c r="P91" s="8">
        <f t="shared" si="26"/>
        <v>541488</v>
      </c>
      <c r="Q91" s="9">
        <f t="shared" si="27"/>
        <v>205320</v>
      </c>
      <c r="R91" s="9">
        <f t="shared" si="28"/>
        <v>238959.99999999997</v>
      </c>
      <c r="S91" s="10">
        <f t="shared" si="29"/>
        <v>444280</v>
      </c>
      <c r="T91" s="11">
        <f t="shared" si="30"/>
        <v>83833.2</v>
      </c>
      <c r="U91" s="12">
        <f t="shared" si="31"/>
        <v>469185.2</v>
      </c>
      <c r="V91" s="13">
        <f t="shared" si="32"/>
        <v>345877.2</v>
      </c>
      <c r="W91" s="10">
        <f t="shared" si="33"/>
        <v>248669.2</v>
      </c>
    </row>
    <row r="92" spans="1:23" ht="34.799999999999997" x14ac:dyDescent="0.3">
      <c r="A92" s="16" t="s">
        <v>207</v>
      </c>
      <c r="B92" s="17" t="s">
        <v>26</v>
      </c>
      <c r="C92" s="18">
        <v>700455</v>
      </c>
      <c r="D92" s="24" t="s">
        <v>208</v>
      </c>
      <c r="E92" s="20">
        <v>3.26</v>
      </c>
      <c r="F92" s="20">
        <v>1.63</v>
      </c>
      <c r="G92" s="20">
        <v>1.63</v>
      </c>
      <c r="H92" s="6">
        <f t="shared" si="18"/>
        <v>181582</v>
      </c>
      <c r="I92" s="6">
        <f t="shared" si="19"/>
        <v>211085</v>
      </c>
      <c r="J92" s="6">
        <f t="shared" si="20"/>
        <v>392667</v>
      </c>
      <c r="K92" s="7">
        <f t="shared" si="21"/>
        <v>369684</v>
      </c>
      <c r="L92" s="7">
        <f t="shared" si="22"/>
        <v>564469</v>
      </c>
      <c r="M92" s="7">
        <f t="shared" si="23"/>
        <v>934153</v>
      </c>
      <c r="N92" s="8">
        <f t="shared" si="24"/>
        <v>369684</v>
      </c>
      <c r="O92" s="8">
        <f t="shared" si="25"/>
        <v>391200</v>
      </c>
      <c r="P92" s="8">
        <f t="shared" si="26"/>
        <v>760884</v>
      </c>
      <c r="Q92" s="9">
        <f t="shared" si="27"/>
        <v>288510</v>
      </c>
      <c r="R92" s="9">
        <f t="shared" si="28"/>
        <v>335780</v>
      </c>
      <c r="S92" s="10">
        <f t="shared" si="29"/>
        <v>624290</v>
      </c>
      <c r="T92" s="11">
        <f t="shared" si="30"/>
        <v>117800.1</v>
      </c>
      <c r="U92" s="12">
        <f t="shared" si="31"/>
        <v>659286.1</v>
      </c>
      <c r="V92" s="13">
        <f t="shared" si="32"/>
        <v>486017.1</v>
      </c>
      <c r="W92" s="10">
        <f t="shared" si="33"/>
        <v>349423.1</v>
      </c>
    </row>
    <row r="93" spans="1:23" ht="34.799999999999997" x14ac:dyDescent="0.3">
      <c r="A93" s="16" t="s">
        <v>209</v>
      </c>
      <c r="B93" s="17" t="s">
        <v>26</v>
      </c>
      <c r="C93" s="18">
        <v>700460</v>
      </c>
      <c r="D93" s="24" t="s">
        <v>210</v>
      </c>
      <c r="E93" s="20">
        <v>3.4</v>
      </c>
      <c r="F93" s="20">
        <v>1.7</v>
      </c>
      <c r="G93" s="20">
        <v>1.7</v>
      </c>
      <c r="H93" s="6">
        <f t="shared" si="18"/>
        <v>189380</v>
      </c>
      <c r="I93" s="6">
        <f t="shared" si="19"/>
        <v>220150</v>
      </c>
      <c r="J93" s="6">
        <f t="shared" si="20"/>
        <v>409530</v>
      </c>
      <c r="K93" s="7">
        <f t="shared" si="21"/>
        <v>385560</v>
      </c>
      <c r="L93" s="7">
        <f t="shared" si="22"/>
        <v>588710</v>
      </c>
      <c r="M93" s="7">
        <f t="shared" si="23"/>
        <v>974270</v>
      </c>
      <c r="N93" s="8">
        <f t="shared" si="24"/>
        <v>385560</v>
      </c>
      <c r="O93" s="8">
        <f t="shared" si="25"/>
        <v>408000</v>
      </c>
      <c r="P93" s="8">
        <f t="shared" si="26"/>
        <v>793560</v>
      </c>
      <c r="Q93" s="9">
        <f t="shared" si="27"/>
        <v>300900</v>
      </c>
      <c r="R93" s="9">
        <f t="shared" si="28"/>
        <v>350200</v>
      </c>
      <c r="S93" s="10">
        <f t="shared" si="29"/>
        <v>651100</v>
      </c>
      <c r="T93" s="11">
        <f t="shared" si="30"/>
        <v>122859</v>
      </c>
      <c r="U93" s="12">
        <f t="shared" si="31"/>
        <v>687599</v>
      </c>
      <c r="V93" s="13">
        <f t="shared" si="32"/>
        <v>506889</v>
      </c>
      <c r="W93" s="10">
        <f t="shared" si="33"/>
        <v>364429</v>
      </c>
    </row>
    <row r="94" spans="1:23" ht="34.799999999999997" x14ac:dyDescent="0.3">
      <c r="A94" s="16" t="s">
        <v>211</v>
      </c>
      <c r="B94" s="17" t="s">
        <v>26</v>
      </c>
      <c r="C94" s="18">
        <v>700465</v>
      </c>
      <c r="D94" s="24" t="s">
        <v>212</v>
      </c>
      <c r="E94" s="20">
        <v>1.6</v>
      </c>
      <c r="F94" s="20">
        <v>0.76</v>
      </c>
      <c r="G94" s="20">
        <v>0.84</v>
      </c>
      <c r="H94" s="6">
        <f t="shared" si="18"/>
        <v>84664</v>
      </c>
      <c r="I94" s="6">
        <f t="shared" si="19"/>
        <v>108780</v>
      </c>
      <c r="J94" s="6">
        <f t="shared" si="20"/>
        <v>193444</v>
      </c>
      <c r="K94" s="7">
        <f t="shared" si="21"/>
        <v>172368</v>
      </c>
      <c r="L94" s="7">
        <f t="shared" si="22"/>
        <v>290892</v>
      </c>
      <c r="M94" s="7">
        <f t="shared" si="23"/>
        <v>463260</v>
      </c>
      <c r="N94" s="8">
        <f t="shared" si="24"/>
        <v>172368</v>
      </c>
      <c r="O94" s="8">
        <f t="shared" si="25"/>
        <v>201600</v>
      </c>
      <c r="P94" s="8">
        <f t="shared" si="26"/>
        <v>373968</v>
      </c>
      <c r="Q94" s="9">
        <f t="shared" si="27"/>
        <v>134520</v>
      </c>
      <c r="R94" s="9">
        <f t="shared" si="28"/>
        <v>173040</v>
      </c>
      <c r="S94" s="10">
        <f t="shared" si="29"/>
        <v>307560</v>
      </c>
      <c r="T94" s="11">
        <f t="shared" si="30"/>
        <v>58033.2</v>
      </c>
      <c r="U94" s="12">
        <f t="shared" si="31"/>
        <v>327849.2</v>
      </c>
      <c r="V94" s="13">
        <f t="shared" si="32"/>
        <v>238557.2</v>
      </c>
      <c r="W94" s="10">
        <f t="shared" si="33"/>
        <v>172149.2</v>
      </c>
    </row>
    <row r="95" spans="1:23" ht="52.2" x14ac:dyDescent="0.3">
      <c r="A95" s="16" t="s">
        <v>213</v>
      </c>
      <c r="B95" s="28" t="s">
        <v>214</v>
      </c>
      <c r="C95" s="29">
        <v>700466</v>
      </c>
      <c r="D95" s="30" t="s">
        <v>215</v>
      </c>
      <c r="E95" s="31">
        <v>14</v>
      </c>
      <c r="F95" s="20">
        <v>3</v>
      </c>
      <c r="G95" s="20">
        <v>11</v>
      </c>
      <c r="H95" s="6">
        <f t="shared" si="18"/>
        <v>334200</v>
      </c>
      <c r="I95" s="6">
        <f t="shared" si="19"/>
        <v>1424500</v>
      </c>
      <c r="J95" s="6">
        <f t="shared" si="20"/>
        <v>1758700</v>
      </c>
      <c r="K95" s="7">
        <f t="shared" si="21"/>
        <v>680400</v>
      </c>
      <c r="L95" s="7">
        <f t="shared" si="22"/>
        <v>3809300</v>
      </c>
      <c r="M95" s="7">
        <f t="shared" si="23"/>
        <v>4489700</v>
      </c>
      <c r="N95" s="8">
        <f t="shared" si="24"/>
        <v>680400</v>
      </c>
      <c r="O95" s="8">
        <f t="shared" si="25"/>
        <v>2640000</v>
      </c>
      <c r="P95" s="8">
        <f t="shared" si="26"/>
        <v>3320400</v>
      </c>
      <c r="Q95" s="9">
        <f t="shared" si="27"/>
        <v>531000</v>
      </c>
      <c r="R95" s="9">
        <f t="shared" si="28"/>
        <v>2266000</v>
      </c>
      <c r="S95" s="10">
        <f t="shared" si="29"/>
        <v>2797000</v>
      </c>
      <c r="T95" s="11">
        <f t="shared" si="30"/>
        <v>527610</v>
      </c>
      <c r="U95" s="12">
        <f t="shared" si="31"/>
        <v>3258610</v>
      </c>
      <c r="V95" s="13">
        <f t="shared" si="32"/>
        <v>2089310</v>
      </c>
      <c r="W95" s="10">
        <f t="shared" si="33"/>
        <v>1565910</v>
      </c>
    </row>
    <row r="96" spans="1:23" ht="69.599999999999994" x14ac:dyDescent="0.3">
      <c r="A96" s="16" t="s">
        <v>216</v>
      </c>
      <c r="B96" s="17" t="s">
        <v>26</v>
      </c>
      <c r="C96" s="18">
        <v>700470</v>
      </c>
      <c r="D96" s="24" t="s">
        <v>217</v>
      </c>
      <c r="E96" s="20">
        <v>9.6</v>
      </c>
      <c r="F96" s="20">
        <v>4.5999999999999996</v>
      </c>
      <c r="G96" s="20">
        <v>5</v>
      </c>
      <c r="H96" s="6">
        <f t="shared" si="18"/>
        <v>512439.99999999994</v>
      </c>
      <c r="I96" s="6">
        <f t="shared" si="19"/>
        <v>647500</v>
      </c>
      <c r="J96" s="6">
        <f t="shared" si="20"/>
        <v>1159940</v>
      </c>
      <c r="K96" s="7">
        <f t="shared" si="21"/>
        <v>1043279.9999999999</v>
      </c>
      <c r="L96" s="7">
        <f t="shared" si="22"/>
        <v>1731500</v>
      </c>
      <c r="M96" s="7">
        <f t="shared" si="23"/>
        <v>2774780</v>
      </c>
      <c r="N96" s="8">
        <f t="shared" si="24"/>
        <v>1043279.9999999999</v>
      </c>
      <c r="O96" s="8">
        <f t="shared" si="25"/>
        <v>1200000</v>
      </c>
      <c r="P96" s="8">
        <f t="shared" si="26"/>
        <v>2243280</v>
      </c>
      <c r="Q96" s="9">
        <f t="shared" si="27"/>
        <v>814199.99999999988</v>
      </c>
      <c r="R96" s="9">
        <f t="shared" si="28"/>
        <v>1030000</v>
      </c>
      <c r="S96" s="10">
        <f t="shared" si="29"/>
        <v>1844200</v>
      </c>
      <c r="T96" s="11">
        <f t="shared" si="30"/>
        <v>347982</v>
      </c>
      <c r="U96" s="12">
        <f t="shared" si="31"/>
        <v>1962822</v>
      </c>
      <c r="V96" s="13">
        <f t="shared" si="32"/>
        <v>1431322</v>
      </c>
      <c r="W96" s="10">
        <f t="shared" si="33"/>
        <v>1032242</v>
      </c>
    </row>
    <row r="97" spans="1:23" ht="69.599999999999994" x14ac:dyDescent="0.3">
      <c r="A97" s="16" t="s">
        <v>218</v>
      </c>
      <c r="B97" s="17" t="s">
        <v>26</v>
      </c>
      <c r="C97" s="18">
        <v>700475</v>
      </c>
      <c r="D97" s="24" t="s">
        <v>219</v>
      </c>
      <c r="E97" s="20">
        <v>9.6</v>
      </c>
      <c r="F97" s="20">
        <v>4.5999999999999996</v>
      </c>
      <c r="G97" s="20">
        <v>5</v>
      </c>
      <c r="H97" s="6">
        <f t="shared" si="18"/>
        <v>512439.99999999994</v>
      </c>
      <c r="I97" s="6">
        <f t="shared" si="19"/>
        <v>647500</v>
      </c>
      <c r="J97" s="6">
        <f t="shared" si="20"/>
        <v>1159940</v>
      </c>
      <c r="K97" s="7">
        <f t="shared" si="21"/>
        <v>1043279.9999999999</v>
      </c>
      <c r="L97" s="7">
        <f t="shared" si="22"/>
        <v>1731500</v>
      </c>
      <c r="M97" s="7">
        <f t="shared" si="23"/>
        <v>2774780</v>
      </c>
      <c r="N97" s="8">
        <f t="shared" si="24"/>
        <v>1043279.9999999999</v>
      </c>
      <c r="O97" s="8">
        <f t="shared" si="25"/>
        <v>1200000</v>
      </c>
      <c r="P97" s="8">
        <f t="shared" si="26"/>
        <v>2243280</v>
      </c>
      <c r="Q97" s="9">
        <f t="shared" si="27"/>
        <v>814199.99999999988</v>
      </c>
      <c r="R97" s="9">
        <f t="shared" si="28"/>
        <v>1030000</v>
      </c>
      <c r="S97" s="10">
        <f t="shared" si="29"/>
        <v>1844200</v>
      </c>
      <c r="T97" s="11">
        <f t="shared" si="30"/>
        <v>347982</v>
      </c>
      <c r="U97" s="12">
        <f t="shared" si="31"/>
        <v>1962822</v>
      </c>
      <c r="V97" s="13">
        <f t="shared" si="32"/>
        <v>1431322</v>
      </c>
      <c r="W97" s="10">
        <f t="shared" si="33"/>
        <v>1032242</v>
      </c>
    </row>
    <row r="98" spans="1:23" ht="69.599999999999994" x14ac:dyDescent="0.3">
      <c r="A98" s="16" t="s">
        <v>220</v>
      </c>
      <c r="B98" s="17" t="s">
        <v>26</v>
      </c>
      <c r="C98" s="18">
        <v>700480</v>
      </c>
      <c r="D98" s="24" t="s">
        <v>221</v>
      </c>
      <c r="E98" s="20">
        <v>9.6</v>
      </c>
      <c r="F98" s="20">
        <v>4.5999999999999996</v>
      </c>
      <c r="G98" s="20">
        <v>5</v>
      </c>
      <c r="H98" s="6">
        <f t="shared" si="18"/>
        <v>512439.99999999994</v>
      </c>
      <c r="I98" s="6">
        <f t="shared" si="19"/>
        <v>647500</v>
      </c>
      <c r="J98" s="6">
        <f t="shared" si="20"/>
        <v>1159940</v>
      </c>
      <c r="K98" s="7">
        <f t="shared" si="21"/>
        <v>1043279.9999999999</v>
      </c>
      <c r="L98" s="7">
        <f t="shared" si="22"/>
        <v>1731500</v>
      </c>
      <c r="M98" s="7">
        <f t="shared" si="23"/>
        <v>2774780</v>
      </c>
      <c r="N98" s="8">
        <f t="shared" si="24"/>
        <v>1043279.9999999999</v>
      </c>
      <c r="O98" s="8">
        <f t="shared" si="25"/>
        <v>1200000</v>
      </c>
      <c r="P98" s="8">
        <f t="shared" si="26"/>
        <v>2243280</v>
      </c>
      <c r="Q98" s="9">
        <f t="shared" si="27"/>
        <v>814199.99999999988</v>
      </c>
      <c r="R98" s="9">
        <f t="shared" si="28"/>
        <v>1030000</v>
      </c>
      <c r="S98" s="10">
        <f t="shared" si="29"/>
        <v>1844200</v>
      </c>
      <c r="T98" s="11">
        <f t="shared" si="30"/>
        <v>347982</v>
      </c>
      <c r="U98" s="12">
        <f t="shared" si="31"/>
        <v>1962822</v>
      </c>
      <c r="V98" s="13">
        <f t="shared" si="32"/>
        <v>1431322</v>
      </c>
      <c r="W98" s="10">
        <f t="shared" si="33"/>
        <v>1032242</v>
      </c>
    </row>
    <row r="99" spans="1:23" ht="69.599999999999994" x14ac:dyDescent="0.3">
      <c r="A99" s="16" t="s">
        <v>222</v>
      </c>
      <c r="B99" s="17" t="s">
        <v>26</v>
      </c>
      <c r="C99" s="18">
        <v>700485</v>
      </c>
      <c r="D99" s="24" t="s">
        <v>223</v>
      </c>
      <c r="E99" s="20">
        <v>11.9</v>
      </c>
      <c r="F99" s="20">
        <v>6</v>
      </c>
      <c r="G99" s="20">
        <v>5.9</v>
      </c>
      <c r="H99" s="6">
        <f t="shared" si="18"/>
        <v>668400</v>
      </c>
      <c r="I99" s="6">
        <f t="shared" si="19"/>
        <v>764050</v>
      </c>
      <c r="J99" s="6">
        <f t="shared" si="20"/>
        <v>1432450</v>
      </c>
      <c r="K99" s="7">
        <f t="shared" si="21"/>
        <v>1360800</v>
      </c>
      <c r="L99" s="7">
        <f t="shared" si="22"/>
        <v>2043170.0000000002</v>
      </c>
      <c r="M99" s="7">
        <f t="shared" si="23"/>
        <v>3403970</v>
      </c>
      <c r="N99" s="8">
        <f t="shared" si="24"/>
        <v>1360800</v>
      </c>
      <c r="O99" s="8">
        <f t="shared" si="25"/>
        <v>1416000</v>
      </c>
      <c r="P99" s="8">
        <f t="shared" si="26"/>
        <v>2776800</v>
      </c>
      <c r="Q99" s="9">
        <f t="shared" si="27"/>
        <v>1062000</v>
      </c>
      <c r="R99" s="9">
        <f t="shared" si="28"/>
        <v>1215400</v>
      </c>
      <c r="S99" s="10">
        <f t="shared" si="29"/>
        <v>2277400</v>
      </c>
      <c r="T99" s="11">
        <f t="shared" si="30"/>
        <v>429735</v>
      </c>
      <c r="U99" s="12">
        <f t="shared" si="31"/>
        <v>2401255</v>
      </c>
      <c r="V99" s="13">
        <f t="shared" si="32"/>
        <v>1774085</v>
      </c>
      <c r="W99" s="10">
        <f t="shared" si="33"/>
        <v>1274685</v>
      </c>
    </row>
    <row r="100" spans="1:23" ht="69.599999999999994" x14ac:dyDescent="0.3">
      <c r="A100" s="16" t="s">
        <v>224</v>
      </c>
      <c r="B100" s="17" t="s">
        <v>26</v>
      </c>
      <c r="C100" s="32">
        <v>700490</v>
      </c>
      <c r="D100" s="33" t="s">
        <v>225</v>
      </c>
      <c r="E100" s="31">
        <v>15.8</v>
      </c>
      <c r="F100" s="20">
        <v>7.8</v>
      </c>
      <c r="G100" s="20">
        <v>8</v>
      </c>
      <c r="H100" s="6">
        <f t="shared" si="18"/>
        <v>868920</v>
      </c>
      <c r="I100" s="6">
        <f t="shared" si="19"/>
        <v>1036000</v>
      </c>
      <c r="J100" s="6">
        <f t="shared" si="20"/>
        <v>1904920</v>
      </c>
      <c r="K100" s="7">
        <f t="shared" si="21"/>
        <v>1769040</v>
      </c>
      <c r="L100" s="7">
        <f t="shared" si="22"/>
        <v>2770400</v>
      </c>
      <c r="M100" s="7">
        <f t="shared" si="23"/>
        <v>4539440</v>
      </c>
      <c r="N100" s="8">
        <f t="shared" si="24"/>
        <v>1769040</v>
      </c>
      <c r="O100" s="8">
        <f t="shared" si="25"/>
        <v>1920000</v>
      </c>
      <c r="P100" s="8">
        <f t="shared" si="26"/>
        <v>3689040</v>
      </c>
      <c r="Q100" s="9">
        <f t="shared" si="27"/>
        <v>1380600</v>
      </c>
      <c r="R100" s="9">
        <f t="shared" si="28"/>
        <v>1648000</v>
      </c>
      <c r="S100" s="10">
        <f t="shared" si="29"/>
        <v>3028600</v>
      </c>
      <c r="T100" s="11">
        <f t="shared" si="30"/>
        <v>571476</v>
      </c>
      <c r="U100" s="12">
        <f t="shared" si="31"/>
        <v>3205996</v>
      </c>
      <c r="V100" s="13">
        <f t="shared" si="32"/>
        <v>2355596</v>
      </c>
      <c r="W100" s="10">
        <f t="shared" si="33"/>
        <v>1695156</v>
      </c>
    </row>
    <row r="101" spans="1:23" ht="34.799999999999997" x14ac:dyDescent="0.3">
      <c r="A101" s="16" t="s">
        <v>226</v>
      </c>
      <c r="B101" s="17" t="s">
        <v>26</v>
      </c>
      <c r="C101" s="18">
        <v>700495</v>
      </c>
      <c r="D101" s="24" t="s">
        <v>227</v>
      </c>
      <c r="E101" s="20">
        <v>7.46</v>
      </c>
      <c r="F101" s="20">
        <v>4.0199999999999996</v>
      </c>
      <c r="G101" s="20">
        <v>3.44</v>
      </c>
      <c r="H101" s="6">
        <f t="shared" si="18"/>
        <v>447827.99999999994</v>
      </c>
      <c r="I101" s="6">
        <f t="shared" si="19"/>
        <v>445480</v>
      </c>
      <c r="J101" s="6">
        <f t="shared" si="20"/>
        <v>893308</v>
      </c>
      <c r="K101" s="7">
        <f t="shared" si="21"/>
        <v>911735.99999999988</v>
      </c>
      <c r="L101" s="7">
        <f t="shared" si="22"/>
        <v>1191272</v>
      </c>
      <c r="M101" s="7">
        <f t="shared" si="23"/>
        <v>2103008</v>
      </c>
      <c r="N101" s="8">
        <f t="shared" si="24"/>
        <v>911735.99999999988</v>
      </c>
      <c r="O101" s="8">
        <f t="shared" si="25"/>
        <v>825600</v>
      </c>
      <c r="P101" s="8">
        <f t="shared" si="26"/>
        <v>1737336</v>
      </c>
      <c r="Q101" s="9">
        <f t="shared" si="27"/>
        <v>711539.99999999988</v>
      </c>
      <c r="R101" s="9">
        <f t="shared" si="28"/>
        <v>708640</v>
      </c>
      <c r="S101" s="10">
        <f t="shared" si="29"/>
        <v>1420180</v>
      </c>
      <c r="T101" s="11">
        <f t="shared" si="30"/>
        <v>267992.40000000002</v>
      </c>
      <c r="U101" s="12">
        <f t="shared" si="31"/>
        <v>1477692.4</v>
      </c>
      <c r="V101" s="13">
        <f t="shared" si="32"/>
        <v>1112020.3999999999</v>
      </c>
      <c r="W101" s="10">
        <f t="shared" si="33"/>
        <v>794864.4</v>
      </c>
    </row>
    <row r="102" spans="1:23" ht="34.799999999999997" x14ac:dyDescent="0.3">
      <c r="A102" s="16" t="s">
        <v>228</v>
      </c>
      <c r="B102" s="17" t="s">
        <v>26</v>
      </c>
      <c r="C102" s="18">
        <v>700500</v>
      </c>
      <c r="D102" s="24" t="s">
        <v>229</v>
      </c>
      <c r="E102" s="20">
        <v>1.64</v>
      </c>
      <c r="F102" s="20">
        <v>0.82</v>
      </c>
      <c r="G102" s="20">
        <v>0.82</v>
      </c>
      <c r="H102" s="6">
        <f t="shared" si="18"/>
        <v>91348</v>
      </c>
      <c r="I102" s="6">
        <f t="shared" si="19"/>
        <v>106190</v>
      </c>
      <c r="J102" s="6">
        <f t="shared" si="20"/>
        <v>197538</v>
      </c>
      <c r="K102" s="7">
        <f t="shared" si="21"/>
        <v>185976</v>
      </c>
      <c r="L102" s="7">
        <f t="shared" si="22"/>
        <v>283966</v>
      </c>
      <c r="M102" s="7">
        <f t="shared" si="23"/>
        <v>469942</v>
      </c>
      <c r="N102" s="8">
        <f t="shared" si="24"/>
        <v>185976</v>
      </c>
      <c r="O102" s="8">
        <f t="shared" si="25"/>
        <v>196800</v>
      </c>
      <c r="P102" s="8">
        <f t="shared" si="26"/>
        <v>382776</v>
      </c>
      <c r="Q102" s="9">
        <f t="shared" si="27"/>
        <v>145140</v>
      </c>
      <c r="R102" s="9">
        <f t="shared" si="28"/>
        <v>168920</v>
      </c>
      <c r="S102" s="10">
        <f t="shared" si="29"/>
        <v>314060</v>
      </c>
      <c r="T102" s="11">
        <f t="shared" si="30"/>
        <v>59261.4</v>
      </c>
      <c r="U102" s="12">
        <f t="shared" si="31"/>
        <v>331665.40000000002</v>
      </c>
      <c r="V102" s="13">
        <f t="shared" si="32"/>
        <v>244499.4</v>
      </c>
      <c r="W102" s="10">
        <f t="shared" si="33"/>
        <v>175783.4</v>
      </c>
    </row>
    <row r="103" spans="1:23" ht="52.2" x14ac:dyDescent="0.3">
      <c r="A103" s="16" t="s">
        <v>230</v>
      </c>
      <c r="B103" s="17" t="s">
        <v>26</v>
      </c>
      <c r="C103" s="18">
        <v>700505</v>
      </c>
      <c r="D103" s="24" t="s">
        <v>231</v>
      </c>
      <c r="E103" s="20">
        <v>1.32</v>
      </c>
      <c r="F103" s="20">
        <v>0.66</v>
      </c>
      <c r="G103" s="20">
        <v>0.66</v>
      </c>
      <c r="H103" s="6">
        <f t="shared" si="18"/>
        <v>73524</v>
      </c>
      <c r="I103" s="6">
        <f t="shared" si="19"/>
        <v>85470</v>
      </c>
      <c r="J103" s="6">
        <f t="shared" si="20"/>
        <v>158994</v>
      </c>
      <c r="K103" s="7">
        <f t="shared" si="21"/>
        <v>149688</v>
      </c>
      <c r="L103" s="7">
        <f t="shared" si="22"/>
        <v>228558</v>
      </c>
      <c r="M103" s="7">
        <f t="shared" si="23"/>
        <v>378246</v>
      </c>
      <c r="N103" s="8">
        <f t="shared" si="24"/>
        <v>149688</v>
      </c>
      <c r="O103" s="8">
        <f t="shared" si="25"/>
        <v>158400</v>
      </c>
      <c r="P103" s="8">
        <f t="shared" si="26"/>
        <v>308088</v>
      </c>
      <c r="Q103" s="9">
        <f t="shared" si="27"/>
        <v>116820</v>
      </c>
      <c r="R103" s="9">
        <f t="shared" si="28"/>
        <v>135960</v>
      </c>
      <c r="S103" s="10">
        <f t="shared" si="29"/>
        <v>252780</v>
      </c>
      <c r="T103" s="11">
        <f t="shared" si="30"/>
        <v>47698.2</v>
      </c>
      <c r="U103" s="12">
        <f t="shared" si="31"/>
        <v>266950.2</v>
      </c>
      <c r="V103" s="13">
        <f t="shared" si="32"/>
        <v>196792.2</v>
      </c>
      <c r="W103" s="10">
        <f t="shared" si="33"/>
        <v>141484.20000000001</v>
      </c>
    </row>
    <row r="104" spans="1:23" ht="34.799999999999997" x14ac:dyDescent="0.3">
      <c r="A104" s="16" t="s">
        <v>232</v>
      </c>
      <c r="B104" s="17" t="s">
        <v>26</v>
      </c>
      <c r="C104" s="18">
        <v>700510</v>
      </c>
      <c r="D104" s="24" t="s">
        <v>233</v>
      </c>
      <c r="E104" s="20">
        <v>1.6</v>
      </c>
      <c r="F104" s="20">
        <v>0.76</v>
      </c>
      <c r="G104" s="20">
        <v>0.84</v>
      </c>
      <c r="H104" s="6">
        <f t="shared" si="18"/>
        <v>84664</v>
      </c>
      <c r="I104" s="6">
        <f t="shared" si="19"/>
        <v>108780</v>
      </c>
      <c r="J104" s="6">
        <f t="shared" si="20"/>
        <v>193444</v>
      </c>
      <c r="K104" s="7">
        <f t="shared" si="21"/>
        <v>172368</v>
      </c>
      <c r="L104" s="7">
        <f t="shared" si="22"/>
        <v>290892</v>
      </c>
      <c r="M104" s="7">
        <f t="shared" si="23"/>
        <v>463260</v>
      </c>
      <c r="N104" s="8">
        <f t="shared" si="24"/>
        <v>172368</v>
      </c>
      <c r="O104" s="8">
        <f t="shared" si="25"/>
        <v>201600</v>
      </c>
      <c r="P104" s="8">
        <f t="shared" si="26"/>
        <v>373968</v>
      </c>
      <c r="Q104" s="9">
        <f t="shared" si="27"/>
        <v>134520</v>
      </c>
      <c r="R104" s="9">
        <f t="shared" si="28"/>
        <v>173040</v>
      </c>
      <c r="S104" s="10">
        <f t="shared" si="29"/>
        <v>307560</v>
      </c>
      <c r="T104" s="11">
        <f t="shared" si="30"/>
        <v>58033.2</v>
      </c>
      <c r="U104" s="12">
        <f t="shared" si="31"/>
        <v>327849.2</v>
      </c>
      <c r="V104" s="13">
        <f t="shared" si="32"/>
        <v>238557.2</v>
      </c>
      <c r="W104" s="10">
        <f t="shared" si="33"/>
        <v>172149.2</v>
      </c>
    </row>
    <row r="105" spans="1:23" ht="34.799999999999997" x14ac:dyDescent="0.3">
      <c r="A105" s="16" t="s">
        <v>234</v>
      </c>
      <c r="B105" s="17" t="s">
        <v>26</v>
      </c>
      <c r="C105" s="18">
        <v>700515</v>
      </c>
      <c r="D105" s="24" t="s">
        <v>235</v>
      </c>
      <c r="E105" s="20">
        <v>1.6</v>
      </c>
      <c r="F105" s="20">
        <v>0.76</v>
      </c>
      <c r="G105" s="20">
        <v>0.84</v>
      </c>
      <c r="H105" s="6">
        <f t="shared" si="18"/>
        <v>84664</v>
      </c>
      <c r="I105" s="6">
        <f t="shared" si="19"/>
        <v>108780</v>
      </c>
      <c r="J105" s="6">
        <f t="shared" si="20"/>
        <v>193444</v>
      </c>
      <c r="K105" s="7">
        <f t="shared" si="21"/>
        <v>172368</v>
      </c>
      <c r="L105" s="7">
        <f t="shared" si="22"/>
        <v>290892</v>
      </c>
      <c r="M105" s="7">
        <f t="shared" si="23"/>
        <v>463260</v>
      </c>
      <c r="N105" s="8">
        <f t="shared" si="24"/>
        <v>172368</v>
      </c>
      <c r="O105" s="8">
        <f t="shared" si="25"/>
        <v>201600</v>
      </c>
      <c r="P105" s="8">
        <f t="shared" si="26"/>
        <v>373968</v>
      </c>
      <c r="Q105" s="9">
        <f t="shared" si="27"/>
        <v>134520</v>
      </c>
      <c r="R105" s="9">
        <f t="shared" si="28"/>
        <v>173040</v>
      </c>
      <c r="S105" s="10">
        <f t="shared" si="29"/>
        <v>307560</v>
      </c>
      <c r="T105" s="11">
        <f t="shared" si="30"/>
        <v>58033.2</v>
      </c>
      <c r="U105" s="12">
        <f t="shared" si="31"/>
        <v>327849.2</v>
      </c>
      <c r="V105" s="13">
        <f t="shared" si="32"/>
        <v>238557.2</v>
      </c>
      <c r="W105" s="10">
        <f t="shared" si="33"/>
        <v>172149.2</v>
      </c>
    </row>
    <row r="106" spans="1:23" ht="34.799999999999997" x14ac:dyDescent="0.3">
      <c r="A106" s="16" t="s">
        <v>236</v>
      </c>
      <c r="B106" s="17" t="s">
        <v>26</v>
      </c>
      <c r="C106" s="18">
        <v>700520</v>
      </c>
      <c r="D106" s="24" t="s">
        <v>237</v>
      </c>
      <c r="E106" s="20">
        <v>1.32</v>
      </c>
      <c r="F106" s="20">
        <v>0.66</v>
      </c>
      <c r="G106" s="20">
        <v>0.66</v>
      </c>
      <c r="H106" s="6">
        <f t="shared" si="18"/>
        <v>73524</v>
      </c>
      <c r="I106" s="6">
        <f t="shared" si="19"/>
        <v>85470</v>
      </c>
      <c r="J106" s="6">
        <f t="shared" si="20"/>
        <v>158994</v>
      </c>
      <c r="K106" s="7">
        <f t="shared" si="21"/>
        <v>149688</v>
      </c>
      <c r="L106" s="7">
        <f t="shared" si="22"/>
        <v>228558</v>
      </c>
      <c r="M106" s="7">
        <f t="shared" si="23"/>
        <v>378246</v>
      </c>
      <c r="N106" s="8">
        <f t="shared" si="24"/>
        <v>149688</v>
      </c>
      <c r="O106" s="8">
        <f t="shared" si="25"/>
        <v>158400</v>
      </c>
      <c r="P106" s="8">
        <f t="shared" si="26"/>
        <v>308088</v>
      </c>
      <c r="Q106" s="9">
        <f t="shared" si="27"/>
        <v>116820</v>
      </c>
      <c r="R106" s="9">
        <f t="shared" si="28"/>
        <v>135960</v>
      </c>
      <c r="S106" s="10">
        <f t="shared" si="29"/>
        <v>252780</v>
      </c>
      <c r="T106" s="11">
        <f t="shared" si="30"/>
        <v>47698.2</v>
      </c>
      <c r="U106" s="12">
        <f t="shared" si="31"/>
        <v>266950.2</v>
      </c>
      <c r="V106" s="13">
        <f t="shared" si="32"/>
        <v>196792.2</v>
      </c>
      <c r="W106" s="10">
        <f t="shared" si="33"/>
        <v>141484.20000000001</v>
      </c>
    </row>
    <row r="107" spans="1:23" ht="34.799999999999997" x14ac:dyDescent="0.3">
      <c r="A107" s="16" t="s">
        <v>238</v>
      </c>
      <c r="B107" s="17" t="s">
        <v>26</v>
      </c>
      <c r="C107" s="18">
        <v>700525</v>
      </c>
      <c r="D107" s="24" t="s">
        <v>239</v>
      </c>
      <c r="E107" s="20">
        <v>1.66</v>
      </c>
      <c r="F107" s="20">
        <v>0.82</v>
      </c>
      <c r="G107" s="20">
        <v>0.84</v>
      </c>
      <c r="H107" s="6">
        <f t="shared" si="18"/>
        <v>91348</v>
      </c>
      <c r="I107" s="6">
        <f t="shared" si="19"/>
        <v>108780</v>
      </c>
      <c r="J107" s="6">
        <f t="shared" si="20"/>
        <v>200128</v>
      </c>
      <c r="K107" s="7">
        <f t="shared" si="21"/>
        <v>185976</v>
      </c>
      <c r="L107" s="7">
        <f t="shared" si="22"/>
        <v>290892</v>
      </c>
      <c r="M107" s="7">
        <f t="shared" si="23"/>
        <v>476868</v>
      </c>
      <c r="N107" s="8">
        <f t="shared" si="24"/>
        <v>185976</v>
      </c>
      <c r="O107" s="8">
        <f t="shared" si="25"/>
        <v>201600</v>
      </c>
      <c r="P107" s="8">
        <f t="shared" si="26"/>
        <v>387576</v>
      </c>
      <c r="Q107" s="9">
        <f t="shared" si="27"/>
        <v>145140</v>
      </c>
      <c r="R107" s="9">
        <f t="shared" si="28"/>
        <v>173040</v>
      </c>
      <c r="S107" s="10">
        <f t="shared" si="29"/>
        <v>318180</v>
      </c>
      <c r="T107" s="11">
        <f t="shared" si="30"/>
        <v>60038.400000000001</v>
      </c>
      <c r="U107" s="12">
        <f t="shared" si="31"/>
        <v>336778.4</v>
      </c>
      <c r="V107" s="13">
        <f t="shared" si="32"/>
        <v>247486.4</v>
      </c>
      <c r="W107" s="10">
        <f t="shared" si="33"/>
        <v>178090.4</v>
      </c>
    </row>
    <row r="108" spans="1:23" ht="34.799999999999997" x14ac:dyDescent="0.3">
      <c r="A108" s="16" t="s">
        <v>240</v>
      </c>
      <c r="B108" s="17" t="s">
        <v>26</v>
      </c>
      <c r="C108" s="18">
        <v>700530</v>
      </c>
      <c r="D108" s="24" t="s">
        <v>241</v>
      </c>
      <c r="E108" s="20">
        <v>1.32</v>
      </c>
      <c r="F108" s="20">
        <v>0.66</v>
      </c>
      <c r="G108" s="20">
        <v>0.66</v>
      </c>
      <c r="H108" s="6">
        <f t="shared" si="18"/>
        <v>73524</v>
      </c>
      <c r="I108" s="6">
        <f t="shared" si="19"/>
        <v>85470</v>
      </c>
      <c r="J108" s="6">
        <f t="shared" si="20"/>
        <v>158994</v>
      </c>
      <c r="K108" s="7">
        <f t="shared" si="21"/>
        <v>149688</v>
      </c>
      <c r="L108" s="7">
        <f t="shared" si="22"/>
        <v>228558</v>
      </c>
      <c r="M108" s="7">
        <f t="shared" si="23"/>
        <v>378246</v>
      </c>
      <c r="N108" s="8">
        <f t="shared" si="24"/>
        <v>149688</v>
      </c>
      <c r="O108" s="8">
        <f t="shared" si="25"/>
        <v>158400</v>
      </c>
      <c r="P108" s="8">
        <f t="shared" si="26"/>
        <v>308088</v>
      </c>
      <c r="Q108" s="9">
        <f t="shared" si="27"/>
        <v>116820</v>
      </c>
      <c r="R108" s="9">
        <f t="shared" si="28"/>
        <v>135960</v>
      </c>
      <c r="S108" s="10">
        <f t="shared" si="29"/>
        <v>252780</v>
      </c>
      <c r="T108" s="11">
        <f t="shared" si="30"/>
        <v>47698.2</v>
      </c>
      <c r="U108" s="12">
        <f t="shared" si="31"/>
        <v>266950.2</v>
      </c>
      <c r="V108" s="13">
        <f t="shared" si="32"/>
        <v>196792.2</v>
      </c>
      <c r="W108" s="10">
        <f t="shared" si="33"/>
        <v>141484.20000000001</v>
      </c>
    </row>
    <row r="109" spans="1:23" ht="34.799999999999997" x14ac:dyDescent="0.3">
      <c r="A109" s="16" t="s">
        <v>242</v>
      </c>
      <c r="B109" s="17" t="s">
        <v>26</v>
      </c>
      <c r="C109" s="18">
        <v>700535</v>
      </c>
      <c r="D109" s="24" t="s">
        <v>243</v>
      </c>
      <c r="E109" s="20">
        <v>1.32</v>
      </c>
      <c r="F109" s="20">
        <v>0.66</v>
      </c>
      <c r="G109" s="20">
        <v>0.66</v>
      </c>
      <c r="H109" s="6">
        <f t="shared" si="18"/>
        <v>73524</v>
      </c>
      <c r="I109" s="6">
        <f t="shared" si="19"/>
        <v>85470</v>
      </c>
      <c r="J109" s="6">
        <f t="shared" si="20"/>
        <v>158994</v>
      </c>
      <c r="K109" s="7">
        <f t="shared" si="21"/>
        <v>149688</v>
      </c>
      <c r="L109" s="7">
        <f t="shared" si="22"/>
        <v>228558</v>
      </c>
      <c r="M109" s="7">
        <f t="shared" si="23"/>
        <v>378246</v>
      </c>
      <c r="N109" s="8">
        <f t="shared" si="24"/>
        <v>149688</v>
      </c>
      <c r="O109" s="8">
        <f t="shared" si="25"/>
        <v>158400</v>
      </c>
      <c r="P109" s="8">
        <f t="shared" si="26"/>
        <v>308088</v>
      </c>
      <c r="Q109" s="9">
        <f t="shared" si="27"/>
        <v>116820</v>
      </c>
      <c r="R109" s="9">
        <f t="shared" si="28"/>
        <v>135960</v>
      </c>
      <c r="S109" s="10">
        <f t="shared" si="29"/>
        <v>252780</v>
      </c>
      <c r="T109" s="11">
        <f t="shared" si="30"/>
        <v>47698.2</v>
      </c>
      <c r="U109" s="12">
        <f t="shared" si="31"/>
        <v>266950.2</v>
      </c>
      <c r="V109" s="13">
        <f t="shared" si="32"/>
        <v>196792.2</v>
      </c>
      <c r="W109" s="10">
        <f t="shared" si="33"/>
        <v>141484.20000000001</v>
      </c>
    </row>
    <row r="110" spans="1:23" ht="34.799999999999997" x14ac:dyDescent="0.3">
      <c r="A110" s="16" t="s">
        <v>244</v>
      </c>
      <c r="B110" s="17" t="s">
        <v>26</v>
      </c>
      <c r="C110" s="18">
        <v>700540</v>
      </c>
      <c r="D110" s="24" t="s">
        <v>245</v>
      </c>
      <c r="E110" s="20">
        <v>1.66</v>
      </c>
      <c r="F110" s="20">
        <v>0.82</v>
      </c>
      <c r="G110" s="20">
        <v>0.84</v>
      </c>
      <c r="H110" s="6">
        <f t="shared" si="18"/>
        <v>91348</v>
      </c>
      <c r="I110" s="6">
        <f t="shared" si="19"/>
        <v>108780</v>
      </c>
      <c r="J110" s="6">
        <f t="shared" si="20"/>
        <v>200128</v>
      </c>
      <c r="K110" s="7">
        <f t="shared" si="21"/>
        <v>185976</v>
      </c>
      <c r="L110" s="7">
        <f t="shared" si="22"/>
        <v>290892</v>
      </c>
      <c r="M110" s="7">
        <f t="shared" si="23"/>
        <v>476868</v>
      </c>
      <c r="N110" s="8">
        <f t="shared" si="24"/>
        <v>185976</v>
      </c>
      <c r="O110" s="8">
        <f t="shared" si="25"/>
        <v>201600</v>
      </c>
      <c r="P110" s="8">
        <f t="shared" si="26"/>
        <v>387576</v>
      </c>
      <c r="Q110" s="9">
        <f t="shared" si="27"/>
        <v>145140</v>
      </c>
      <c r="R110" s="9">
        <f t="shared" si="28"/>
        <v>173040</v>
      </c>
      <c r="S110" s="10">
        <f t="shared" si="29"/>
        <v>318180</v>
      </c>
      <c r="T110" s="11">
        <f t="shared" si="30"/>
        <v>60038.400000000001</v>
      </c>
      <c r="U110" s="12">
        <f t="shared" si="31"/>
        <v>336778.4</v>
      </c>
      <c r="V110" s="13">
        <f t="shared" si="32"/>
        <v>247486.4</v>
      </c>
      <c r="W110" s="10">
        <f t="shared" si="33"/>
        <v>178090.4</v>
      </c>
    </row>
    <row r="111" spans="1:23" ht="34.799999999999997" x14ac:dyDescent="0.3">
      <c r="A111" s="16" t="s">
        <v>246</v>
      </c>
      <c r="B111" s="17" t="s">
        <v>26</v>
      </c>
      <c r="C111" s="18">
        <v>700545</v>
      </c>
      <c r="D111" s="24" t="s">
        <v>247</v>
      </c>
      <c r="E111" s="20">
        <v>2.1800000000000002</v>
      </c>
      <c r="F111" s="20">
        <v>1.0900000000000001</v>
      </c>
      <c r="G111" s="20">
        <v>1.0900000000000001</v>
      </c>
      <c r="H111" s="6">
        <f t="shared" si="18"/>
        <v>121426.00000000001</v>
      </c>
      <c r="I111" s="6">
        <f t="shared" si="19"/>
        <v>141155</v>
      </c>
      <c r="J111" s="6">
        <f t="shared" si="20"/>
        <v>262581</v>
      </c>
      <c r="K111" s="7">
        <f t="shared" si="21"/>
        <v>247212.00000000003</v>
      </c>
      <c r="L111" s="7">
        <f t="shared" si="22"/>
        <v>377467</v>
      </c>
      <c r="M111" s="7">
        <f t="shared" si="23"/>
        <v>624679</v>
      </c>
      <c r="N111" s="8">
        <f t="shared" si="24"/>
        <v>247212.00000000003</v>
      </c>
      <c r="O111" s="8">
        <f t="shared" si="25"/>
        <v>261600.00000000003</v>
      </c>
      <c r="P111" s="8">
        <f t="shared" si="26"/>
        <v>508812.00000000006</v>
      </c>
      <c r="Q111" s="9">
        <f t="shared" si="27"/>
        <v>192930</v>
      </c>
      <c r="R111" s="9">
        <f t="shared" si="28"/>
        <v>224540.00000000003</v>
      </c>
      <c r="S111" s="10">
        <f t="shared" si="29"/>
        <v>417470</v>
      </c>
      <c r="T111" s="11">
        <f t="shared" si="30"/>
        <v>78774.3</v>
      </c>
      <c r="U111" s="12">
        <f t="shared" si="31"/>
        <v>440872.3</v>
      </c>
      <c r="V111" s="13">
        <f t="shared" si="32"/>
        <v>325005.30000000005</v>
      </c>
      <c r="W111" s="10">
        <f t="shared" si="33"/>
        <v>233663.3</v>
      </c>
    </row>
    <row r="112" spans="1:23" ht="34.799999999999997" x14ac:dyDescent="0.3">
      <c r="A112" s="16" t="s">
        <v>248</v>
      </c>
      <c r="B112" s="17" t="s">
        <v>26</v>
      </c>
      <c r="C112" s="18">
        <v>700550</v>
      </c>
      <c r="D112" s="24" t="s">
        <v>249</v>
      </c>
      <c r="E112" s="20">
        <v>1.32</v>
      </c>
      <c r="F112" s="20">
        <v>0.66</v>
      </c>
      <c r="G112" s="20">
        <v>0.66</v>
      </c>
      <c r="H112" s="6">
        <f t="shared" si="18"/>
        <v>73524</v>
      </c>
      <c r="I112" s="6">
        <f t="shared" si="19"/>
        <v>85470</v>
      </c>
      <c r="J112" s="6">
        <f t="shared" si="20"/>
        <v>158994</v>
      </c>
      <c r="K112" s="7">
        <f t="shared" si="21"/>
        <v>149688</v>
      </c>
      <c r="L112" s="7">
        <f t="shared" si="22"/>
        <v>228558</v>
      </c>
      <c r="M112" s="7">
        <f t="shared" si="23"/>
        <v>378246</v>
      </c>
      <c r="N112" s="8">
        <f t="shared" si="24"/>
        <v>149688</v>
      </c>
      <c r="O112" s="8">
        <f t="shared" si="25"/>
        <v>158400</v>
      </c>
      <c r="P112" s="8">
        <f t="shared" si="26"/>
        <v>308088</v>
      </c>
      <c r="Q112" s="9">
        <f t="shared" si="27"/>
        <v>116820</v>
      </c>
      <c r="R112" s="9">
        <f t="shared" si="28"/>
        <v>135960</v>
      </c>
      <c r="S112" s="10">
        <f t="shared" si="29"/>
        <v>252780</v>
      </c>
      <c r="T112" s="11">
        <f t="shared" si="30"/>
        <v>47698.2</v>
      </c>
      <c r="U112" s="12">
        <f t="shared" si="31"/>
        <v>266950.2</v>
      </c>
      <c r="V112" s="13">
        <f t="shared" si="32"/>
        <v>196792.2</v>
      </c>
      <c r="W112" s="10">
        <f t="shared" si="33"/>
        <v>141484.20000000001</v>
      </c>
    </row>
    <row r="113" spans="1:23" ht="34.799999999999997" x14ac:dyDescent="0.3">
      <c r="A113" s="16" t="s">
        <v>250</v>
      </c>
      <c r="B113" s="17" t="s">
        <v>26</v>
      </c>
      <c r="C113" s="18">
        <v>700555</v>
      </c>
      <c r="D113" s="24" t="s">
        <v>251</v>
      </c>
      <c r="E113" s="20">
        <v>1.63</v>
      </c>
      <c r="F113" s="20">
        <v>0.79</v>
      </c>
      <c r="G113" s="20">
        <v>0.84</v>
      </c>
      <c r="H113" s="6">
        <f t="shared" si="18"/>
        <v>88006</v>
      </c>
      <c r="I113" s="6">
        <f t="shared" si="19"/>
        <v>108780</v>
      </c>
      <c r="J113" s="6">
        <f t="shared" si="20"/>
        <v>196786</v>
      </c>
      <c r="K113" s="7">
        <f t="shared" si="21"/>
        <v>179172</v>
      </c>
      <c r="L113" s="7">
        <f t="shared" si="22"/>
        <v>290892</v>
      </c>
      <c r="M113" s="7">
        <f t="shared" si="23"/>
        <v>470064</v>
      </c>
      <c r="N113" s="8">
        <f t="shared" si="24"/>
        <v>179172</v>
      </c>
      <c r="O113" s="8">
        <f t="shared" si="25"/>
        <v>201600</v>
      </c>
      <c r="P113" s="8">
        <f t="shared" si="26"/>
        <v>380772</v>
      </c>
      <c r="Q113" s="9">
        <f t="shared" si="27"/>
        <v>139830</v>
      </c>
      <c r="R113" s="9">
        <f t="shared" si="28"/>
        <v>173040</v>
      </c>
      <c r="S113" s="10">
        <f t="shared" si="29"/>
        <v>312870</v>
      </c>
      <c r="T113" s="11">
        <f t="shared" si="30"/>
        <v>59035.8</v>
      </c>
      <c r="U113" s="12">
        <f t="shared" si="31"/>
        <v>332313.8</v>
      </c>
      <c r="V113" s="13">
        <f t="shared" si="32"/>
        <v>243021.8</v>
      </c>
      <c r="W113" s="10">
        <f t="shared" si="33"/>
        <v>175119.8</v>
      </c>
    </row>
    <row r="114" spans="1:23" x14ac:dyDescent="0.3">
      <c r="A114" s="16" t="s">
        <v>252</v>
      </c>
      <c r="B114" s="17" t="s">
        <v>26</v>
      </c>
      <c r="C114" s="18">
        <v>700560</v>
      </c>
      <c r="D114" s="24" t="s">
        <v>253</v>
      </c>
      <c r="E114" s="20">
        <v>9.11</v>
      </c>
      <c r="F114" s="20">
        <v>4.4000000000000004</v>
      </c>
      <c r="G114" s="20">
        <v>4.71</v>
      </c>
      <c r="H114" s="6">
        <f t="shared" si="18"/>
        <v>490160.00000000006</v>
      </c>
      <c r="I114" s="6">
        <f t="shared" si="19"/>
        <v>609945</v>
      </c>
      <c r="J114" s="6">
        <f t="shared" si="20"/>
        <v>1100105</v>
      </c>
      <c r="K114" s="7">
        <f t="shared" si="21"/>
        <v>997920.00000000012</v>
      </c>
      <c r="L114" s="7">
        <f t="shared" si="22"/>
        <v>1631073</v>
      </c>
      <c r="M114" s="7">
        <f t="shared" si="23"/>
        <v>2628993</v>
      </c>
      <c r="N114" s="8">
        <f t="shared" si="24"/>
        <v>997920.00000000012</v>
      </c>
      <c r="O114" s="8">
        <f t="shared" si="25"/>
        <v>1130400</v>
      </c>
      <c r="P114" s="8">
        <f t="shared" si="26"/>
        <v>2128320</v>
      </c>
      <c r="Q114" s="9">
        <f t="shared" si="27"/>
        <v>778800.00000000012</v>
      </c>
      <c r="R114" s="9">
        <f t="shared" si="28"/>
        <v>970260</v>
      </c>
      <c r="S114" s="10">
        <f t="shared" si="29"/>
        <v>1749060</v>
      </c>
      <c r="T114" s="11">
        <f t="shared" si="30"/>
        <v>330031.5</v>
      </c>
      <c r="U114" s="12">
        <f t="shared" si="31"/>
        <v>1858919.5</v>
      </c>
      <c r="V114" s="13">
        <f t="shared" si="32"/>
        <v>1358246.5</v>
      </c>
      <c r="W114" s="10">
        <f t="shared" si="33"/>
        <v>978986.5</v>
      </c>
    </row>
    <row r="115" spans="1:23" ht="52.2" x14ac:dyDescent="0.3">
      <c r="A115" s="16" t="s">
        <v>254</v>
      </c>
      <c r="B115" s="17" t="s">
        <v>26</v>
      </c>
      <c r="C115" s="18">
        <v>700565</v>
      </c>
      <c r="D115" s="24" t="s">
        <v>255</v>
      </c>
      <c r="E115" s="20">
        <v>2.86</v>
      </c>
      <c r="F115" s="20">
        <v>1.43</v>
      </c>
      <c r="G115" s="20">
        <v>1.43</v>
      </c>
      <c r="H115" s="6">
        <f t="shared" si="18"/>
        <v>159302</v>
      </c>
      <c r="I115" s="6">
        <f t="shared" si="19"/>
        <v>185185</v>
      </c>
      <c r="J115" s="6">
        <f t="shared" si="20"/>
        <v>344487</v>
      </c>
      <c r="K115" s="7">
        <f t="shared" si="21"/>
        <v>324324</v>
      </c>
      <c r="L115" s="7">
        <f t="shared" si="22"/>
        <v>495209</v>
      </c>
      <c r="M115" s="7">
        <f t="shared" si="23"/>
        <v>819533</v>
      </c>
      <c r="N115" s="8">
        <f t="shared" si="24"/>
        <v>324324</v>
      </c>
      <c r="O115" s="8">
        <f t="shared" si="25"/>
        <v>343200</v>
      </c>
      <c r="P115" s="8">
        <f t="shared" si="26"/>
        <v>667524</v>
      </c>
      <c r="Q115" s="9">
        <f t="shared" si="27"/>
        <v>253110</v>
      </c>
      <c r="R115" s="9">
        <f t="shared" si="28"/>
        <v>294580</v>
      </c>
      <c r="S115" s="10">
        <f t="shared" si="29"/>
        <v>547690</v>
      </c>
      <c r="T115" s="11">
        <f t="shared" si="30"/>
        <v>103346.1</v>
      </c>
      <c r="U115" s="12">
        <f t="shared" si="31"/>
        <v>578392.1</v>
      </c>
      <c r="V115" s="13">
        <f t="shared" si="32"/>
        <v>426383.1</v>
      </c>
      <c r="W115" s="10">
        <f t="shared" si="33"/>
        <v>306549.09999999998</v>
      </c>
    </row>
    <row r="116" spans="1:23" ht="34.799999999999997" x14ac:dyDescent="0.3">
      <c r="A116" s="16" t="s">
        <v>256</v>
      </c>
      <c r="B116" s="17" t="s">
        <v>26</v>
      </c>
      <c r="C116" s="18">
        <v>700570</v>
      </c>
      <c r="D116" s="24" t="s">
        <v>257</v>
      </c>
      <c r="E116" s="20">
        <v>1.78</v>
      </c>
      <c r="F116" s="20">
        <v>0.89</v>
      </c>
      <c r="G116" s="20">
        <v>0.89</v>
      </c>
      <c r="H116" s="6">
        <f t="shared" si="18"/>
        <v>99146</v>
      </c>
      <c r="I116" s="6">
        <f t="shared" si="19"/>
        <v>115255</v>
      </c>
      <c r="J116" s="6">
        <f t="shared" si="20"/>
        <v>214401</v>
      </c>
      <c r="K116" s="7">
        <f t="shared" si="21"/>
        <v>201852</v>
      </c>
      <c r="L116" s="7">
        <f t="shared" si="22"/>
        <v>308207</v>
      </c>
      <c r="M116" s="7">
        <f t="shared" si="23"/>
        <v>510059</v>
      </c>
      <c r="N116" s="8">
        <f t="shared" si="24"/>
        <v>201852</v>
      </c>
      <c r="O116" s="8">
        <f t="shared" si="25"/>
        <v>213600</v>
      </c>
      <c r="P116" s="8">
        <f t="shared" si="26"/>
        <v>415452</v>
      </c>
      <c r="Q116" s="9">
        <f t="shared" si="27"/>
        <v>157530</v>
      </c>
      <c r="R116" s="9">
        <f t="shared" si="28"/>
        <v>183340</v>
      </c>
      <c r="S116" s="10">
        <f t="shared" si="29"/>
        <v>340870</v>
      </c>
      <c r="T116" s="11">
        <f t="shared" si="30"/>
        <v>64320.3</v>
      </c>
      <c r="U116" s="12">
        <f t="shared" si="31"/>
        <v>359978.3</v>
      </c>
      <c r="V116" s="13">
        <f t="shared" si="32"/>
        <v>265371.3</v>
      </c>
      <c r="W116" s="10">
        <f t="shared" si="33"/>
        <v>190789.3</v>
      </c>
    </row>
    <row r="117" spans="1:23" ht="52.2" x14ac:dyDescent="0.3">
      <c r="A117" s="16" t="s">
        <v>258</v>
      </c>
      <c r="B117" s="17" t="s">
        <v>26</v>
      </c>
      <c r="C117" s="18">
        <v>700575</v>
      </c>
      <c r="D117" s="24" t="s">
        <v>259</v>
      </c>
      <c r="E117" s="20">
        <v>4.96</v>
      </c>
      <c r="F117" s="20">
        <v>2.6</v>
      </c>
      <c r="G117" s="20">
        <v>2.36</v>
      </c>
      <c r="H117" s="6">
        <f t="shared" si="18"/>
        <v>289640</v>
      </c>
      <c r="I117" s="6">
        <f t="shared" si="19"/>
        <v>305620</v>
      </c>
      <c r="J117" s="6">
        <f t="shared" si="20"/>
        <v>595260</v>
      </c>
      <c r="K117" s="7">
        <f t="shared" si="21"/>
        <v>589680</v>
      </c>
      <c r="L117" s="7">
        <f t="shared" si="22"/>
        <v>817268</v>
      </c>
      <c r="M117" s="7">
        <f t="shared" si="23"/>
        <v>1406948</v>
      </c>
      <c r="N117" s="8">
        <f t="shared" si="24"/>
        <v>589680</v>
      </c>
      <c r="O117" s="8">
        <f t="shared" si="25"/>
        <v>566400</v>
      </c>
      <c r="P117" s="8">
        <f t="shared" si="26"/>
        <v>1156080</v>
      </c>
      <c r="Q117" s="9">
        <f t="shared" si="27"/>
        <v>460200</v>
      </c>
      <c r="R117" s="9">
        <f t="shared" si="28"/>
        <v>486160</v>
      </c>
      <c r="S117" s="10">
        <f t="shared" si="29"/>
        <v>946360</v>
      </c>
      <c r="T117" s="11">
        <f t="shared" si="30"/>
        <v>178578</v>
      </c>
      <c r="U117" s="12">
        <f t="shared" si="31"/>
        <v>990266</v>
      </c>
      <c r="V117" s="13">
        <f t="shared" si="32"/>
        <v>739398</v>
      </c>
      <c r="W117" s="10">
        <f t="shared" si="33"/>
        <v>529678</v>
      </c>
    </row>
    <row r="118" spans="1:23" ht="34.799999999999997" x14ac:dyDescent="0.3">
      <c r="A118" s="16" t="s">
        <v>260</v>
      </c>
      <c r="B118" s="17" t="s">
        <v>26</v>
      </c>
      <c r="C118" s="18">
        <v>700580</v>
      </c>
      <c r="D118" s="24" t="s">
        <v>261</v>
      </c>
      <c r="E118" s="20">
        <v>1.6</v>
      </c>
      <c r="F118" s="20">
        <v>0.76</v>
      </c>
      <c r="G118" s="20">
        <v>0.84</v>
      </c>
      <c r="H118" s="6">
        <f t="shared" si="18"/>
        <v>84664</v>
      </c>
      <c r="I118" s="6">
        <f t="shared" si="19"/>
        <v>108780</v>
      </c>
      <c r="J118" s="6">
        <f t="shared" si="20"/>
        <v>193444</v>
      </c>
      <c r="K118" s="7">
        <f t="shared" si="21"/>
        <v>172368</v>
      </c>
      <c r="L118" s="7">
        <f t="shared" si="22"/>
        <v>290892</v>
      </c>
      <c r="M118" s="7">
        <f t="shared" si="23"/>
        <v>463260</v>
      </c>
      <c r="N118" s="8">
        <f t="shared" si="24"/>
        <v>172368</v>
      </c>
      <c r="O118" s="8">
        <f t="shared" si="25"/>
        <v>201600</v>
      </c>
      <c r="P118" s="8">
        <f t="shared" si="26"/>
        <v>373968</v>
      </c>
      <c r="Q118" s="9">
        <f t="shared" si="27"/>
        <v>134520</v>
      </c>
      <c r="R118" s="9">
        <f t="shared" si="28"/>
        <v>173040</v>
      </c>
      <c r="S118" s="10">
        <f t="shared" si="29"/>
        <v>307560</v>
      </c>
      <c r="T118" s="11">
        <f t="shared" si="30"/>
        <v>58033.2</v>
      </c>
      <c r="U118" s="12">
        <f t="shared" si="31"/>
        <v>327849.2</v>
      </c>
      <c r="V118" s="13">
        <f t="shared" si="32"/>
        <v>238557.2</v>
      </c>
      <c r="W118" s="10">
        <f t="shared" si="33"/>
        <v>172149.2</v>
      </c>
    </row>
    <row r="119" spans="1:23" ht="52.2" x14ac:dyDescent="0.3">
      <c r="A119" s="16" t="s">
        <v>262</v>
      </c>
      <c r="B119" s="17" t="s">
        <v>26</v>
      </c>
      <c r="C119" s="18">
        <v>700585</v>
      </c>
      <c r="D119" s="24" t="s">
        <v>263</v>
      </c>
      <c r="E119" s="20">
        <v>2.3199999999999998</v>
      </c>
      <c r="F119" s="20">
        <v>1.1599999999999999</v>
      </c>
      <c r="G119" s="20">
        <v>1.1599999999999999</v>
      </c>
      <c r="H119" s="6">
        <f t="shared" si="18"/>
        <v>129223.99999999999</v>
      </c>
      <c r="I119" s="6">
        <f t="shared" si="19"/>
        <v>150220</v>
      </c>
      <c r="J119" s="6">
        <f t="shared" si="20"/>
        <v>279444</v>
      </c>
      <c r="K119" s="7">
        <f t="shared" si="21"/>
        <v>263088</v>
      </c>
      <c r="L119" s="7">
        <f t="shared" si="22"/>
        <v>401708</v>
      </c>
      <c r="M119" s="7">
        <f t="shared" si="23"/>
        <v>664796</v>
      </c>
      <c r="N119" s="8">
        <f t="shared" si="24"/>
        <v>263088</v>
      </c>
      <c r="O119" s="8">
        <f t="shared" si="25"/>
        <v>278400</v>
      </c>
      <c r="P119" s="8">
        <f t="shared" si="26"/>
        <v>541488</v>
      </c>
      <c r="Q119" s="9">
        <f t="shared" si="27"/>
        <v>205320</v>
      </c>
      <c r="R119" s="9">
        <f t="shared" si="28"/>
        <v>238959.99999999997</v>
      </c>
      <c r="S119" s="10">
        <f t="shared" si="29"/>
        <v>444280</v>
      </c>
      <c r="T119" s="11">
        <f t="shared" si="30"/>
        <v>83833.2</v>
      </c>
      <c r="U119" s="12">
        <f t="shared" si="31"/>
        <v>469185.2</v>
      </c>
      <c r="V119" s="13">
        <f t="shared" si="32"/>
        <v>345877.2</v>
      </c>
      <c r="W119" s="10">
        <f t="shared" si="33"/>
        <v>248669.2</v>
      </c>
    </row>
    <row r="120" spans="1:23" ht="52.2" x14ac:dyDescent="0.3">
      <c r="A120" s="16" t="s">
        <v>264</v>
      </c>
      <c r="B120" s="17" t="s">
        <v>26</v>
      </c>
      <c r="C120" s="18">
        <v>700590</v>
      </c>
      <c r="D120" s="24" t="s">
        <v>265</v>
      </c>
      <c r="E120" s="20">
        <v>1.72</v>
      </c>
      <c r="F120" s="20">
        <v>0.83</v>
      </c>
      <c r="G120" s="20">
        <v>0.89</v>
      </c>
      <c r="H120" s="6">
        <f t="shared" si="18"/>
        <v>92462</v>
      </c>
      <c r="I120" s="6">
        <f t="shared" si="19"/>
        <v>115255</v>
      </c>
      <c r="J120" s="6">
        <f t="shared" si="20"/>
        <v>207717</v>
      </c>
      <c r="K120" s="7">
        <f t="shared" si="21"/>
        <v>188244</v>
      </c>
      <c r="L120" s="7">
        <f t="shared" si="22"/>
        <v>308207</v>
      </c>
      <c r="M120" s="7">
        <f t="shared" si="23"/>
        <v>496451</v>
      </c>
      <c r="N120" s="8">
        <f t="shared" si="24"/>
        <v>188244</v>
      </c>
      <c r="O120" s="8">
        <f t="shared" si="25"/>
        <v>213600</v>
      </c>
      <c r="P120" s="8">
        <f t="shared" si="26"/>
        <v>401844</v>
      </c>
      <c r="Q120" s="9">
        <f t="shared" si="27"/>
        <v>146910</v>
      </c>
      <c r="R120" s="9">
        <f t="shared" si="28"/>
        <v>183340</v>
      </c>
      <c r="S120" s="10">
        <f t="shared" si="29"/>
        <v>330250</v>
      </c>
      <c r="T120" s="11">
        <f t="shared" si="30"/>
        <v>62315.1</v>
      </c>
      <c r="U120" s="12">
        <f t="shared" si="31"/>
        <v>351049.1</v>
      </c>
      <c r="V120" s="13">
        <f t="shared" si="32"/>
        <v>256442.1</v>
      </c>
      <c r="W120" s="10">
        <f t="shared" si="33"/>
        <v>184848.1</v>
      </c>
    </row>
    <row r="121" spans="1:23" ht="52.2" x14ac:dyDescent="0.3">
      <c r="A121" s="16" t="s">
        <v>266</v>
      </c>
      <c r="B121" s="17" t="s">
        <v>26</v>
      </c>
      <c r="C121" s="18">
        <v>700595</v>
      </c>
      <c r="D121" s="24" t="s">
        <v>267</v>
      </c>
      <c r="E121" s="20">
        <v>1.32</v>
      </c>
      <c r="F121" s="20">
        <v>0.66</v>
      </c>
      <c r="G121" s="20">
        <v>0.66</v>
      </c>
      <c r="H121" s="6">
        <f t="shared" si="18"/>
        <v>73524</v>
      </c>
      <c r="I121" s="6">
        <f t="shared" si="19"/>
        <v>85470</v>
      </c>
      <c r="J121" s="6">
        <f t="shared" si="20"/>
        <v>158994</v>
      </c>
      <c r="K121" s="7">
        <f t="shared" si="21"/>
        <v>149688</v>
      </c>
      <c r="L121" s="7">
        <f t="shared" si="22"/>
        <v>228558</v>
      </c>
      <c r="M121" s="7">
        <f t="shared" si="23"/>
        <v>378246</v>
      </c>
      <c r="N121" s="8">
        <f t="shared" si="24"/>
        <v>149688</v>
      </c>
      <c r="O121" s="8">
        <f t="shared" si="25"/>
        <v>158400</v>
      </c>
      <c r="P121" s="8">
        <f t="shared" si="26"/>
        <v>308088</v>
      </c>
      <c r="Q121" s="9">
        <f t="shared" si="27"/>
        <v>116820</v>
      </c>
      <c r="R121" s="9">
        <f t="shared" si="28"/>
        <v>135960</v>
      </c>
      <c r="S121" s="10">
        <f t="shared" si="29"/>
        <v>252780</v>
      </c>
      <c r="T121" s="11">
        <f t="shared" si="30"/>
        <v>47698.2</v>
      </c>
      <c r="U121" s="12">
        <f t="shared" si="31"/>
        <v>266950.2</v>
      </c>
      <c r="V121" s="13">
        <f t="shared" si="32"/>
        <v>196792.2</v>
      </c>
      <c r="W121" s="10">
        <f t="shared" si="33"/>
        <v>141484.20000000001</v>
      </c>
    </row>
    <row r="122" spans="1:23" ht="52.2" x14ac:dyDescent="0.3">
      <c r="A122" s="16" t="s">
        <v>268</v>
      </c>
      <c r="B122" s="17" t="s">
        <v>26</v>
      </c>
      <c r="C122" s="18">
        <v>700600</v>
      </c>
      <c r="D122" s="24" t="s">
        <v>269</v>
      </c>
      <c r="E122" s="20">
        <v>1.9</v>
      </c>
      <c r="F122" s="20">
        <v>0.95</v>
      </c>
      <c r="G122" s="20">
        <v>0.95</v>
      </c>
      <c r="H122" s="6">
        <f t="shared" si="18"/>
        <v>105830</v>
      </c>
      <c r="I122" s="6">
        <f t="shared" si="19"/>
        <v>123025</v>
      </c>
      <c r="J122" s="6">
        <f t="shared" si="20"/>
        <v>228855</v>
      </c>
      <c r="K122" s="7">
        <f t="shared" si="21"/>
        <v>215460</v>
      </c>
      <c r="L122" s="7">
        <f t="shared" si="22"/>
        <v>328985</v>
      </c>
      <c r="M122" s="7">
        <f t="shared" si="23"/>
        <v>544445</v>
      </c>
      <c r="N122" s="8">
        <f t="shared" si="24"/>
        <v>215460</v>
      </c>
      <c r="O122" s="8">
        <f t="shared" si="25"/>
        <v>228000</v>
      </c>
      <c r="P122" s="8">
        <f t="shared" si="26"/>
        <v>443460</v>
      </c>
      <c r="Q122" s="9">
        <f t="shared" si="27"/>
        <v>168150</v>
      </c>
      <c r="R122" s="9">
        <f t="shared" si="28"/>
        <v>195700</v>
      </c>
      <c r="S122" s="10">
        <f t="shared" si="29"/>
        <v>363850</v>
      </c>
      <c r="T122" s="11">
        <f t="shared" si="30"/>
        <v>68656.5</v>
      </c>
      <c r="U122" s="12">
        <f t="shared" si="31"/>
        <v>384246.5</v>
      </c>
      <c r="V122" s="13">
        <f t="shared" si="32"/>
        <v>283261.5</v>
      </c>
      <c r="W122" s="10">
        <f t="shared" si="33"/>
        <v>203651.5</v>
      </c>
    </row>
    <row r="123" spans="1:23" ht="34.799999999999997" x14ac:dyDescent="0.3">
      <c r="A123" s="16" t="s">
        <v>270</v>
      </c>
      <c r="B123" s="17" t="s">
        <v>26</v>
      </c>
      <c r="C123" s="18">
        <v>700605</v>
      </c>
      <c r="D123" s="24" t="s">
        <v>271</v>
      </c>
      <c r="E123" s="20">
        <v>2.33</v>
      </c>
      <c r="F123" s="20">
        <v>1.2</v>
      </c>
      <c r="G123" s="20">
        <v>1.1299999999999999</v>
      </c>
      <c r="H123" s="6">
        <f t="shared" si="18"/>
        <v>133680</v>
      </c>
      <c r="I123" s="6">
        <f t="shared" si="19"/>
        <v>146335</v>
      </c>
      <c r="J123" s="6">
        <f t="shared" si="20"/>
        <v>280015</v>
      </c>
      <c r="K123" s="7">
        <f t="shared" si="21"/>
        <v>272160</v>
      </c>
      <c r="L123" s="7">
        <f t="shared" si="22"/>
        <v>391318.99999999994</v>
      </c>
      <c r="M123" s="7">
        <f t="shared" si="23"/>
        <v>663479</v>
      </c>
      <c r="N123" s="8">
        <f t="shared" si="24"/>
        <v>272160</v>
      </c>
      <c r="O123" s="8">
        <f t="shared" si="25"/>
        <v>271200</v>
      </c>
      <c r="P123" s="8">
        <f t="shared" si="26"/>
        <v>543360</v>
      </c>
      <c r="Q123" s="9">
        <f t="shared" si="27"/>
        <v>212400</v>
      </c>
      <c r="R123" s="9">
        <f t="shared" si="28"/>
        <v>232779.99999999997</v>
      </c>
      <c r="S123" s="10">
        <f t="shared" si="29"/>
        <v>445180</v>
      </c>
      <c r="T123" s="11">
        <f t="shared" si="30"/>
        <v>84004.5</v>
      </c>
      <c r="U123" s="12">
        <f t="shared" si="31"/>
        <v>467468.5</v>
      </c>
      <c r="V123" s="13">
        <f t="shared" si="32"/>
        <v>347349.5</v>
      </c>
      <c r="W123" s="10">
        <f t="shared" si="33"/>
        <v>249169.5</v>
      </c>
    </row>
    <row r="124" spans="1:23" x14ac:dyDescent="0.3">
      <c r="A124" s="16" t="s">
        <v>272</v>
      </c>
      <c r="B124" s="17" t="s">
        <v>26</v>
      </c>
      <c r="C124" s="18">
        <v>700610</v>
      </c>
      <c r="D124" s="24" t="s">
        <v>273</v>
      </c>
      <c r="E124" s="20">
        <v>1.64</v>
      </c>
      <c r="F124" s="20">
        <v>0.82</v>
      </c>
      <c r="G124" s="20">
        <v>0.82</v>
      </c>
      <c r="H124" s="6">
        <f t="shared" si="18"/>
        <v>91348</v>
      </c>
      <c r="I124" s="6">
        <f t="shared" si="19"/>
        <v>106190</v>
      </c>
      <c r="J124" s="6">
        <f t="shared" si="20"/>
        <v>197538</v>
      </c>
      <c r="K124" s="7">
        <f t="shared" si="21"/>
        <v>185976</v>
      </c>
      <c r="L124" s="7">
        <f t="shared" si="22"/>
        <v>283966</v>
      </c>
      <c r="M124" s="7">
        <f t="shared" si="23"/>
        <v>469942</v>
      </c>
      <c r="N124" s="8">
        <f t="shared" si="24"/>
        <v>185976</v>
      </c>
      <c r="O124" s="8">
        <f t="shared" si="25"/>
        <v>196800</v>
      </c>
      <c r="P124" s="8">
        <f t="shared" si="26"/>
        <v>382776</v>
      </c>
      <c r="Q124" s="9">
        <f t="shared" si="27"/>
        <v>145140</v>
      </c>
      <c r="R124" s="9">
        <f t="shared" si="28"/>
        <v>168920</v>
      </c>
      <c r="S124" s="10">
        <f t="shared" si="29"/>
        <v>314060</v>
      </c>
      <c r="T124" s="11">
        <f t="shared" si="30"/>
        <v>59261.4</v>
      </c>
      <c r="U124" s="12">
        <f t="shared" si="31"/>
        <v>331665.40000000002</v>
      </c>
      <c r="V124" s="13">
        <f t="shared" si="32"/>
        <v>244499.4</v>
      </c>
      <c r="W124" s="10">
        <f t="shared" si="33"/>
        <v>175783.4</v>
      </c>
    </row>
    <row r="125" spans="1:23" x14ac:dyDescent="0.3">
      <c r="A125" s="16" t="s">
        <v>274</v>
      </c>
      <c r="B125" s="17" t="s">
        <v>26</v>
      </c>
      <c r="C125" s="18">
        <v>700615</v>
      </c>
      <c r="D125" s="24" t="s">
        <v>275</v>
      </c>
      <c r="E125" s="20">
        <v>1.98</v>
      </c>
      <c r="F125" s="20">
        <v>0.99</v>
      </c>
      <c r="G125" s="20">
        <v>0.99</v>
      </c>
      <c r="H125" s="6">
        <f t="shared" si="18"/>
        <v>110286</v>
      </c>
      <c r="I125" s="6">
        <f t="shared" si="19"/>
        <v>128205</v>
      </c>
      <c r="J125" s="6">
        <f t="shared" si="20"/>
        <v>238491</v>
      </c>
      <c r="K125" s="7">
        <f t="shared" si="21"/>
        <v>224532</v>
      </c>
      <c r="L125" s="7">
        <f t="shared" si="22"/>
        <v>342837</v>
      </c>
      <c r="M125" s="7">
        <f t="shared" si="23"/>
        <v>567369</v>
      </c>
      <c r="N125" s="8">
        <f t="shared" si="24"/>
        <v>224532</v>
      </c>
      <c r="O125" s="8">
        <f t="shared" si="25"/>
        <v>237600</v>
      </c>
      <c r="P125" s="8">
        <f t="shared" si="26"/>
        <v>462132</v>
      </c>
      <c r="Q125" s="9">
        <f t="shared" si="27"/>
        <v>175230</v>
      </c>
      <c r="R125" s="9">
        <f t="shared" si="28"/>
        <v>203940</v>
      </c>
      <c r="S125" s="10">
        <f t="shared" si="29"/>
        <v>379170</v>
      </c>
      <c r="T125" s="11">
        <f t="shared" si="30"/>
        <v>71547.3</v>
      </c>
      <c r="U125" s="12">
        <f t="shared" si="31"/>
        <v>400425.3</v>
      </c>
      <c r="V125" s="13">
        <f t="shared" si="32"/>
        <v>295188.3</v>
      </c>
      <c r="W125" s="10">
        <f t="shared" si="33"/>
        <v>212226.3</v>
      </c>
    </row>
    <row r="126" spans="1:23" x14ac:dyDescent="0.3">
      <c r="A126" s="16" t="s">
        <v>276</v>
      </c>
      <c r="B126" s="17" t="s">
        <v>26</v>
      </c>
      <c r="C126" s="18">
        <v>700620</v>
      </c>
      <c r="D126" s="24" t="s">
        <v>277</v>
      </c>
      <c r="E126" s="20">
        <v>1.32</v>
      </c>
      <c r="F126" s="20">
        <v>0.66</v>
      </c>
      <c r="G126" s="20">
        <v>0.66</v>
      </c>
      <c r="H126" s="6">
        <f t="shared" si="18"/>
        <v>73524</v>
      </c>
      <c r="I126" s="6">
        <f t="shared" si="19"/>
        <v>85470</v>
      </c>
      <c r="J126" s="6">
        <f t="shared" si="20"/>
        <v>158994</v>
      </c>
      <c r="K126" s="7">
        <f t="shared" si="21"/>
        <v>149688</v>
      </c>
      <c r="L126" s="7">
        <f t="shared" si="22"/>
        <v>228558</v>
      </c>
      <c r="M126" s="7">
        <f t="shared" si="23"/>
        <v>378246</v>
      </c>
      <c r="N126" s="8">
        <f t="shared" si="24"/>
        <v>149688</v>
      </c>
      <c r="O126" s="8">
        <f t="shared" si="25"/>
        <v>158400</v>
      </c>
      <c r="P126" s="8">
        <f t="shared" si="26"/>
        <v>308088</v>
      </c>
      <c r="Q126" s="9">
        <f t="shared" si="27"/>
        <v>116820</v>
      </c>
      <c r="R126" s="9">
        <f t="shared" si="28"/>
        <v>135960</v>
      </c>
      <c r="S126" s="10">
        <f t="shared" si="29"/>
        <v>252780</v>
      </c>
      <c r="T126" s="11">
        <f t="shared" si="30"/>
        <v>47698.2</v>
      </c>
      <c r="U126" s="12">
        <f t="shared" si="31"/>
        <v>266950.2</v>
      </c>
      <c r="V126" s="13">
        <f t="shared" si="32"/>
        <v>196792.2</v>
      </c>
      <c r="W126" s="10">
        <f t="shared" si="33"/>
        <v>141484.20000000001</v>
      </c>
    </row>
    <row r="127" spans="1:23" x14ac:dyDescent="0.3">
      <c r="A127" s="16" t="s">
        <v>278</v>
      </c>
      <c r="B127" s="17" t="s">
        <v>26</v>
      </c>
      <c r="C127" s="18">
        <v>700625</v>
      </c>
      <c r="D127" s="24" t="s">
        <v>279</v>
      </c>
      <c r="E127" s="20">
        <v>1.64</v>
      </c>
      <c r="F127" s="20">
        <v>0.82</v>
      </c>
      <c r="G127" s="20">
        <v>0.82</v>
      </c>
      <c r="H127" s="6">
        <f t="shared" si="18"/>
        <v>91348</v>
      </c>
      <c r="I127" s="6">
        <f t="shared" si="19"/>
        <v>106190</v>
      </c>
      <c r="J127" s="6">
        <f t="shared" si="20"/>
        <v>197538</v>
      </c>
      <c r="K127" s="7">
        <f t="shared" si="21"/>
        <v>185976</v>
      </c>
      <c r="L127" s="7">
        <f t="shared" si="22"/>
        <v>283966</v>
      </c>
      <c r="M127" s="7">
        <f t="shared" si="23"/>
        <v>469942</v>
      </c>
      <c r="N127" s="8">
        <f t="shared" si="24"/>
        <v>185976</v>
      </c>
      <c r="O127" s="8">
        <f t="shared" si="25"/>
        <v>196800</v>
      </c>
      <c r="P127" s="8">
        <f t="shared" si="26"/>
        <v>382776</v>
      </c>
      <c r="Q127" s="9">
        <f t="shared" si="27"/>
        <v>145140</v>
      </c>
      <c r="R127" s="9">
        <f t="shared" si="28"/>
        <v>168920</v>
      </c>
      <c r="S127" s="10">
        <f t="shared" si="29"/>
        <v>314060</v>
      </c>
      <c r="T127" s="11">
        <f t="shared" si="30"/>
        <v>59261.4</v>
      </c>
      <c r="U127" s="12">
        <f t="shared" si="31"/>
        <v>331665.40000000002</v>
      </c>
      <c r="V127" s="13">
        <f t="shared" si="32"/>
        <v>244499.4</v>
      </c>
      <c r="W127" s="10">
        <f t="shared" si="33"/>
        <v>175783.4</v>
      </c>
    </row>
    <row r="128" spans="1:23" ht="34.799999999999997" x14ac:dyDescent="0.3">
      <c r="A128" s="16" t="s">
        <v>280</v>
      </c>
      <c r="B128" s="17" t="s">
        <v>26</v>
      </c>
      <c r="C128" s="18">
        <v>700630</v>
      </c>
      <c r="D128" s="24" t="s">
        <v>281</v>
      </c>
      <c r="E128" s="20">
        <v>2.0300000000000002</v>
      </c>
      <c r="F128" s="20">
        <v>0.98</v>
      </c>
      <c r="G128" s="20">
        <v>1.05</v>
      </c>
      <c r="H128" s="6">
        <f t="shared" si="18"/>
        <v>109172</v>
      </c>
      <c r="I128" s="6">
        <f t="shared" si="19"/>
        <v>135975</v>
      </c>
      <c r="J128" s="6">
        <f t="shared" si="20"/>
        <v>245147</v>
      </c>
      <c r="K128" s="7">
        <f t="shared" si="21"/>
        <v>222264</v>
      </c>
      <c r="L128" s="7">
        <f t="shared" si="22"/>
        <v>363615</v>
      </c>
      <c r="M128" s="7">
        <f t="shared" si="23"/>
        <v>585879</v>
      </c>
      <c r="N128" s="8">
        <f t="shared" si="24"/>
        <v>222264</v>
      </c>
      <c r="O128" s="8">
        <f t="shared" si="25"/>
        <v>252000</v>
      </c>
      <c r="P128" s="8">
        <f t="shared" si="26"/>
        <v>474264</v>
      </c>
      <c r="Q128" s="9">
        <f t="shared" si="27"/>
        <v>173460</v>
      </c>
      <c r="R128" s="9">
        <f t="shared" si="28"/>
        <v>216300</v>
      </c>
      <c r="S128" s="10">
        <f t="shared" si="29"/>
        <v>389760</v>
      </c>
      <c r="T128" s="11">
        <f t="shared" si="30"/>
        <v>73544.100000000006</v>
      </c>
      <c r="U128" s="12">
        <f t="shared" si="31"/>
        <v>414276.1</v>
      </c>
      <c r="V128" s="13">
        <f t="shared" si="32"/>
        <v>302661.09999999998</v>
      </c>
      <c r="W128" s="10">
        <f t="shared" si="33"/>
        <v>218157.1</v>
      </c>
    </row>
    <row r="129" spans="1:23" ht="34.799999999999997" x14ac:dyDescent="0.3">
      <c r="A129" s="16" t="s">
        <v>282</v>
      </c>
      <c r="B129" s="17" t="s">
        <v>26</v>
      </c>
      <c r="C129" s="18">
        <v>700635</v>
      </c>
      <c r="D129" s="24" t="s">
        <v>283</v>
      </c>
      <c r="E129" s="20">
        <v>2.1800000000000002</v>
      </c>
      <c r="F129" s="20">
        <v>1.0900000000000001</v>
      </c>
      <c r="G129" s="20">
        <v>1.0900000000000001</v>
      </c>
      <c r="H129" s="6">
        <f t="shared" si="18"/>
        <v>121426.00000000001</v>
      </c>
      <c r="I129" s="6">
        <f t="shared" si="19"/>
        <v>141155</v>
      </c>
      <c r="J129" s="6">
        <f t="shared" si="20"/>
        <v>262581</v>
      </c>
      <c r="K129" s="7">
        <f t="shared" si="21"/>
        <v>247212.00000000003</v>
      </c>
      <c r="L129" s="7">
        <f t="shared" si="22"/>
        <v>377467</v>
      </c>
      <c r="M129" s="7">
        <f t="shared" si="23"/>
        <v>624679</v>
      </c>
      <c r="N129" s="8">
        <f t="shared" si="24"/>
        <v>247212.00000000003</v>
      </c>
      <c r="O129" s="8">
        <f t="shared" si="25"/>
        <v>261600.00000000003</v>
      </c>
      <c r="P129" s="8">
        <f t="shared" si="26"/>
        <v>508812.00000000006</v>
      </c>
      <c r="Q129" s="9">
        <f t="shared" si="27"/>
        <v>192930</v>
      </c>
      <c r="R129" s="9">
        <f t="shared" si="28"/>
        <v>224540.00000000003</v>
      </c>
      <c r="S129" s="10">
        <f t="shared" si="29"/>
        <v>417470</v>
      </c>
      <c r="T129" s="11">
        <f t="shared" si="30"/>
        <v>78774.3</v>
      </c>
      <c r="U129" s="12">
        <f t="shared" si="31"/>
        <v>440872.3</v>
      </c>
      <c r="V129" s="13">
        <f t="shared" si="32"/>
        <v>325005.30000000005</v>
      </c>
      <c r="W129" s="10">
        <f t="shared" si="33"/>
        <v>233663.3</v>
      </c>
    </row>
    <row r="130" spans="1:23" ht="34.799999999999997" x14ac:dyDescent="0.3">
      <c r="A130" s="16" t="s">
        <v>284</v>
      </c>
      <c r="B130" s="17" t="s">
        <v>26</v>
      </c>
      <c r="C130" s="18">
        <v>700640</v>
      </c>
      <c r="D130" s="24" t="s">
        <v>285</v>
      </c>
      <c r="E130" s="20">
        <v>7.0500000000000007</v>
      </c>
      <c r="F130" s="20">
        <v>3.64</v>
      </c>
      <c r="G130" s="20">
        <v>3.41</v>
      </c>
      <c r="H130" s="6">
        <f t="shared" si="18"/>
        <v>405496</v>
      </c>
      <c r="I130" s="6">
        <f t="shared" si="19"/>
        <v>441595</v>
      </c>
      <c r="J130" s="6">
        <f t="shared" si="20"/>
        <v>847091</v>
      </c>
      <c r="K130" s="7">
        <f t="shared" si="21"/>
        <v>825552</v>
      </c>
      <c r="L130" s="7">
        <f t="shared" si="22"/>
        <v>1180883</v>
      </c>
      <c r="M130" s="7">
        <f t="shared" si="23"/>
        <v>2006435</v>
      </c>
      <c r="N130" s="8">
        <f t="shared" si="24"/>
        <v>825552</v>
      </c>
      <c r="O130" s="8">
        <f t="shared" si="25"/>
        <v>818400</v>
      </c>
      <c r="P130" s="8">
        <f t="shared" si="26"/>
        <v>1643952</v>
      </c>
      <c r="Q130" s="9">
        <f t="shared" si="27"/>
        <v>644280</v>
      </c>
      <c r="R130" s="9">
        <f t="shared" si="28"/>
        <v>702460</v>
      </c>
      <c r="S130" s="10">
        <f t="shared" si="29"/>
        <v>1346740</v>
      </c>
      <c r="T130" s="11">
        <f t="shared" si="30"/>
        <v>254127.3</v>
      </c>
      <c r="U130" s="12">
        <f t="shared" si="31"/>
        <v>1413471.3</v>
      </c>
      <c r="V130" s="13">
        <f t="shared" si="32"/>
        <v>1050988.3</v>
      </c>
      <c r="W130" s="10">
        <f t="shared" si="33"/>
        <v>753776.3</v>
      </c>
    </row>
    <row r="131" spans="1:23" ht="34.799999999999997" x14ac:dyDescent="0.3">
      <c r="A131" s="16" t="s">
        <v>286</v>
      </c>
      <c r="B131" s="17" t="s">
        <v>26</v>
      </c>
      <c r="C131" s="18">
        <v>700645</v>
      </c>
      <c r="D131" s="24" t="s">
        <v>287</v>
      </c>
      <c r="E131" s="20">
        <v>1.4100000000000001</v>
      </c>
      <c r="F131" s="20">
        <v>0.67</v>
      </c>
      <c r="G131" s="20">
        <v>0.74</v>
      </c>
      <c r="H131" s="6">
        <f t="shared" ref="H131:H194" si="34">F131*111400</f>
        <v>74638</v>
      </c>
      <c r="I131" s="6">
        <f t="shared" ref="I131:I194" si="35">G131*129500</f>
        <v>95830</v>
      </c>
      <c r="J131" s="6">
        <f t="shared" ref="J131:J194" si="36">I131+H131</f>
        <v>170468</v>
      </c>
      <c r="K131" s="7">
        <f t="shared" ref="K131:K194" si="37">F131*226800</f>
        <v>151956</v>
      </c>
      <c r="L131" s="7">
        <f t="shared" ref="L131:L194" si="38">G131*346300</f>
        <v>256262</v>
      </c>
      <c r="M131" s="7">
        <f t="shared" ref="M131:M194" si="39">L131+K131</f>
        <v>408218</v>
      </c>
      <c r="N131" s="8">
        <f t="shared" ref="N131:N194" si="40">F131*226800</f>
        <v>151956</v>
      </c>
      <c r="O131" s="8">
        <f t="shared" ref="O131:O194" si="41">G131*240000</f>
        <v>177600</v>
      </c>
      <c r="P131" s="8">
        <f t="shared" ref="P131:P194" si="42">O131+N131</f>
        <v>329556</v>
      </c>
      <c r="Q131" s="9">
        <f t="shared" ref="Q131:Q194" si="43">F131*177000</f>
        <v>118590</v>
      </c>
      <c r="R131" s="9">
        <f t="shared" ref="R131:R194" si="44">G131*206000</f>
        <v>152440</v>
      </c>
      <c r="S131" s="10">
        <f t="shared" ref="S131:S194" si="45">R131+Q131</f>
        <v>271030</v>
      </c>
      <c r="T131" s="11">
        <f t="shared" ref="T131:T194" si="46">J131*30/100</f>
        <v>51140.4</v>
      </c>
      <c r="U131" s="12">
        <f t="shared" ref="U131:U194" si="47">(M131-J131)+T131</f>
        <v>288890.40000000002</v>
      </c>
      <c r="V131" s="13">
        <f t="shared" ref="V131:V194" si="48">(P131-J131)+T131</f>
        <v>210228.4</v>
      </c>
      <c r="W131" s="10">
        <f t="shared" ref="W131:W194" si="49">(S131-J131)+T131</f>
        <v>151702.39999999999</v>
      </c>
    </row>
    <row r="132" spans="1:23" ht="34.799999999999997" x14ac:dyDescent="0.3">
      <c r="A132" s="16" t="s">
        <v>288</v>
      </c>
      <c r="B132" s="17" t="s">
        <v>26</v>
      </c>
      <c r="C132" s="18">
        <v>700650</v>
      </c>
      <c r="D132" s="24" t="s">
        <v>289</v>
      </c>
      <c r="E132" s="20">
        <v>1.64</v>
      </c>
      <c r="F132" s="20">
        <v>0.82</v>
      </c>
      <c r="G132" s="20">
        <v>0.82</v>
      </c>
      <c r="H132" s="6">
        <f t="shared" si="34"/>
        <v>91348</v>
      </c>
      <c r="I132" s="6">
        <f t="shared" si="35"/>
        <v>106190</v>
      </c>
      <c r="J132" s="6">
        <f t="shared" si="36"/>
        <v>197538</v>
      </c>
      <c r="K132" s="7">
        <f t="shared" si="37"/>
        <v>185976</v>
      </c>
      <c r="L132" s="7">
        <f t="shared" si="38"/>
        <v>283966</v>
      </c>
      <c r="M132" s="7">
        <f t="shared" si="39"/>
        <v>469942</v>
      </c>
      <c r="N132" s="8">
        <f t="shared" si="40"/>
        <v>185976</v>
      </c>
      <c r="O132" s="8">
        <f t="shared" si="41"/>
        <v>196800</v>
      </c>
      <c r="P132" s="8">
        <f t="shared" si="42"/>
        <v>382776</v>
      </c>
      <c r="Q132" s="9">
        <f t="shared" si="43"/>
        <v>145140</v>
      </c>
      <c r="R132" s="9">
        <f t="shared" si="44"/>
        <v>168920</v>
      </c>
      <c r="S132" s="10">
        <f t="shared" si="45"/>
        <v>314060</v>
      </c>
      <c r="T132" s="11">
        <f t="shared" si="46"/>
        <v>59261.4</v>
      </c>
      <c r="U132" s="12">
        <f t="shared" si="47"/>
        <v>331665.40000000002</v>
      </c>
      <c r="V132" s="13">
        <f t="shared" si="48"/>
        <v>244499.4</v>
      </c>
      <c r="W132" s="10">
        <f t="shared" si="49"/>
        <v>175783.4</v>
      </c>
    </row>
    <row r="133" spans="1:23" ht="34.799999999999997" x14ac:dyDescent="0.3">
      <c r="A133" s="16" t="s">
        <v>290</v>
      </c>
      <c r="B133" s="17" t="s">
        <v>26</v>
      </c>
      <c r="C133" s="18">
        <v>700655</v>
      </c>
      <c r="D133" s="24" t="s">
        <v>291</v>
      </c>
      <c r="E133" s="20">
        <v>4.8699999999999992</v>
      </c>
      <c r="F133" s="20">
        <v>2.78</v>
      </c>
      <c r="G133" s="20">
        <v>2.09</v>
      </c>
      <c r="H133" s="6">
        <f t="shared" si="34"/>
        <v>309692</v>
      </c>
      <c r="I133" s="6">
        <f t="shared" si="35"/>
        <v>270655</v>
      </c>
      <c r="J133" s="6">
        <f t="shared" si="36"/>
        <v>580347</v>
      </c>
      <c r="K133" s="7">
        <f t="shared" si="37"/>
        <v>630504</v>
      </c>
      <c r="L133" s="7">
        <f t="shared" si="38"/>
        <v>723767</v>
      </c>
      <c r="M133" s="7">
        <f t="shared" si="39"/>
        <v>1354271</v>
      </c>
      <c r="N133" s="8">
        <f t="shared" si="40"/>
        <v>630504</v>
      </c>
      <c r="O133" s="8">
        <f t="shared" si="41"/>
        <v>501599.99999999994</v>
      </c>
      <c r="P133" s="8">
        <f t="shared" si="42"/>
        <v>1132104</v>
      </c>
      <c r="Q133" s="9">
        <f t="shared" si="43"/>
        <v>492059.99999999994</v>
      </c>
      <c r="R133" s="9">
        <f t="shared" si="44"/>
        <v>430539.99999999994</v>
      </c>
      <c r="S133" s="10">
        <f t="shared" si="45"/>
        <v>922599.99999999988</v>
      </c>
      <c r="T133" s="11">
        <f t="shared" si="46"/>
        <v>174104.1</v>
      </c>
      <c r="U133" s="12">
        <f t="shared" si="47"/>
        <v>948028.1</v>
      </c>
      <c r="V133" s="13">
        <f t="shared" si="48"/>
        <v>725861.1</v>
      </c>
      <c r="W133" s="10">
        <f t="shared" si="49"/>
        <v>516357.09999999986</v>
      </c>
    </row>
    <row r="134" spans="1:23" ht="34.799999999999997" x14ac:dyDescent="0.3">
      <c r="A134" s="16" t="s">
        <v>292</v>
      </c>
      <c r="B134" s="17" t="s">
        <v>26</v>
      </c>
      <c r="C134" s="18">
        <v>700660</v>
      </c>
      <c r="D134" s="24" t="s">
        <v>293</v>
      </c>
      <c r="E134" s="20">
        <v>7.4499999999999993</v>
      </c>
      <c r="F134" s="20">
        <v>4.76</v>
      </c>
      <c r="G134" s="20">
        <v>2.69</v>
      </c>
      <c r="H134" s="6">
        <f t="shared" si="34"/>
        <v>530264</v>
      </c>
      <c r="I134" s="6">
        <f t="shared" si="35"/>
        <v>348355</v>
      </c>
      <c r="J134" s="6">
        <f t="shared" si="36"/>
        <v>878619</v>
      </c>
      <c r="K134" s="7">
        <f t="shared" si="37"/>
        <v>1079568</v>
      </c>
      <c r="L134" s="7">
        <f t="shared" si="38"/>
        <v>931547</v>
      </c>
      <c r="M134" s="7">
        <f t="shared" si="39"/>
        <v>2011115</v>
      </c>
      <c r="N134" s="8">
        <f t="shared" si="40"/>
        <v>1079568</v>
      </c>
      <c r="O134" s="8">
        <f t="shared" si="41"/>
        <v>645600</v>
      </c>
      <c r="P134" s="8">
        <f t="shared" si="42"/>
        <v>1725168</v>
      </c>
      <c r="Q134" s="9">
        <f t="shared" si="43"/>
        <v>842520</v>
      </c>
      <c r="R134" s="9">
        <f t="shared" si="44"/>
        <v>554140</v>
      </c>
      <c r="S134" s="10">
        <f t="shared" si="45"/>
        <v>1396660</v>
      </c>
      <c r="T134" s="11">
        <f t="shared" si="46"/>
        <v>263585.7</v>
      </c>
      <c r="U134" s="12">
        <f t="shared" si="47"/>
        <v>1396081.7</v>
      </c>
      <c r="V134" s="13">
        <f t="shared" si="48"/>
        <v>1110134.7</v>
      </c>
      <c r="W134" s="10">
        <f t="shared" si="49"/>
        <v>781626.7</v>
      </c>
    </row>
    <row r="135" spans="1:23" ht="191.4" x14ac:dyDescent="0.3">
      <c r="A135" s="16" t="s">
        <v>294</v>
      </c>
      <c r="B135" s="28" t="s">
        <v>214</v>
      </c>
      <c r="C135" s="18">
        <v>700666</v>
      </c>
      <c r="D135" s="30" t="s">
        <v>295</v>
      </c>
      <c r="E135" s="31">
        <v>0.8</v>
      </c>
      <c r="F135" s="20">
        <v>0.8</v>
      </c>
      <c r="G135" s="20"/>
      <c r="H135" s="6">
        <f t="shared" si="34"/>
        <v>89120</v>
      </c>
      <c r="I135" s="6">
        <f t="shared" si="35"/>
        <v>0</v>
      </c>
      <c r="J135" s="6">
        <f t="shared" si="36"/>
        <v>89120</v>
      </c>
      <c r="K135" s="7">
        <f t="shared" si="37"/>
        <v>181440</v>
      </c>
      <c r="L135" s="7">
        <f t="shared" si="38"/>
        <v>0</v>
      </c>
      <c r="M135" s="7">
        <f t="shared" si="39"/>
        <v>181440</v>
      </c>
      <c r="N135" s="8">
        <f t="shared" si="40"/>
        <v>181440</v>
      </c>
      <c r="O135" s="8">
        <f t="shared" si="41"/>
        <v>0</v>
      </c>
      <c r="P135" s="8">
        <f t="shared" si="42"/>
        <v>181440</v>
      </c>
      <c r="Q135" s="9">
        <f t="shared" si="43"/>
        <v>141600</v>
      </c>
      <c r="R135" s="9">
        <f t="shared" si="44"/>
        <v>0</v>
      </c>
      <c r="S135" s="10">
        <f t="shared" si="45"/>
        <v>141600</v>
      </c>
      <c r="T135" s="11">
        <f t="shared" si="46"/>
        <v>26736</v>
      </c>
      <c r="U135" s="12">
        <f t="shared" si="47"/>
        <v>119056</v>
      </c>
      <c r="V135" s="13">
        <f t="shared" si="48"/>
        <v>119056</v>
      </c>
      <c r="W135" s="10">
        <f t="shared" si="49"/>
        <v>79216</v>
      </c>
    </row>
    <row r="136" spans="1:23" ht="34.799999999999997" x14ac:dyDescent="0.3">
      <c r="A136" s="16" t="s">
        <v>296</v>
      </c>
      <c r="B136" s="17" t="s">
        <v>26</v>
      </c>
      <c r="C136" s="18">
        <v>700900</v>
      </c>
      <c r="D136" s="24" t="s">
        <v>297</v>
      </c>
      <c r="E136" s="31">
        <v>9.6999999999999993</v>
      </c>
      <c r="F136" s="20">
        <v>2.6999999999999993</v>
      </c>
      <c r="G136" s="20">
        <v>7</v>
      </c>
      <c r="H136" s="6">
        <f t="shared" si="34"/>
        <v>300779.99999999994</v>
      </c>
      <c r="I136" s="6">
        <f t="shared" si="35"/>
        <v>906500</v>
      </c>
      <c r="J136" s="6">
        <f t="shared" si="36"/>
        <v>1207280</v>
      </c>
      <c r="K136" s="7">
        <f t="shared" si="37"/>
        <v>612359.99999999988</v>
      </c>
      <c r="L136" s="7">
        <f t="shared" si="38"/>
        <v>2424100</v>
      </c>
      <c r="M136" s="7">
        <f t="shared" si="39"/>
        <v>3036460</v>
      </c>
      <c r="N136" s="8">
        <f t="shared" si="40"/>
        <v>612359.99999999988</v>
      </c>
      <c r="O136" s="8">
        <f t="shared" si="41"/>
        <v>1680000</v>
      </c>
      <c r="P136" s="8">
        <f t="shared" si="42"/>
        <v>2292360</v>
      </c>
      <c r="Q136" s="9">
        <f t="shared" si="43"/>
        <v>477899.99999999988</v>
      </c>
      <c r="R136" s="9">
        <f t="shared" si="44"/>
        <v>1442000</v>
      </c>
      <c r="S136" s="10">
        <f t="shared" si="45"/>
        <v>1919900</v>
      </c>
      <c r="T136" s="11">
        <f t="shared" si="46"/>
        <v>362184</v>
      </c>
      <c r="U136" s="12">
        <f t="shared" si="47"/>
        <v>2191364</v>
      </c>
      <c r="V136" s="13">
        <f t="shared" si="48"/>
        <v>1447264</v>
      </c>
      <c r="W136" s="10">
        <f t="shared" si="49"/>
        <v>1074804</v>
      </c>
    </row>
    <row r="137" spans="1:23" ht="34.799999999999997" x14ac:dyDescent="0.3">
      <c r="A137" s="16" t="s">
        <v>298</v>
      </c>
      <c r="B137" s="34" t="s">
        <v>26</v>
      </c>
      <c r="C137" s="18">
        <v>700905</v>
      </c>
      <c r="D137" s="24" t="s">
        <v>299</v>
      </c>
      <c r="E137" s="20">
        <v>11.7</v>
      </c>
      <c r="F137" s="20">
        <v>3.6999999999999993</v>
      </c>
      <c r="G137" s="20">
        <v>8</v>
      </c>
      <c r="H137" s="6">
        <f t="shared" si="34"/>
        <v>412179.99999999994</v>
      </c>
      <c r="I137" s="6">
        <f t="shared" si="35"/>
        <v>1036000</v>
      </c>
      <c r="J137" s="6">
        <f t="shared" si="36"/>
        <v>1448180</v>
      </c>
      <c r="K137" s="7">
        <f t="shared" si="37"/>
        <v>839159.99999999988</v>
      </c>
      <c r="L137" s="7">
        <f t="shared" si="38"/>
        <v>2770400</v>
      </c>
      <c r="M137" s="7">
        <f t="shared" si="39"/>
        <v>3609560</v>
      </c>
      <c r="N137" s="8">
        <f t="shared" si="40"/>
        <v>839159.99999999988</v>
      </c>
      <c r="O137" s="8">
        <f t="shared" si="41"/>
        <v>1920000</v>
      </c>
      <c r="P137" s="8">
        <f t="shared" si="42"/>
        <v>2759160</v>
      </c>
      <c r="Q137" s="9">
        <f t="shared" si="43"/>
        <v>654899.99999999988</v>
      </c>
      <c r="R137" s="9">
        <f t="shared" si="44"/>
        <v>1648000</v>
      </c>
      <c r="S137" s="10">
        <f t="shared" si="45"/>
        <v>2302900</v>
      </c>
      <c r="T137" s="11">
        <f t="shared" si="46"/>
        <v>434454</v>
      </c>
      <c r="U137" s="12">
        <f t="shared" si="47"/>
        <v>2595834</v>
      </c>
      <c r="V137" s="13">
        <f t="shared" si="48"/>
        <v>1745434</v>
      </c>
      <c r="W137" s="10">
        <f t="shared" si="49"/>
        <v>1289174</v>
      </c>
    </row>
    <row r="138" spans="1:23" ht="34.799999999999997" x14ac:dyDescent="0.3">
      <c r="A138" s="16" t="s">
        <v>300</v>
      </c>
      <c r="B138" s="17" t="s">
        <v>26</v>
      </c>
      <c r="C138" s="18">
        <v>700910</v>
      </c>
      <c r="D138" s="24" t="s">
        <v>301</v>
      </c>
      <c r="E138" s="20">
        <v>5.5600000000000005</v>
      </c>
      <c r="F138" s="20">
        <v>3.19</v>
      </c>
      <c r="G138" s="20">
        <v>2.37</v>
      </c>
      <c r="H138" s="6">
        <f t="shared" si="34"/>
        <v>355366</v>
      </c>
      <c r="I138" s="6">
        <f t="shared" si="35"/>
        <v>306915</v>
      </c>
      <c r="J138" s="6">
        <f t="shared" si="36"/>
        <v>662281</v>
      </c>
      <c r="K138" s="7">
        <f t="shared" si="37"/>
        <v>723492</v>
      </c>
      <c r="L138" s="7">
        <f t="shared" si="38"/>
        <v>820731</v>
      </c>
      <c r="M138" s="7">
        <f t="shared" si="39"/>
        <v>1544223</v>
      </c>
      <c r="N138" s="8">
        <f t="shared" si="40"/>
        <v>723492</v>
      </c>
      <c r="O138" s="8">
        <f t="shared" si="41"/>
        <v>568800</v>
      </c>
      <c r="P138" s="8">
        <f t="shared" si="42"/>
        <v>1292292</v>
      </c>
      <c r="Q138" s="9">
        <f t="shared" si="43"/>
        <v>564630</v>
      </c>
      <c r="R138" s="9">
        <f t="shared" si="44"/>
        <v>488220</v>
      </c>
      <c r="S138" s="10">
        <f t="shared" si="45"/>
        <v>1052850</v>
      </c>
      <c r="T138" s="11">
        <f t="shared" si="46"/>
        <v>198684.3</v>
      </c>
      <c r="U138" s="12">
        <f t="shared" si="47"/>
        <v>1080626.3</v>
      </c>
      <c r="V138" s="13">
        <f t="shared" si="48"/>
        <v>828695.3</v>
      </c>
      <c r="W138" s="10">
        <f t="shared" si="49"/>
        <v>589253.30000000005</v>
      </c>
    </row>
    <row r="139" spans="1:23" ht="52.2" x14ac:dyDescent="0.3">
      <c r="A139" s="16" t="s">
        <v>302</v>
      </c>
      <c r="B139" s="17" t="s">
        <v>26</v>
      </c>
      <c r="C139" s="18">
        <v>700915</v>
      </c>
      <c r="D139" s="24" t="s">
        <v>303</v>
      </c>
      <c r="E139" s="20">
        <v>8.59</v>
      </c>
      <c r="F139" s="20">
        <v>4.93</v>
      </c>
      <c r="G139" s="20">
        <v>3.66</v>
      </c>
      <c r="H139" s="6">
        <f t="shared" si="34"/>
        <v>549202</v>
      </c>
      <c r="I139" s="6">
        <f t="shared" si="35"/>
        <v>473970</v>
      </c>
      <c r="J139" s="6">
        <f t="shared" si="36"/>
        <v>1023172</v>
      </c>
      <c r="K139" s="7">
        <f t="shared" si="37"/>
        <v>1118124</v>
      </c>
      <c r="L139" s="7">
        <f t="shared" si="38"/>
        <v>1267458</v>
      </c>
      <c r="M139" s="7">
        <f t="shared" si="39"/>
        <v>2385582</v>
      </c>
      <c r="N139" s="8">
        <f t="shared" si="40"/>
        <v>1118124</v>
      </c>
      <c r="O139" s="8">
        <f t="shared" si="41"/>
        <v>878400</v>
      </c>
      <c r="P139" s="8">
        <f t="shared" si="42"/>
        <v>1996524</v>
      </c>
      <c r="Q139" s="9">
        <f t="shared" si="43"/>
        <v>872610</v>
      </c>
      <c r="R139" s="9">
        <f t="shared" si="44"/>
        <v>753960</v>
      </c>
      <c r="S139" s="10">
        <f t="shared" si="45"/>
        <v>1626570</v>
      </c>
      <c r="T139" s="11">
        <f t="shared" si="46"/>
        <v>306951.59999999998</v>
      </c>
      <c r="U139" s="12">
        <f t="shared" si="47"/>
        <v>1669361.6</v>
      </c>
      <c r="V139" s="13">
        <f t="shared" si="48"/>
        <v>1280303.6000000001</v>
      </c>
      <c r="W139" s="10">
        <f t="shared" si="49"/>
        <v>910349.6</v>
      </c>
    </row>
    <row r="140" spans="1:23" ht="52.2" x14ac:dyDescent="0.3">
      <c r="A140" s="16" t="s">
        <v>304</v>
      </c>
      <c r="B140" s="34" t="s">
        <v>26</v>
      </c>
      <c r="C140" s="18">
        <v>700920</v>
      </c>
      <c r="D140" s="19" t="s">
        <v>305</v>
      </c>
      <c r="E140" s="20">
        <v>11.7</v>
      </c>
      <c r="F140" s="20">
        <v>3.6999999999999993</v>
      </c>
      <c r="G140" s="20">
        <v>8</v>
      </c>
      <c r="H140" s="6">
        <f t="shared" si="34"/>
        <v>412179.99999999994</v>
      </c>
      <c r="I140" s="6">
        <f t="shared" si="35"/>
        <v>1036000</v>
      </c>
      <c r="J140" s="6">
        <f t="shared" si="36"/>
        <v>1448180</v>
      </c>
      <c r="K140" s="7">
        <f t="shared" si="37"/>
        <v>839159.99999999988</v>
      </c>
      <c r="L140" s="7">
        <f t="shared" si="38"/>
        <v>2770400</v>
      </c>
      <c r="M140" s="7">
        <f t="shared" si="39"/>
        <v>3609560</v>
      </c>
      <c r="N140" s="8">
        <f t="shared" si="40"/>
        <v>839159.99999999988</v>
      </c>
      <c r="O140" s="8">
        <f t="shared" si="41"/>
        <v>1920000</v>
      </c>
      <c r="P140" s="8">
        <f t="shared" si="42"/>
        <v>2759160</v>
      </c>
      <c r="Q140" s="9">
        <f t="shared" si="43"/>
        <v>654899.99999999988</v>
      </c>
      <c r="R140" s="9">
        <f t="shared" si="44"/>
        <v>1648000</v>
      </c>
      <c r="S140" s="10">
        <f t="shared" si="45"/>
        <v>2302900</v>
      </c>
      <c r="T140" s="11">
        <f t="shared" si="46"/>
        <v>434454</v>
      </c>
      <c r="U140" s="12">
        <f t="shared" si="47"/>
        <v>2595834</v>
      </c>
      <c r="V140" s="13">
        <f t="shared" si="48"/>
        <v>1745434</v>
      </c>
      <c r="W140" s="10">
        <f t="shared" si="49"/>
        <v>1289174</v>
      </c>
    </row>
    <row r="141" spans="1:23" ht="52.2" x14ac:dyDescent="0.3">
      <c r="A141" s="16" t="s">
        <v>306</v>
      </c>
      <c r="B141" s="34" t="s">
        <v>26</v>
      </c>
      <c r="C141" s="18">
        <v>700925</v>
      </c>
      <c r="D141" s="19" t="s">
        <v>307</v>
      </c>
      <c r="E141" s="20">
        <v>13.9</v>
      </c>
      <c r="F141" s="20">
        <v>4.9000000000000004</v>
      </c>
      <c r="G141" s="20">
        <v>9</v>
      </c>
      <c r="H141" s="6">
        <f t="shared" si="34"/>
        <v>545860</v>
      </c>
      <c r="I141" s="6">
        <f t="shared" si="35"/>
        <v>1165500</v>
      </c>
      <c r="J141" s="6">
        <f t="shared" si="36"/>
        <v>1711360</v>
      </c>
      <c r="K141" s="7">
        <f t="shared" si="37"/>
        <v>1111320</v>
      </c>
      <c r="L141" s="7">
        <f t="shared" si="38"/>
        <v>3116700</v>
      </c>
      <c r="M141" s="7">
        <f t="shared" si="39"/>
        <v>4228020</v>
      </c>
      <c r="N141" s="8">
        <f t="shared" si="40"/>
        <v>1111320</v>
      </c>
      <c r="O141" s="8">
        <f t="shared" si="41"/>
        <v>2160000</v>
      </c>
      <c r="P141" s="8">
        <f t="shared" si="42"/>
        <v>3271320</v>
      </c>
      <c r="Q141" s="9">
        <f t="shared" si="43"/>
        <v>867300.00000000012</v>
      </c>
      <c r="R141" s="9">
        <f t="shared" si="44"/>
        <v>1854000</v>
      </c>
      <c r="S141" s="10">
        <f t="shared" si="45"/>
        <v>2721300</v>
      </c>
      <c r="T141" s="11">
        <f t="shared" si="46"/>
        <v>513408</v>
      </c>
      <c r="U141" s="12">
        <f t="shared" si="47"/>
        <v>3030068</v>
      </c>
      <c r="V141" s="13">
        <f t="shared" si="48"/>
        <v>2073368</v>
      </c>
      <c r="W141" s="10">
        <f t="shared" si="49"/>
        <v>1523348</v>
      </c>
    </row>
    <row r="142" spans="1:23" ht="20.25" customHeight="1" x14ac:dyDescent="0.3">
      <c r="A142" s="16" t="s">
        <v>308</v>
      </c>
      <c r="B142" s="35" t="s">
        <v>26</v>
      </c>
      <c r="C142" s="36">
        <v>701000</v>
      </c>
      <c r="D142" s="37" t="s">
        <v>309</v>
      </c>
      <c r="E142" s="31">
        <v>66</v>
      </c>
      <c r="F142" s="20">
        <v>38</v>
      </c>
      <c r="G142" s="20">
        <v>28</v>
      </c>
      <c r="H142" s="6">
        <f t="shared" si="34"/>
        <v>4233200</v>
      </c>
      <c r="I142" s="6">
        <f t="shared" si="35"/>
        <v>3626000</v>
      </c>
      <c r="J142" s="6">
        <f t="shared" si="36"/>
        <v>7859200</v>
      </c>
      <c r="K142" s="7">
        <f t="shared" si="37"/>
        <v>8618400</v>
      </c>
      <c r="L142" s="7">
        <f t="shared" si="38"/>
        <v>9696400</v>
      </c>
      <c r="M142" s="7">
        <f t="shared" si="39"/>
        <v>18314800</v>
      </c>
      <c r="N142" s="8">
        <f t="shared" si="40"/>
        <v>8618400</v>
      </c>
      <c r="O142" s="8">
        <f t="shared" si="41"/>
        <v>6720000</v>
      </c>
      <c r="P142" s="8">
        <f t="shared" si="42"/>
        <v>15338400</v>
      </c>
      <c r="Q142" s="9">
        <f t="shared" si="43"/>
        <v>6726000</v>
      </c>
      <c r="R142" s="9">
        <f t="shared" si="44"/>
        <v>5768000</v>
      </c>
      <c r="S142" s="10">
        <f t="shared" si="45"/>
        <v>12494000</v>
      </c>
      <c r="T142" s="11">
        <f t="shared" si="46"/>
        <v>2357760</v>
      </c>
      <c r="U142" s="12">
        <f t="shared" si="47"/>
        <v>12813360</v>
      </c>
      <c r="V142" s="13">
        <f t="shared" si="48"/>
        <v>9836960</v>
      </c>
      <c r="W142" s="10">
        <f t="shared" si="49"/>
        <v>6992560</v>
      </c>
    </row>
    <row r="143" spans="1:23" ht="34.799999999999997" x14ac:dyDescent="0.3">
      <c r="A143" s="16" t="s">
        <v>310</v>
      </c>
      <c r="B143" s="35" t="s">
        <v>26</v>
      </c>
      <c r="C143" s="36">
        <v>701005</v>
      </c>
      <c r="D143" s="37" t="s">
        <v>311</v>
      </c>
      <c r="E143" s="31">
        <v>66</v>
      </c>
      <c r="F143" s="20">
        <v>38</v>
      </c>
      <c r="G143" s="20">
        <v>28</v>
      </c>
      <c r="H143" s="6">
        <f t="shared" si="34"/>
        <v>4233200</v>
      </c>
      <c r="I143" s="6">
        <f t="shared" si="35"/>
        <v>3626000</v>
      </c>
      <c r="J143" s="6">
        <f t="shared" si="36"/>
        <v>7859200</v>
      </c>
      <c r="K143" s="7">
        <f t="shared" si="37"/>
        <v>8618400</v>
      </c>
      <c r="L143" s="7">
        <f t="shared" si="38"/>
        <v>9696400</v>
      </c>
      <c r="M143" s="7">
        <f t="shared" si="39"/>
        <v>18314800</v>
      </c>
      <c r="N143" s="8">
        <f t="shared" si="40"/>
        <v>8618400</v>
      </c>
      <c r="O143" s="8">
        <f t="shared" si="41"/>
        <v>6720000</v>
      </c>
      <c r="P143" s="8">
        <f t="shared" si="42"/>
        <v>15338400</v>
      </c>
      <c r="Q143" s="9">
        <f t="shared" si="43"/>
        <v>6726000</v>
      </c>
      <c r="R143" s="9">
        <f t="shared" si="44"/>
        <v>5768000</v>
      </c>
      <c r="S143" s="10">
        <f t="shared" si="45"/>
        <v>12494000</v>
      </c>
      <c r="T143" s="11">
        <f t="shared" si="46"/>
        <v>2357760</v>
      </c>
      <c r="U143" s="12">
        <f t="shared" si="47"/>
        <v>12813360</v>
      </c>
      <c r="V143" s="13">
        <f t="shared" si="48"/>
        <v>9836960</v>
      </c>
      <c r="W143" s="10">
        <f t="shared" si="49"/>
        <v>6992560</v>
      </c>
    </row>
    <row r="144" spans="1:23" ht="52.2" x14ac:dyDescent="0.3">
      <c r="A144" s="16" t="s">
        <v>312</v>
      </c>
      <c r="B144" s="17" t="s">
        <v>26</v>
      </c>
      <c r="C144" s="18">
        <v>701010</v>
      </c>
      <c r="D144" s="24" t="s">
        <v>313</v>
      </c>
      <c r="E144" s="20">
        <v>8.2800000000000011</v>
      </c>
      <c r="F144" s="20">
        <v>4.7300000000000004</v>
      </c>
      <c r="G144" s="20">
        <v>3.55</v>
      </c>
      <c r="H144" s="6">
        <f t="shared" si="34"/>
        <v>526922</v>
      </c>
      <c r="I144" s="6">
        <f t="shared" si="35"/>
        <v>459725</v>
      </c>
      <c r="J144" s="6">
        <f t="shared" si="36"/>
        <v>986647</v>
      </c>
      <c r="K144" s="7">
        <f t="shared" si="37"/>
        <v>1072764</v>
      </c>
      <c r="L144" s="7">
        <f t="shared" si="38"/>
        <v>1229365</v>
      </c>
      <c r="M144" s="7">
        <f t="shared" si="39"/>
        <v>2302129</v>
      </c>
      <c r="N144" s="8">
        <f t="shared" si="40"/>
        <v>1072764</v>
      </c>
      <c r="O144" s="8">
        <f t="shared" si="41"/>
        <v>852000</v>
      </c>
      <c r="P144" s="8">
        <f t="shared" si="42"/>
        <v>1924764</v>
      </c>
      <c r="Q144" s="9">
        <f t="shared" si="43"/>
        <v>837210.00000000012</v>
      </c>
      <c r="R144" s="9">
        <f t="shared" si="44"/>
        <v>731300</v>
      </c>
      <c r="S144" s="10">
        <f t="shared" si="45"/>
        <v>1568510</v>
      </c>
      <c r="T144" s="11">
        <f t="shared" si="46"/>
        <v>295994.09999999998</v>
      </c>
      <c r="U144" s="12">
        <f t="shared" si="47"/>
        <v>1611476.1</v>
      </c>
      <c r="V144" s="13">
        <f t="shared" si="48"/>
        <v>1234111.1000000001</v>
      </c>
      <c r="W144" s="10">
        <f t="shared" si="49"/>
        <v>877857.1</v>
      </c>
    </row>
    <row r="145" spans="1:23" ht="34.799999999999997" x14ac:dyDescent="0.3">
      <c r="A145" s="16" t="s">
        <v>314</v>
      </c>
      <c r="B145" s="35" t="s">
        <v>26</v>
      </c>
      <c r="C145" s="36">
        <v>701015</v>
      </c>
      <c r="D145" s="37" t="s">
        <v>315</v>
      </c>
      <c r="E145" s="31">
        <v>48</v>
      </c>
      <c r="F145" s="20">
        <v>28</v>
      </c>
      <c r="G145" s="20">
        <v>20</v>
      </c>
      <c r="H145" s="6">
        <f t="shared" si="34"/>
        <v>3119200</v>
      </c>
      <c r="I145" s="6">
        <f t="shared" si="35"/>
        <v>2590000</v>
      </c>
      <c r="J145" s="6">
        <f t="shared" si="36"/>
        <v>5709200</v>
      </c>
      <c r="K145" s="7">
        <f t="shared" si="37"/>
        <v>6350400</v>
      </c>
      <c r="L145" s="7">
        <f t="shared" si="38"/>
        <v>6926000</v>
      </c>
      <c r="M145" s="7">
        <f t="shared" si="39"/>
        <v>13276400</v>
      </c>
      <c r="N145" s="8">
        <f t="shared" si="40"/>
        <v>6350400</v>
      </c>
      <c r="O145" s="8">
        <f t="shared" si="41"/>
        <v>4800000</v>
      </c>
      <c r="P145" s="8">
        <f t="shared" si="42"/>
        <v>11150400</v>
      </c>
      <c r="Q145" s="9">
        <f t="shared" si="43"/>
        <v>4956000</v>
      </c>
      <c r="R145" s="9">
        <f t="shared" si="44"/>
        <v>4120000</v>
      </c>
      <c r="S145" s="10">
        <f t="shared" si="45"/>
        <v>9076000</v>
      </c>
      <c r="T145" s="11">
        <f t="shared" si="46"/>
        <v>1712760</v>
      </c>
      <c r="U145" s="12">
        <f t="shared" si="47"/>
        <v>9279960</v>
      </c>
      <c r="V145" s="13">
        <f t="shared" si="48"/>
        <v>7153960</v>
      </c>
      <c r="W145" s="10">
        <f t="shared" si="49"/>
        <v>5079560</v>
      </c>
    </row>
    <row r="146" spans="1:23" ht="34.799999999999997" x14ac:dyDescent="0.3">
      <c r="A146" s="16" t="s">
        <v>316</v>
      </c>
      <c r="B146" s="35" t="s">
        <v>26</v>
      </c>
      <c r="C146" s="36">
        <v>701020</v>
      </c>
      <c r="D146" s="37" t="s">
        <v>317</v>
      </c>
      <c r="E146" s="31">
        <v>55</v>
      </c>
      <c r="F146" s="20">
        <v>31</v>
      </c>
      <c r="G146" s="20">
        <v>24</v>
      </c>
      <c r="H146" s="6">
        <f t="shared" si="34"/>
        <v>3453400</v>
      </c>
      <c r="I146" s="6">
        <f t="shared" si="35"/>
        <v>3108000</v>
      </c>
      <c r="J146" s="6">
        <f t="shared" si="36"/>
        <v>6561400</v>
      </c>
      <c r="K146" s="7">
        <f t="shared" si="37"/>
        <v>7030800</v>
      </c>
      <c r="L146" s="7">
        <f t="shared" si="38"/>
        <v>8311200</v>
      </c>
      <c r="M146" s="7">
        <f t="shared" si="39"/>
        <v>15342000</v>
      </c>
      <c r="N146" s="8">
        <f t="shared" si="40"/>
        <v>7030800</v>
      </c>
      <c r="O146" s="8">
        <f t="shared" si="41"/>
        <v>5760000</v>
      </c>
      <c r="P146" s="8">
        <f t="shared" si="42"/>
        <v>12790800</v>
      </c>
      <c r="Q146" s="9">
        <f t="shared" si="43"/>
        <v>5487000</v>
      </c>
      <c r="R146" s="9">
        <f t="shared" si="44"/>
        <v>4944000</v>
      </c>
      <c r="S146" s="10">
        <f t="shared" si="45"/>
        <v>10431000</v>
      </c>
      <c r="T146" s="11">
        <f t="shared" si="46"/>
        <v>1968420</v>
      </c>
      <c r="U146" s="12">
        <f t="shared" si="47"/>
        <v>10749020</v>
      </c>
      <c r="V146" s="13">
        <f t="shared" si="48"/>
        <v>8197820</v>
      </c>
      <c r="W146" s="10">
        <f t="shared" si="49"/>
        <v>5838020</v>
      </c>
    </row>
    <row r="147" spans="1:23" ht="34.799999999999997" x14ac:dyDescent="0.3">
      <c r="A147" s="16" t="s">
        <v>318</v>
      </c>
      <c r="B147" s="35" t="s">
        <v>26</v>
      </c>
      <c r="C147" s="36">
        <v>701025</v>
      </c>
      <c r="D147" s="37" t="s">
        <v>319</v>
      </c>
      <c r="E147" s="31">
        <v>44</v>
      </c>
      <c r="F147" s="20">
        <v>25</v>
      </c>
      <c r="G147" s="20">
        <v>19</v>
      </c>
      <c r="H147" s="6">
        <f t="shared" si="34"/>
        <v>2785000</v>
      </c>
      <c r="I147" s="6">
        <f t="shared" si="35"/>
        <v>2460500</v>
      </c>
      <c r="J147" s="6">
        <f t="shared" si="36"/>
        <v>5245500</v>
      </c>
      <c r="K147" s="7">
        <f t="shared" si="37"/>
        <v>5670000</v>
      </c>
      <c r="L147" s="7">
        <f t="shared" si="38"/>
        <v>6579700</v>
      </c>
      <c r="M147" s="7">
        <f t="shared" si="39"/>
        <v>12249700</v>
      </c>
      <c r="N147" s="8">
        <f t="shared" si="40"/>
        <v>5670000</v>
      </c>
      <c r="O147" s="8">
        <f t="shared" si="41"/>
        <v>4560000</v>
      </c>
      <c r="P147" s="8">
        <f t="shared" si="42"/>
        <v>10230000</v>
      </c>
      <c r="Q147" s="9">
        <f t="shared" si="43"/>
        <v>4425000</v>
      </c>
      <c r="R147" s="9">
        <f t="shared" si="44"/>
        <v>3914000</v>
      </c>
      <c r="S147" s="10">
        <f t="shared" si="45"/>
        <v>8339000</v>
      </c>
      <c r="T147" s="11">
        <f t="shared" si="46"/>
        <v>1573650</v>
      </c>
      <c r="U147" s="12">
        <f t="shared" si="47"/>
        <v>8577850</v>
      </c>
      <c r="V147" s="13">
        <f t="shared" si="48"/>
        <v>6558150</v>
      </c>
      <c r="W147" s="10">
        <f t="shared" si="49"/>
        <v>4667150</v>
      </c>
    </row>
    <row r="148" spans="1:23" ht="34.799999999999997" x14ac:dyDescent="0.3">
      <c r="A148" s="16" t="s">
        <v>320</v>
      </c>
      <c r="B148" s="17" t="s">
        <v>26</v>
      </c>
      <c r="C148" s="18">
        <v>701030</v>
      </c>
      <c r="D148" s="24" t="s">
        <v>321</v>
      </c>
      <c r="E148" s="20">
        <v>55</v>
      </c>
      <c r="F148" s="20">
        <v>35</v>
      </c>
      <c r="G148" s="20">
        <v>20</v>
      </c>
      <c r="H148" s="6">
        <f t="shared" si="34"/>
        <v>3899000</v>
      </c>
      <c r="I148" s="6">
        <f t="shared" si="35"/>
        <v>2590000</v>
      </c>
      <c r="J148" s="6">
        <f t="shared" si="36"/>
        <v>6489000</v>
      </c>
      <c r="K148" s="7">
        <f t="shared" si="37"/>
        <v>7938000</v>
      </c>
      <c r="L148" s="7">
        <f t="shared" si="38"/>
        <v>6926000</v>
      </c>
      <c r="M148" s="7">
        <f t="shared" si="39"/>
        <v>14864000</v>
      </c>
      <c r="N148" s="8">
        <f t="shared" si="40"/>
        <v>7938000</v>
      </c>
      <c r="O148" s="8">
        <f t="shared" si="41"/>
        <v>4800000</v>
      </c>
      <c r="P148" s="8">
        <f t="shared" si="42"/>
        <v>12738000</v>
      </c>
      <c r="Q148" s="9">
        <f t="shared" si="43"/>
        <v>6195000</v>
      </c>
      <c r="R148" s="9">
        <f t="shared" si="44"/>
        <v>4120000</v>
      </c>
      <c r="S148" s="10">
        <f t="shared" si="45"/>
        <v>10315000</v>
      </c>
      <c r="T148" s="11">
        <f t="shared" si="46"/>
        <v>1946700</v>
      </c>
      <c r="U148" s="12">
        <f t="shared" si="47"/>
        <v>10321700</v>
      </c>
      <c r="V148" s="13">
        <f t="shared" si="48"/>
        <v>8195700</v>
      </c>
      <c r="W148" s="10">
        <f t="shared" si="49"/>
        <v>5772700</v>
      </c>
    </row>
    <row r="149" spans="1:23" ht="34.799999999999997" x14ac:dyDescent="0.3">
      <c r="A149" s="16" t="s">
        <v>322</v>
      </c>
      <c r="B149" s="17" t="s">
        <v>26</v>
      </c>
      <c r="C149" s="18">
        <v>701035</v>
      </c>
      <c r="D149" s="24" t="s">
        <v>323</v>
      </c>
      <c r="E149" s="20">
        <v>65</v>
      </c>
      <c r="F149" s="20">
        <v>40</v>
      </c>
      <c r="G149" s="20">
        <v>25</v>
      </c>
      <c r="H149" s="6">
        <f t="shared" si="34"/>
        <v>4456000</v>
      </c>
      <c r="I149" s="6">
        <f t="shared" si="35"/>
        <v>3237500</v>
      </c>
      <c r="J149" s="6">
        <f t="shared" si="36"/>
        <v>7693500</v>
      </c>
      <c r="K149" s="7">
        <f t="shared" si="37"/>
        <v>9072000</v>
      </c>
      <c r="L149" s="7">
        <f t="shared" si="38"/>
        <v>8657500</v>
      </c>
      <c r="M149" s="7">
        <f t="shared" si="39"/>
        <v>17729500</v>
      </c>
      <c r="N149" s="8">
        <f t="shared" si="40"/>
        <v>9072000</v>
      </c>
      <c r="O149" s="8">
        <f t="shared" si="41"/>
        <v>6000000</v>
      </c>
      <c r="P149" s="8">
        <f t="shared" si="42"/>
        <v>15072000</v>
      </c>
      <c r="Q149" s="9">
        <f t="shared" si="43"/>
        <v>7080000</v>
      </c>
      <c r="R149" s="9">
        <f t="shared" si="44"/>
        <v>5150000</v>
      </c>
      <c r="S149" s="10">
        <f t="shared" si="45"/>
        <v>12230000</v>
      </c>
      <c r="T149" s="11">
        <f t="shared" si="46"/>
        <v>2308050</v>
      </c>
      <c r="U149" s="12">
        <f t="shared" si="47"/>
        <v>12344050</v>
      </c>
      <c r="V149" s="13">
        <f t="shared" si="48"/>
        <v>9686550</v>
      </c>
      <c r="W149" s="10">
        <f t="shared" si="49"/>
        <v>6844550</v>
      </c>
    </row>
    <row r="150" spans="1:23" x14ac:dyDescent="0.3">
      <c r="A150" s="16" t="s">
        <v>324</v>
      </c>
      <c r="B150" s="17" t="s">
        <v>26</v>
      </c>
      <c r="C150" s="18">
        <v>701040</v>
      </c>
      <c r="D150" s="24" t="s">
        <v>325</v>
      </c>
      <c r="E150" s="20">
        <v>60</v>
      </c>
      <c r="F150" s="20">
        <v>40</v>
      </c>
      <c r="G150" s="20">
        <v>20</v>
      </c>
      <c r="H150" s="6">
        <f t="shared" si="34"/>
        <v>4456000</v>
      </c>
      <c r="I150" s="6">
        <f t="shared" si="35"/>
        <v>2590000</v>
      </c>
      <c r="J150" s="6">
        <f t="shared" si="36"/>
        <v>7046000</v>
      </c>
      <c r="K150" s="7">
        <f t="shared" si="37"/>
        <v>9072000</v>
      </c>
      <c r="L150" s="7">
        <f t="shared" si="38"/>
        <v>6926000</v>
      </c>
      <c r="M150" s="7">
        <f t="shared" si="39"/>
        <v>15998000</v>
      </c>
      <c r="N150" s="8">
        <f t="shared" si="40"/>
        <v>9072000</v>
      </c>
      <c r="O150" s="8">
        <f t="shared" si="41"/>
        <v>4800000</v>
      </c>
      <c r="P150" s="8">
        <f t="shared" si="42"/>
        <v>13872000</v>
      </c>
      <c r="Q150" s="9">
        <f t="shared" si="43"/>
        <v>7080000</v>
      </c>
      <c r="R150" s="9">
        <f t="shared" si="44"/>
        <v>4120000</v>
      </c>
      <c r="S150" s="10">
        <f t="shared" si="45"/>
        <v>11200000</v>
      </c>
      <c r="T150" s="11">
        <f t="shared" si="46"/>
        <v>2113800</v>
      </c>
      <c r="U150" s="12">
        <f t="shared" si="47"/>
        <v>11065800</v>
      </c>
      <c r="V150" s="13">
        <f t="shared" si="48"/>
        <v>8939800</v>
      </c>
      <c r="W150" s="10">
        <f t="shared" si="49"/>
        <v>6267800</v>
      </c>
    </row>
    <row r="151" spans="1:23" x14ac:dyDescent="0.3">
      <c r="A151" s="16" t="s">
        <v>326</v>
      </c>
      <c r="B151" s="35" t="s">
        <v>26</v>
      </c>
      <c r="C151" s="36">
        <v>701045</v>
      </c>
      <c r="D151" s="37" t="s">
        <v>327</v>
      </c>
      <c r="E151" s="38">
        <v>44</v>
      </c>
      <c r="F151" s="20">
        <v>25</v>
      </c>
      <c r="G151" s="20">
        <v>19</v>
      </c>
      <c r="H151" s="6">
        <f t="shared" si="34"/>
        <v>2785000</v>
      </c>
      <c r="I151" s="6">
        <f t="shared" si="35"/>
        <v>2460500</v>
      </c>
      <c r="J151" s="6">
        <f t="shared" si="36"/>
        <v>5245500</v>
      </c>
      <c r="K151" s="7">
        <f t="shared" si="37"/>
        <v>5670000</v>
      </c>
      <c r="L151" s="7">
        <f t="shared" si="38"/>
        <v>6579700</v>
      </c>
      <c r="M151" s="7">
        <f t="shared" si="39"/>
        <v>12249700</v>
      </c>
      <c r="N151" s="8">
        <f t="shared" si="40"/>
        <v>5670000</v>
      </c>
      <c r="O151" s="8">
        <f t="shared" si="41"/>
        <v>4560000</v>
      </c>
      <c r="P151" s="8">
        <f t="shared" si="42"/>
        <v>10230000</v>
      </c>
      <c r="Q151" s="9">
        <f t="shared" si="43"/>
        <v>4425000</v>
      </c>
      <c r="R151" s="9">
        <f t="shared" si="44"/>
        <v>3914000</v>
      </c>
      <c r="S151" s="10">
        <f t="shared" si="45"/>
        <v>8339000</v>
      </c>
      <c r="T151" s="11">
        <f t="shared" si="46"/>
        <v>1573650</v>
      </c>
      <c r="U151" s="12">
        <f t="shared" si="47"/>
        <v>8577850</v>
      </c>
      <c r="V151" s="13">
        <f t="shared" si="48"/>
        <v>6558150</v>
      </c>
      <c r="W151" s="10">
        <f t="shared" si="49"/>
        <v>4667150</v>
      </c>
    </row>
    <row r="152" spans="1:23" ht="52.2" x14ac:dyDescent="0.3">
      <c r="A152" s="16" t="s">
        <v>328</v>
      </c>
      <c r="B152" s="17" t="s">
        <v>26</v>
      </c>
      <c r="C152" s="18">
        <v>701050</v>
      </c>
      <c r="D152" s="24" t="s">
        <v>329</v>
      </c>
      <c r="E152" s="20">
        <v>45</v>
      </c>
      <c r="F152" s="20">
        <v>30</v>
      </c>
      <c r="G152" s="20">
        <v>15</v>
      </c>
      <c r="H152" s="6">
        <f t="shared" si="34"/>
        <v>3342000</v>
      </c>
      <c r="I152" s="6">
        <f t="shared" si="35"/>
        <v>1942500</v>
      </c>
      <c r="J152" s="6">
        <f t="shared" si="36"/>
        <v>5284500</v>
      </c>
      <c r="K152" s="7">
        <f t="shared" si="37"/>
        <v>6804000</v>
      </c>
      <c r="L152" s="7">
        <f t="shared" si="38"/>
        <v>5194500</v>
      </c>
      <c r="M152" s="7">
        <f t="shared" si="39"/>
        <v>11998500</v>
      </c>
      <c r="N152" s="8">
        <f t="shared" si="40"/>
        <v>6804000</v>
      </c>
      <c r="O152" s="8">
        <f t="shared" si="41"/>
        <v>3600000</v>
      </c>
      <c r="P152" s="8">
        <f t="shared" si="42"/>
        <v>10404000</v>
      </c>
      <c r="Q152" s="9">
        <f t="shared" si="43"/>
        <v>5310000</v>
      </c>
      <c r="R152" s="9">
        <f t="shared" si="44"/>
        <v>3090000</v>
      </c>
      <c r="S152" s="10">
        <f t="shared" si="45"/>
        <v>8400000</v>
      </c>
      <c r="T152" s="11">
        <f t="shared" si="46"/>
        <v>1585350</v>
      </c>
      <c r="U152" s="12">
        <f t="shared" si="47"/>
        <v>8299350</v>
      </c>
      <c r="V152" s="13">
        <f t="shared" si="48"/>
        <v>6704850</v>
      </c>
      <c r="W152" s="10">
        <f t="shared" si="49"/>
        <v>4700850</v>
      </c>
    </row>
    <row r="153" spans="1:23" ht="52.2" x14ac:dyDescent="0.3">
      <c r="A153" s="16" t="s">
        <v>330</v>
      </c>
      <c r="B153" s="17" t="s">
        <v>26</v>
      </c>
      <c r="C153" s="18">
        <v>701055</v>
      </c>
      <c r="D153" s="24" t="s">
        <v>331</v>
      </c>
      <c r="E153" s="20">
        <v>36.229999999999997</v>
      </c>
      <c r="F153" s="20">
        <v>20.7</v>
      </c>
      <c r="G153" s="20">
        <v>15.53</v>
      </c>
      <c r="H153" s="6">
        <f t="shared" si="34"/>
        <v>2305980</v>
      </c>
      <c r="I153" s="6">
        <f t="shared" si="35"/>
        <v>2011135</v>
      </c>
      <c r="J153" s="6">
        <f t="shared" si="36"/>
        <v>4317115</v>
      </c>
      <c r="K153" s="7">
        <f t="shared" si="37"/>
        <v>4694760</v>
      </c>
      <c r="L153" s="7">
        <f t="shared" si="38"/>
        <v>5378039</v>
      </c>
      <c r="M153" s="7">
        <f t="shared" si="39"/>
        <v>10072799</v>
      </c>
      <c r="N153" s="8">
        <f t="shared" si="40"/>
        <v>4694760</v>
      </c>
      <c r="O153" s="8">
        <f t="shared" si="41"/>
        <v>3727200</v>
      </c>
      <c r="P153" s="8">
        <f t="shared" si="42"/>
        <v>8421960</v>
      </c>
      <c r="Q153" s="9">
        <f t="shared" si="43"/>
        <v>3663900</v>
      </c>
      <c r="R153" s="9">
        <f t="shared" si="44"/>
        <v>3199180</v>
      </c>
      <c r="S153" s="10">
        <f t="shared" si="45"/>
        <v>6863080</v>
      </c>
      <c r="T153" s="11">
        <f t="shared" si="46"/>
        <v>1295134.5</v>
      </c>
      <c r="U153" s="12">
        <f t="shared" si="47"/>
        <v>7050818.5</v>
      </c>
      <c r="V153" s="13">
        <f t="shared" si="48"/>
        <v>5399979.5</v>
      </c>
      <c r="W153" s="10">
        <f t="shared" si="49"/>
        <v>3841099.5</v>
      </c>
    </row>
    <row r="154" spans="1:23" ht="34.799999999999997" x14ac:dyDescent="0.3">
      <c r="A154" s="16" t="s">
        <v>332</v>
      </c>
      <c r="B154" s="17" t="s">
        <v>26</v>
      </c>
      <c r="C154" s="18">
        <v>701060</v>
      </c>
      <c r="D154" s="24" t="s">
        <v>333</v>
      </c>
      <c r="E154" s="20">
        <v>28.73</v>
      </c>
      <c r="F154" s="20">
        <v>17.079999999999998</v>
      </c>
      <c r="G154" s="20">
        <v>11.65</v>
      </c>
      <c r="H154" s="6">
        <f t="shared" si="34"/>
        <v>1902711.9999999998</v>
      </c>
      <c r="I154" s="6">
        <f t="shared" si="35"/>
        <v>1508675</v>
      </c>
      <c r="J154" s="6">
        <f t="shared" si="36"/>
        <v>3411387</v>
      </c>
      <c r="K154" s="7">
        <f t="shared" si="37"/>
        <v>3873743.9999999995</v>
      </c>
      <c r="L154" s="7">
        <f t="shared" si="38"/>
        <v>4034395</v>
      </c>
      <c r="M154" s="7">
        <f t="shared" si="39"/>
        <v>7908139</v>
      </c>
      <c r="N154" s="8">
        <f t="shared" si="40"/>
        <v>3873743.9999999995</v>
      </c>
      <c r="O154" s="8">
        <f t="shared" si="41"/>
        <v>2796000</v>
      </c>
      <c r="P154" s="8">
        <f t="shared" si="42"/>
        <v>6669744</v>
      </c>
      <c r="Q154" s="9">
        <f t="shared" si="43"/>
        <v>3023159.9999999995</v>
      </c>
      <c r="R154" s="9">
        <f t="shared" si="44"/>
        <v>2399900</v>
      </c>
      <c r="S154" s="10">
        <f t="shared" si="45"/>
        <v>5423060</v>
      </c>
      <c r="T154" s="11">
        <f t="shared" si="46"/>
        <v>1023416.1</v>
      </c>
      <c r="U154" s="12">
        <f t="shared" si="47"/>
        <v>5520168.0999999996</v>
      </c>
      <c r="V154" s="13">
        <f t="shared" si="48"/>
        <v>4281773.0999999996</v>
      </c>
      <c r="W154" s="10">
        <f t="shared" si="49"/>
        <v>3035089.1</v>
      </c>
    </row>
    <row r="155" spans="1:23" ht="87" x14ac:dyDescent="0.3">
      <c r="A155" s="16" t="s">
        <v>334</v>
      </c>
      <c r="B155" s="17" t="s">
        <v>26</v>
      </c>
      <c r="C155" s="18">
        <v>701065</v>
      </c>
      <c r="D155" s="24" t="s">
        <v>335</v>
      </c>
      <c r="E155" s="20">
        <v>49.75</v>
      </c>
      <c r="F155" s="20">
        <v>30.11</v>
      </c>
      <c r="G155" s="20">
        <v>19.64</v>
      </c>
      <c r="H155" s="6">
        <f t="shared" si="34"/>
        <v>3354254</v>
      </c>
      <c r="I155" s="6">
        <f t="shared" si="35"/>
        <v>2543380</v>
      </c>
      <c r="J155" s="6">
        <f t="shared" si="36"/>
        <v>5897634</v>
      </c>
      <c r="K155" s="7">
        <f t="shared" si="37"/>
        <v>6828948</v>
      </c>
      <c r="L155" s="7">
        <f t="shared" si="38"/>
        <v>6801332</v>
      </c>
      <c r="M155" s="7">
        <f t="shared" si="39"/>
        <v>13630280</v>
      </c>
      <c r="N155" s="8">
        <f t="shared" si="40"/>
        <v>6828948</v>
      </c>
      <c r="O155" s="8">
        <f t="shared" si="41"/>
        <v>4713600</v>
      </c>
      <c r="P155" s="8">
        <f t="shared" si="42"/>
        <v>11542548</v>
      </c>
      <c r="Q155" s="9">
        <f t="shared" si="43"/>
        <v>5329470</v>
      </c>
      <c r="R155" s="9">
        <f t="shared" si="44"/>
        <v>4045840</v>
      </c>
      <c r="S155" s="10">
        <f t="shared" si="45"/>
        <v>9375310</v>
      </c>
      <c r="T155" s="11">
        <f t="shared" si="46"/>
        <v>1769290.2</v>
      </c>
      <c r="U155" s="12">
        <f t="shared" si="47"/>
        <v>9501936.1999999993</v>
      </c>
      <c r="V155" s="13">
        <f t="shared" si="48"/>
        <v>7414204.2000000002</v>
      </c>
      <c r="W155" s="10">
        <f t="shared" si="49"/>
        <v>5246966.2</v>
      </c>
    </row>
    <row r="156" spans="1:23" ht="87" x14ac:dyDescent="0.3">
      <c r="A156" s="16" t="s">
        <v>336</v>
      </c>
      <c r="B156" s="17" t="s">
        <v>337</v>
      </c>
      <c r="C156" s="18">
        <v>701070</v>
      </c>
      <c r="D156" s="24" t="s">
        <v>338</v>
      </c>
      <c r="E156" s="20">
        <v>22.7</v>
      </c>
      <c r="F156" s="20">
        <v>12.97</v>
      </c>
      <c r="G156" s="20">
        <v>9.73</v>
      </c>
      <c r="H156" s="6">
        <f t="shared" si="34"/>
        <v>1444858</v>
      </c>
      <c r="I156" s="6">
        <f t="shared" si="35"/>
        <v>1260035</v>
      </c>
      <c r="J156" s="6">
        <f t="shared" si="36"/>
        <v>2704893</v>
      </c>
      <c r="K156" s="7">
        <f t="shared" si="37"/>
        <v>2941596</v>
      </c>
      <c r="L156" s="7">
        <f t="shared" si="38"/>
        <v>3369499</v>
      </c>
      <c r="M156" s="7">
        <f t="shared" si="39"/>
        <v>6311095</v>
      </c>
      <c r="N156" s="8">
        <f t="shared" si="40"/>
        <v>2941596</v>
      </c>
      <c r="O156" s="8">
        <f t="shared" si="41"/>
        <v>2335200</v>
      </c>
      <c r="P156" s="8">
        <f t="shared" si="42"/>
        <v>5276796</v>
      </c>
      <c r="Q156" s="9">
        <f t="shared" si="43"/>
        <v>2295690</v>
      </c>
      <c r="R156" s="9">
        <f t="shared" si="44"/>
        <v>2004380</v>
      </c>
      <c r="S156" s="10">
        <f t="shared" si="45"/>
        <v>4300070</v>
      </c>
      <c r="T156" s="11">
        <f t="shared" si="46"/>
        <v>811467.9</v>
      </c>
      <c r="U156" s="12">
        <f t="shared" si="47"/>
        <v>4417669.9000000004</v>
      </c>
      <c r="V156" s="13">
        <f t="shared" si="48"/>
        <v>3383370.9</v>
      </c>
      <c r="W156" s="10">
        <f t="shared" si="49"/>
        <v>2406644.9</v>
      </c>
    </row>
    <row r="157" spans="1:23" ht="69.599999999999994" x14ac:dyDescent="0.3">
      <c r="A157" s="16" t="s">
        <v>339</v>
      </c>
      <c r="B157" s="17" t="s">
        <v>337</v>
      </c>
      <c r="C157" s="18">
        <v>701075</v>
      </c>
      <c r="D157" s="24" t="s">
        <v>340</v>
      </c>
      <c r="E157" s="20">
        <v>10.210000000000001</v>
      </c>
      <c r="F157" s="20">
        <v>5.57</v>
      </c>
      <c r="G157" s="20">
        <v>4.6399999999999997</v>
      </c>
      <c r="H157" s="6">
        <f t="shared" si="34"/>
        <v>620498</v>
      </c>
      <c r="I157" s="6">
        <f t="shared" si="35"/>
        <v>600880</v>
      </c>
      <c r="J157" s="6">
        <f t="shared" si="36"/>
        <v>1221378</v>
      </c>
      <c r="K157" s="7">
        <f t="shared" si="37"/>
        <v>1263276</v>
      </c>
      <c r="L157" s="7">
        <f t="shared" si="38"/>
        <v>1606832</v>
      </c>
      <c r="M157" s="7">
        <f t="shared" si="39"/>
        <v>2870108</v>
      </c>
      <c r="N157" s="8">
        <f t="shared" si="40"/>
        <v>1263276</v>
      </c>
      <c r="O157" s="8">
        <f t="shared" si="41"/>
        <v>1113600</v>
      </c>
      <c r="P157" s="8">
        <f t="shared" si="42"/>
        <v>2376876</v>
      </c>
      <c r="Q157" s="9">
        <f t="shared" si="43"/>
        <v>985890</v>
      </c>
      <c r="R157" s="9">
        <f t="shared" si="44"/>
        <v>955839.99999999988</v>
      </c>
      <c r="S157" s="10">
        <f t="shared" si="45"/>
        <v>1941730</v>
      </c>
      <c r="T157" s="11">
        <f t="shared" si="46"/>
        <v>366413.4</v>
      </c>
      <c r="U157" s="12">
        <f t="shared" si="47"/>
        <v>2015143.4</v>
      </c>
      <c r="V157" s="13">
        <f t="shared" si="48"/>
        <v>1521911.4</v>
      </c>
      <c r="W157" s="10">
        <f t="shared" si="49"/>
        <v>1086765.3999999999</v>
      </c>
    </row>
    <row r="158" spans="1:23" ht="69.599999999999994" x14ac:dyDescent="0.3">
      <c r="A158" s="16" t="s">
        <v>341</v>
      </c>
      <c r="B158" s="17" t="s">
        <v>26</v>
      </c>
      <c r="C158" s="18">
        <v>701080</v>
      </c>
      <c r="D158" s="24" t="s">
        <v>342</v>
      </c>
      <c r="E158" s="20">
        <v>27.88</v>
      </c>
      <c r="F158" s="20">
        <v>15.93</v>
      </c>
      <c r="G158" s="20">
        <v>11.95</v>
      </c>
      <c r="H158" s="6">
        <f t="shared" si="34"/>
        <v>1774602</v>
      </c>
      <c r="I158" s="6">
        <f t="shared" si="35"/>
        <v>1547525</v>
      </c>
      <c r="J158" s="6">
        <f t="shared" si="36"/>
        <v>3322127</v>
      </c>
      <c r="K158" s="7">
        <f t="shared" si="37"/>
        <v>3612924</v>
      </c>
      <c r="L158" s="7">
        <f t="shared" si="38"/>
        <v>4138284.9999999995</v>
      </c>
      <c r="M158" s="7">
        <f t="shared" si="39"/>
        <v>7751209</v>
      </c>
      <c r="N158" s="8">
        <f t="shared" si="40"/>
        <v>3612924</v>
      </c>
      <c r="O158" s="8">
        <f t="shared" si="41"/>
        <v>2868000</v>
      </c>
      <c r="P158" s="8">
        <f t="shared" si="42"/>
        <v>6480924</v>
      </c>
      <c r="Q158" s="9">
        <f t="shared" si="43"/>
        <v>2819610</v>
      </c>
      <c r="R158" s="9">
        <f t="shared" si="44"/>
        <v>2461700</v>
      </c>
      <c r="S158" s="10">
        <f t="shared" si="45"/>
        <v>5281310</v>
      </c>
      <c r="T158" s="11">
        <f t="shared" si="46"/>
        <v>996638.1</v>
      </c>
      <c r="U158" s="12">
        <f t="shared" si="47"/>
        <v>5425720.0999999996</v>
      </c>
      <c r="V158" s="13">
        <f t="shared" si="48"/>
        <v>4155435.1</v>
      </c>
      <c r="W158" s="10">
        <f t="shared" si="49"/>
        <v>2955821.1</v>
      </c>
    </row>
    <row r="159" spans="1:23" ht="69.599999999999994" x14ac:dyDescent="0.3">
      <c r="A159" s="16" t="s">
        <v>343</v>
      </c>
      <c r="B159" s="17" t="s">
        <v>26</v>
      </c>
      <c r="C159" s="18">
        <v>701085</v>
      </c>
      <c r="D159" s="24" t="s">
        <v>344</v>
      </c>
      <c r="E159" s="20">
        <v>27.88</v>
      </c>
      <c r="F159" s="20">
        <v>15.93</v>
      </c>
      <c r="G159" s="20">
        <v>11.95</v>
      </c>
      <c r="H159" s="6">
        <f t="shared" si="34"/>
        <v>1774602</v>
      </c>
      <c r="I159" s="6">
        <f t="shared" si="35"/>
        <v>1547525</v>
      </c>
      <c r="J159" s="6">
        <f t="shared" si="36"/>
        <v>3322127</v>
      </c>
      <c r="K159" s="7">
        <f t="shared" si="37"/>
        <v>3612924</v>
      </c>
      <c r="L159" s="7">
        <f t="shared" si="38"/>
        <v>4138284.9999999995</v>
      </c>
      <c r="M159" s="7">
        <f t="shared" si="39"/>
        <v>7751209</v>
      </c>
      <c r="N159" s="8">
        <f t="shared" si="40"/>
        <v>3612924</v>
      </c>
      <c r="O159" s="8">
        <f t="shared" si="41"/>
        <v>2868000</v>
      </c>
      <c r="P159" s="8">
        <f t="shared" si="42"/>
        <v>6480924</v>
      </c>
      <c r="Q159" s="9">
        <f t="shared" si="43"/>
        <v>2819610</v>
      </c>
      <c r="R159" s="9">
        <f t="shared" si="44"/>
        <v>2461700</v>
      </c>
      <c r="S159" s="10">
        <f t="shared" si="45"/>
        <v>5281310</v>
      </c>
      <c r="T159" s="11">
        <f t="shared" si="46"/>
        <v>996638.1</v>
      </c>
      <c r="U159" s="12">
        <f t="shared" si="47"/>
        <v>5425720.0999999996</v>
      </c>
      <c r="V159" s="13">
        <f t="shared" si="48"/>
        <v>4155435.1</v>
      </c>
      <c r="W159" s="10">
        <f t="shared" si="49"/>
        <v>2955821.1</v>
      </c>
    </row>
    <row r="160" spans="1:23" ht="34.799999999999997" x14ac:dyDescent="0.3">
      <c r="A160" s="16" t="s">
        <v>345</v>
      </c>
      <c r="B160" s="17" t="s">
        <v>26</v>
      </c>
      <c r="C160" s="18">
        <v>701090</v>
      </c>
      <c r="D160" s="24" t="s">
        <v>346</v>
      </c>
      <c r="E160" s="20">
        <v>20.85</v>
      </c>
      <c r="F160" s="20">
        <v>12.62</v>
      </c>
      <c r="G160" s="20">
        <v>8.23</v>
      </c>
      <c r="H160" s="6">
        <f t="shared" si="34"/>
        <v>1405868</v>
      </c>
      <c r="I160" s="6">
        <f t="shared" si="35"/>
        <v>1065785</v>
      </c>
      <c r="J160" s="6">
        <f t="shared" si="36"/>
        <v>2471653</v>
      </c>
      <c r="K160" s="7">
        <f t="shared" si="37"/>
        <v>2862216</v>
      </c>
      <c r="L160" s="7">
        <f t="shared" si="38"/>
        <v>2850049</v>
      </c>
      <c r="M160" s="7">
        <f t="shared" si="39"/>
        <v>5712265</v>
      </c>
      <c r="N160" s="8">
        <f t="shared" si="40"/>
        <v>2862216</v>
      </c>
      <c r="O160" s="8">
        <f t="shared" si="41"/>
        <v>1975200</v>
      </c>
      <c r="P160" s="8">
        <f t="shared" si="42"/>
        <v>4837416</v>
      </c>
      <c r="Q160" s="9">
        <f t="shared" si="43"/>
        <v>2233740</v>
      </c>
      <c r="R160" s="9">
        <f t="shared" si="44"/>
        <v>1695380</v>
      </c>
      <c r="S160" s="10">
        <f t="shared" si="45"/>
        <v>3929120</v>
      </c>
      <c r="T160" s="11">
        <f t="shared" si="46"/>
        <v>741495.9</v>
      </c>
      <c r="U160" s="12">
        <f t="shared" si="47"/>
        <v>3982107.9</v>
      </c>
      <c r="V160" s="13">
        <f t="shared" si="48"/>
        <v>3107258.9</v>
      </c>
      <c r="W160" s="10">
        <f t="shared" si="49"/>
        <v>2198962.9</v>
      </c>
    </row>
    <row r="161" spans="1:23" ht="34.799999999999997" x14ac:dyDescent="0.3">
      <c r="A161" s="16" t="s">
        <v>347</v>
      </c>
      <c r="B161" s="17" t="s">
        <v>26</v>
      </c>
      <c r="C161" s="18">
        <v>701095</v>
      </c>
      <c r="D161" s="24" t="s">
        <v>348</v>
      </c>
      <c r="E161" s="20">
        <v>20.85</v>
      </c>
      <c r="F161" s="20">
        <v>12.62</v>
      </c>
      <c r="G161" s="20">
        <v>8.23</v>
      </c>
      <c r="H161" s="6">
        <f t="shared" si="34"/>
        <v>1405868</v>
      </c>
      <c r="I161" s="6">
        <f t="shared" si="35"/>
        <v>1065785</v>
      </c>
      <c r="J161" s="6">
        <f t="shared" si="36"/>
        <v>2471653</v>
      </c>
      <c r="K161" s="7">
        <f t="shared" si="37"/>
        <v>2862216</v>
      </c>
      <c r="L161" s="7">
        <f t="shared" si="38"/>
        <v>2850049</v>
      </c>
      <c r="M161" s="7">
        <f t="shared" si="39"/>
        <v>5712265</v>
      </c>
      <c r="N161" s="8">
        <f t="shared" si="40"/>
        <v>2862216</v>
      </c>
      <c r="O161" s="8">
        <f t="shared" si="41"/>
        <v>1975200</v>
      </c>
      <c r="P161" s="8">
        <f t="shared" si="42"/>
        <v>4837416</v>
      </c>
      <c r="Q161" s="9">
        <f t="shared" si="43"/>
        <v>2233740</v>
      </c>
      <c r="R161" s="9">
        <f t="shared" si="44"/>
        <v>1695380</v>
      </c>
      <c r="S161" s="10">
        <f t="shared" si="45"/>
        <v>3929120</v>
      </c>
      <c r="T161" s="11">
        <f t="shared" si="46"/>
        <v>741495.9</v>
      </c>
      <c r="U161" s="12">
        <f t="shared" si="47"/>
        <v>3982107.9</v>
      </c>
      <c r="V161" s="13">
        <f t="shared" si="48"/>
        <v>3107258.9</v>
      </c>
      <c r="W161" s="10">
        <f t="shared" si="49"/>
        <v>2198962.9</v>
      </c>
    </row>
    <row r="162" spans="1:23" ht="34.799999999999997" x14ac:dyDescent="0.3">
      <c r="A162" s="16" t="s">
        <v>349</v>
      </c>
      <c r="B162" s="17" t="s">
        <v>26</v>
      </c>
      <c r="C162" s="18">
        <v>701100</v>
      </c>
      <c r="D162" s="24" t="s">
        <v>350</v>
      </c>
      <c r="E162" s="20">
        <v>34.78</v>
      </c>
      <c r="F162" s="20">
        <v>21.05</v>
      </c>
      <c r="G162" s="20">
        <v>13.73</v>
      </c>
      <c r="H162" s="6">
        <f t="shared" si="34"/>
        <v>2344970</v>
      </c>
      <c r="I162" s="6">
        <f t="shared" si="35"/>
        <v>1778035</v>
      </c>
      <c r="J162" s="6">
        <f t="shared" si="36"/>
        <v>4123005</v>
      </c>
      <c r="K162" s="7">
        <f t="shared" si="37"/>
        <v>4774140</v>
      </c>
      <c r="L162" s="7">
        <f t="shared" si="38"/>
        <v>4754699</v>
      </c>
      <c r="M162" s="7">
        <f t="shared" si="39"/>
        <v>9528839</v>
      </c>
      <c r="N162" s="8">
        <f t="shared" si="40"/>
        <v>4774140</v>
      </c>
      <c r="O162" s="8">
        <f t="shared" si="41"/>
        <v>3295200</v>
      </c>
      <c r="P162" s="8">
        <f t="shared" si="42"/>
        <v>8069340</v>
      </c>
      <c r="Q162" s="9">
        <f t="shared" si="43"/>
        <v>3725850</v>
      </c>
      <c r="R162" s="9">
        <f t="shared" si="44"/>
        <v>2828380</v>
      </c>
      <c r="S162" s="10">
        <f t="shared" si="45"/>
        <v>6554230</v>
      </c>
      <c r="T162" s="11">
        <f t="shared" si="46"/>
        <v>1236901.5</v>
      </c>
      <c r="U162" s="12">
        <f t="shared" si="47"/>
        <v>6642735.5</v>
      </c>
      <c r="V162" s="13">
        <f t="shared" si="48"/>
        <v>5183236.5</v>
      </c>
      <c r="W162" s="10">
        <f t="shared" si="49"/>
        <v>3668126.5</v>
      </c>
    </row>
    <row r="163" spans="1:23" ht="69.599999999999994" x14ac:dyDescent="0.3">
      <c r="A163" s="16" t="s">
        <v>351</v>
      </c>
      <c r="B163" s="17" t="s">
        <v>26</v>
      </c>
      <c r="C163" s="18">
        <v>701105</v>
      </c>
      <c r="D163" s="24" t="s">
        <v>352</v>
      </c>
      <c r="E163" s="20">
        <v>45.2</v>
      </c>
      <c r="F163" s="20">
        <v>27.36</v>
      </c>
      <c r="G163" s="20">
        <v>17.84</v>
      </c>
      <c r="H163" s="6">
        <f t="shared" si="34"/>
        <v>3047904</v>
      </c>
      <c r="I163" s="6">
        <f t="shared" si="35"/>
        <v>2310280</v>
      </c>
      <c r="J163" s="6">
        <f t="shared" si="36"/>
        <v>5358184</v>
      </c>
      <c r="K163" s="7">
        <f t="shared" si="37"/>
        <v>6205248</v>
      </c>
      <c r="L163" s="7">
        <f t="shared" si="38"/>
        <v>6177992</v>
      </c>
      <c r="M163" s="7">
        <f t="shared" si="39"/>
        <v>12383240</v>
      </c>
      <c r="N163" s="8">
        <f t="shared" si="40"/>
        <v>6205248</v>
      </c>
      <c r="O163" s="8">
        <f t="shared" si="41"/>
        <v>4281600</v>
      </c>
      <c r="P163" s="8">
        <f t="shared" si="42"/>
        <v>10486848</v>
      </c>
      <c r="Q163" s="9">
        <f t="shared" si="43"/>
        <v>4842720</v>
      </c>
      <c r="R163" s="9">
        <f t="shared" si="44"/>
        <v>3675040</v>
      </c>
      <c r="S163" s="10">
        <f t="shared" si="45"/>
        <v>8517760</v>
      </c>
      <c r="T163" s="11">
        <f t="shared" si="46"/>
        <v>1607455.2</v>
      </c>
      <c r="U163" s="12">
        <f t="shared" si="47"/>
        <v>8632511.1999999993</v>
      </c>
      <c r="V163" s="13">
        <f t="shared" si="48"/>
        <v>6736119.2000000002</v>
      </c>
      <c r="W163" s="10">
        <f t="shared" si="49"/>
        <v>4767031.2</v>
      </c>
    </row>
    <row r="164" spans="1:23" ht="121.8" x14ac:dyDescent="0.3">
      <c r="A164" s="16" t="s">
        <v>353</v>
      </c>
      <c r="B164" s="17" t="s">
        <v>26</v>
      </c>
      <c r="C164" s="18">
        <v>701110</v>
      </c>
      <c r="D164" s="24" t="s">
        <v>354</v>
      </c>
      <c r="E164" s="20">
        <v>49.9</v>
      </c>
      <c r="F164" s="20">
        <v>30.2</v>
      </c>
      <c r="G164" s="20">
        <v>19.7</v>
      </c>
      <c r="H164" s="6">
        <f t="shared" si="34"/>
        <v>3364280</v>
      </c>
      <c r="I164" s="6">
        <f t="shared" si="35"/>
        <v>2551150</v>
      </c>
      <c r="J164" s="6">
        <f t="shared" si="36"/>
        <v>5915430</v>
      </c>
      <c r="K164" s="7">
        <f t="shared" si="37"/>
        <v>6849360</v>
      </c>
      <c r="L164" s="7">
        <f t="shared" si="38"/>
        <v>6822110</v>
      </c>
      <c r="M164" s="7">
        <f t="shared" si="39"/>
        <v>13671470</v>
      </c>
      <c r="N164" s="8">
        <f t="shared" si="40"/>
        <v>6849360</v>
      </c>
      <c r="O164" s="8">
        <f t="shared" si="41"/>
        <v>4728000</v>
      </c>
      <c r="P164" s="8">
        <f t="shared" si="42"/>
        <v>11577360</v>
      </c>
      <c r="Q164" s="9">
        <f t="shared" si="43"/>
        <v>5345400</v>
      </c>
      <c r="R164" s="9">
        <f t="shared" si="44"/>
        <v>4058200</v>
      </c>
      <c r="S164" s="10">
        <f t="shared" si="45"/>
        <v>9403600</v>
      </c>
      <c r="T164" s="11">
        <f t="shared" si="46"/>
        <v>1774629</v>
      </c>
      <c r="U164" s="12">
        <f t="shared" si="47"/>
        <v>9530669</v>
      </c>
      <c r="V164" s="13">
        <f t="shared" si="48"/>
        <v>7436559</v>
      </c>
      <c r="W164" s="10">
        <f t="shared" si="49"/>
        <v>5262799</v>
      </c>
    </row>
    <row r="165" spans="1:23" ht="69.599999999999994" x14ac:dyDescent="0.3">
      <c r="A165" s="16" t="s">
        <v>355</v>
      </c>
      <c r="B165" s="17" t="s">
        <v>26</v>
      </c>
      <c r="C165" s="36">
        <v>701115</v>
      </c>
      <c r="D165" s="37" t="s">
        <v>356</v>
      </c>
      <c r="E165" s="38">
        <v>50</v>
      </c>
      <c r="F165" s="20">
        <v>30</v>
      </c>
      <c r="G165" s="20">
        <v>20</v>
      </c>
      <c r="H165" s="6">
        <f t="shared" si="34"/>
        <v>3342000</v>
      </c>
      <c r="I165" s="6">
        <f t="shared" si="35"/>
        <v>2590000</v>
      </c>
      <c r="J165" s="6">
        <f t="shared" si="36"/>
        <v>5932000</v>
      </c>
      <c r="K165" s="7">
        <f t="shared" si="37"/>
        <v>6804000</v>
      </c>
      <c r="L165" s="7">
        <f t="shared" si="38"/>
        <v>6926000</v>
      </c>
      <c r="M165" s="7">
        <f t="shared" si="39"/>
        <v>13730000</v>
      </c>
      <c r="N165" s="8">
        <f t="shared" si="40"/>
        <v>6804000</v>
      </c>
      <c r="O165" s="8">
        <f t="shared" si="41"/>
        <v>4800000</v>
      </c>
      <c r="P165" s="8">
        <f t="shared" si="42"/>
        <v>11604000</v>
      </c>
      <c r="Q165" s="9">
        <f t="shared" si="43"/>
        <v>5310000</v>
      </c>
      <c r="R165" s="9">
        <f t="shared" si="44"/>
        <v>4120000</v>
      </c>
      <c r="S165" s="10">
        <f t="shared" si="45"/>
        <v>9430000</v>
      </c>
      <c r="T165" s="11">
        <f t="shared" si="46"/>
        <v>1779600</v>
      </c>
      <c r="U165" s="12">
        <f t="shared" si="47"/>
        <v>9577600</v>
      </c>
      <c r="V165" s="13">
        <f t="shared" si="48"/>
        <v>7451600</v>
      </c>
      <c r="W165" s="10">
        <f t="shared" si="49"/>
        <v>5277600</v>
      </c>
    </row>
    <row r="166" spans="1:23" ht="69.599999999999994" x14ac:dyDescent="0.3">
      <c r="A166" s="16" t="s">
        <v>357</v>
      </c>
      <c r="B166" s="34" t="s">
        <v>337</v>
      </c>
      <c r="C166" s="18">
        <v>701120</v>
      </c>
      <c r="D166" s="24" t="s">
        <v>358</v>
      </c>
      <c r="E166" s="20">
        <v>8.4600000000000009</v>
      </c>
      <c r="F166" s="20">
        <v>4.6100000000000003</v>
      </c>
      <c r="G166" s="20">
        <v>3.85</v>
      </c>
      <c r="H166" s="6">
        <f t="shared" si="34"/>
        <v>513554.00000000006</v>
      </c>
      <c r="I166" s="6">
        <f t="shared" si="35"/>
        <v>498575</v>
      </c>
      <c r="J166" s="6">
        <f t="shared" si="36"/>
        <v>1012129</v>
      </c>
      <c r="K166" s="7">
        <f t="shared" si="37"/>
        <v>1045548.0000000001</v>
      </c>
      <c r="L166" s="7">
        <f t="shared" si="38"/>
        <v>1333255</v>
      </c>
      <c r="M166" s="7">
        <f t="shared" si="39"/>
        <v>2378803</v>
      </c>
      <c r="N166" s="8">
        <f t="shared" si="40"/>
        <v>1045548.0000000001</v>
      </c>
      <c r="O166" s="8">
        <f t="shared" si="41"/>
        <v>924000</v>
      </c>
      <c r="P166" s="8">
        <f t="shared" si="42"/>
        <v>1969548</v>
      </c>
      <c r="Q166" s="9">
        <f t="shared" si="43"/>
        <v>815970</v>
      </c>
      <c r="R166" s="9">
        <f t="shared" si="44"/>
        <v>793100</v>
      </c>
      <c r="S166" s="10">
        <f t="shared" si="45"/>
        <v>1609070</v>
      </c>
      <c r="T166" s="11">
        <f t="shared" si="46"/>
        <v>303638.7</v>
      </c>
      <c r="U166" s="12">
        <f t="shared" si="47"/>
        <v>1670312.7</v>
      </c>
      <c r="V166" s="13">
        <f t="shared" si="48"/>
        <v>1261057.7</v>
      </c>
      <c r="W166" s="10">
        <f t="shared" si="49"/>
        <v>900579.7</v>
      </c>
    </row>
    <row r="167" spans="1:23" ht="52.2" x14ac:dyDescent="0.3">
      <c r="A167" s="16" t="s">
        <v>359</v>
      </c>
      <c r="B167" s="17" t="s">
        <v>26</v>
      </c>
      <c r="C167" s="36">
        <v>701125</v>
      </c>
      <c r="D167" s="37" t="s">
        <v>360</v>
      </c>
      <c r="E167" s="38">
        <v>32</v>
      </c>
      <c r="F167" s="20">
        <v>18</v>
      </c>
      <c r="G167" s="20">
        <v>14</v>
      </c>
      <c r="H167" s="6">
        <f t="shared" si="34"/>
        <v>2005200</v>
      </c>
      <c r="I167" s="6">
        <f t="shared" si="35"/>
        <v>1813000</v>
      </c>
      <c r="J167" s="6">
        <f t="shared" si="36"/>
        <v>3818200</v>
      </c>
      <c r="K167" s="7">
        <f t="shared" si="37"/>
        <v>4082400</v>
      </c>
      <c r="L167" s="7">
        <f t="shared" si="38"/>
        <v>4848200</v>
      </c>
      <c r="M167" s="7">
        <f t="shared" si="39"/>
        <v>8930600</v>
      </c>
      <c r="N167" s="8">
        <f t="shared" si="40"/>
        <v>4082400</v>
      </c>
      <c r="O167" s="8">
        <f t="shared" si="41"/>
        <v>3360000</v>
      </c>
      <c r="P167" s="8">
        <f t="shared" si="42"/>
        <v>7442400</v>
      </c>
      <c r="Q167" s="9">
        <f t="shared" si="43"/>
        <v>3186000</v>
      </c>
      <c r="R167" s="9">
        <f t="shared" si="44"/>
        <v>2884000</v>
      </c>
      <c r="S167" s="10">
        <f t="shared" si="45"/>
        <v>6070000</v>
      </c>
      <c r="T167" s="11">
        <f t="shared" si="46"/>
        <v>1145460</v>
      </c>
      <c r="U167" s="12">
        <f t="shared" si="47"/>
        <v>6257860</v>
      </c>
      <c r="V167" s="13">
        <f t="shared" si="48"/>
        <v>4769660</v>
      </c>
      <c r="W167" s="10">
        <f t="shared" si="49"/>
        <v>3397260</v>
      </c>
    </row>
    <row r="168" spans="1:23" ht="52.2" x14ac:dyDescent="0.3">
      <c r="A168" s="16" t="s">
        <v>361</v>
      </c>
      <c r="B168" s="17" t="s">
        <v>26</v>
      </c>
      <c r="C168" s="36">
        <v>701130</v>
      </c>
      <c r="D168" s="37" t="s">
        <v>362</v>
      </c>
      <c r="E168" s="38">
        <v>41</v>
      </c>
      <c r="F168" s="20">
        <v>25</v>
      </c>
      <c r="G168" s="20">
        <v>16</v>
      </c>
      <c r="H168" s="6">
        <f t="shared" si="34"/>
        <v>2785000</v>
      </c>
      <c r="I168" s="6">
        <f t="shared" si="35"/>
        <v>2072000</v>
      </c>
      <c r="J168" s="6">
        <f t="shared" si="36"/>
        <v>4857000</v>
      </c>
      <c r="K168" s="7">
        <f t="shared" si="37"/>
        <v>5670000</v>
      </c>
      <c r="L168" s="7">
        <f t="shared" si="38"/>
        <v>5540800</v>
      </c>
      <c r="M168" s="7">
        <f t="shared" si="39"/>
        <v>11210800</v>
      </c>
      <c r="N168" s="8">
        <f t="shared" si="40"/>
        <v>5670000</v>
      </c>
      <c r="O168" s="8">
        <f t="shared" si="41"/>
        <v>3840000</v>
      </c>
      <c r="P168" s="8">
        <f t="shared" si="42"/>
        <v>9510000</v>
      </c>
      <c r="Q168" s="9">
        <f t="shared" si="43"/>
        <v>4425000</v>
      </c>
      <c r="R168" s="9">
        <f t="shared" si="44"/>
        <v>3296000</v>
      </c>
      <c r="S168" s="10">
        <f t="shared" si="45"/>
        <v>7721000</v>
      </c>
      <c r="T168" s="11">
        <f t="shared" si="46"/>
        <v>1457100</v>
      </c>
      <c r="U168" s="12">
        <f t="shared" si="47"/>
        <v>7810900</v>
      </c>
      <c r="V168" s="13">
        <f t="shared" si="48"/>
        <v>6110100</v>
      </c>
      <c r="W168" s="10">
        <f t="shared" si="49"/>
        <v>4321100</v>
      </c>
    </row>
    <row r="169" spans="1:23" ht="34.799999999999997" x14ac:dyDescent="0.3">
      <c r="A169" s="16" t="s">
        <v>363</v>
      </c>
      <c r="B169" s="17" t="s">
        <v>26</v>
      </c>
      <c r="C169" s="36">
        <v>701135</v>
      </c>
      <c r="D169" s="37" t="s">
        <v>364</v>
      </c>
      <c r="E169" s="38">
        <v>48</v>
      </c>
      <c r="F169" s="20">
        <v>20</v>
      </c>
      <c r="G169" s="20">
        <v>28</v>
      </c>
      <c r="H169" s="6">
        <f t="shared" si="34"/>
        <v>2228000</v>
      </c>
      <c r="I169" s="6">
        <f t="shared" si="35"/>
        <v>3626000</v>
      </c>
      <c r="J169" s="6">
        <f t="shared" si="36"/>
        <v>5854000</v>
      </c>
      <c r="K169" s="7">
        <f t="shared" si="37"/>
        <v>4536000</v>
      </c>
      <c r="L169" s="7">
        <f t="shared" si="38"/>
        <v>9696400</v>
      </c>
      <c r="M169" s="7">
        <f t="shared" si="39"/>
        <v>14232400</v>
      </c>
      <c r="N169" s="8">
        <f t="shared" si="40"/>
        <v>4536000</v>
      </c>
      <c r="O169" s="8">
        <f t="shared" si="41"/>
        <v>6720000</v>
      </c>
      <c r="P169" s="8">
        <f t="shared" si="42"/>
        <v>11256000</v>
      </c>
      <c r="Q169" s="9">
        <f t="shared" si="43"/>
        <v>3540000</v>
      </c>
      <c r="R169" s="9">
        <f t="shared" si="44"/>
        <v>5768000</v>
      </c>
      <c r="S169" s="10">
        <f t="shared" si="45"/>
        <v>9308000</v>
      </c>
      <c r="T169" s="11">
        <f t="shared" si="46"/>
        <v>1756200</v>
      </c>
      <c r="U169" s="12">
        <f t="shared" si="47"/>
        <v>10134600</v>
      </c>
      <c r="V169" s="13">
        <f t="shared" si="48"/>
        <v>7158200</v>
      </c>
      <c r="W169" s="10">
        <f t="shared" si="49"/>
        <v>5210200</v>
      </c>
    </row>
    <row r="170" spans="1:23" ht="34.799999999999997" x14ac:dyDescent="0.3">
      <c r="A170" s="16" t="s">
        <v>365</v>
      </c>
      <c r="B170" s="17" t="s">
        <v>337</v>
      </c>
      <c r="C170" s="36">
        <v>701140</v>
      </c>
      <c r="D170" s="37" t="s">
        <v>366</v>
      </c>
      <c r="E170" s="38">
        <v>48</v>
      </c>
      <c r="F170" s="20">
        <v>20</v>
      </c>
      <c r="G170" s="20">
        <v>28</v>
      </c>
      <c r="H170" s="6">
        <f t="shared" si="34"/>
        <v>2228000</v>
      </c>
      <c r="I170" s="6">
        <f t="shared" si="35"/>
        <v>3626000</v>
      </c>
      <c r="J170" s="6">
        <f t="shared" si="36"/>
        <v>5854000</v>
      </c>
      <c r="K170" s="7">
        <f t="shared" si="37"/>
        <v>4536000</v>
      </c>
      <c r="L170" s="7">
        <f t="shared" si="38"/>
        <v>9696400</v>
      </c>
      <c r="M170" s="7">
        <f t="shared" si="39"/>
        <v>14232400</v>
      </c>
      <c r="N170" s="8">
        <f t="shared" si="40"/>
        <v>4536000</v>
      </c>
      <c r="O170" s="8">
        <f t="shared" si="41"/>
        <v>6720000</v>
      </c>
      <c r="P170" s="8">
        <f t="shared" si="42"/>
        <v>11256000</v>
      </c>
      <c r="Q170" s="9">
        <f t="shared" si="43"/>
        <v>3540000</v>
      </c>
      <c r="R170" s="9">
        <f t="shared" si="44"/>
        <v>5768000</v>
      </c>
      <c r="S170" s="10">
        <f t="shared" si="45"/>
        <v>9308000</v>
      </c>
      <c r="T170" s="11">
        <f t="shared" si="46"/>
        <v>1756200</v>
      </c>
      <c r="U170" s="12">
        <f t="shared" si="47"/>
        <v>10134600</v>
      </c>
      <c r="V170" s="13">
        <f t="shared" si="48"/>
        <v>7158200</v>
      </c>
      <c r="W170" s="10">
        <f t="shared" si="49"/>
        <v>5210200</v>
      </c>
    </row>
    <row r="171" spans="1:23" ht="52.2" x14ac:dyDescent="0.3">
      <c r="A171" s="16" t="s">
        <v>367</v>
      </c>
      <c r="B171" s="17" t="s">
        <v>26</v>
      </c>
      <c r="C171" s="36">
        <v>701145</v>
      </c>
      <c r="D171" s="37" t="s">
        <v>368</v>
      </c>
      <c r="E171" s="38">
        <v>50</v>
      </c>
      <c r="F171" s="20">
        <v>30</v>
      </c>
      <c r="G171" s="20">
        <v>20</v>
      </c>
      <c r="H171" s="6">
        <f t="shared" si="34"/>
        <v>3342000</v>
      </c>
      <c r="I171" s="6">
        <f t="shared" si="35"/>
        <v>2590000</v>
      </c>
      <c r="J171" s="6">
        <f t="shared" si="36"/>
        <v>5932000</v>
      </c>
      <c r="K171" s="7">
        <f t="shared" si="37"/>
        <v>6804000</v>
      </c>
      <c r="L171" s="7">
        <f t="shared" si="38"/>
        <v>6926000</v>
      </c>
      <c r="M171" s="7">
        <f t="shared" si="39"/>
        <v>13730000</v>
      </c>
      <c r="N171" s="8">
        <f t="shared" si="40"/>
        <v>6804000</v>
      </c>
      <c r="O171" s="8">
        <f t="shared" si="41"/>
        <v>4800000</v>
      </c>
      <c r="P171" s="8">
        <f t="shared" si="42"/>
        <v>11604000</v>
      </c>
      <c r="Q171" s="9">
        <f t="shared" si="43"/>
        <v>5310000</v>
      </c>
      <c r="R171" s="9">
        <f t="shared" si="44"/>
        <v>4120000</v>
      </c>
      <c r="S171" s="10">
        <f t="shared" si="45"/>
        <v>9430000</v>
      </c>
      <c r="T171" s="11">
        <f t="shared" si="46"/>
        <v>1779600</v>
      </c>
      <c r="U171" s="12">
        <f t="shared" si="47"/>
        <v>9577600</v>
      </c>
      <c r="V171" s="13">
        <f t="shared" si="48"/>
        <v>7451600</v>
      </c>
      <c r="W171" s="10">
        <f t="shared" si="49"/>
        <v>5277600</v>
      </c>
    </row>
    <row r="172" spans="1:23" ht="52.2" x14ac:dyDescent="0.3">
      <c r="A172" s="16" t="s">
        <v>369</v>
      </c>
      <c r="B172" s="17" t="s">
        <v>26</v>
      </c>
      <c r="C172" s="36">
        <v>701150</v>
      </c>
      <c r="D172" s="37" t="s">
        <v>370</v>
      </c>
      <c r="E172" s="38">
        <v>44</v>
      </c>
      <c r="F172" s="20">
        <v>25</v>
      </c>
      <c r="G172" s="20">
        <v>19</v>
      </c>
      <c r="H172" s="6">
        <f t="shared" si="34"/>
        <v>2785000</v>
      </c>
      <c r="I172" s="6">
        <f t="shared" si="35"/>
        <v>2460500</v>
      </c>
      <c r="J172" s="6">
        <f t="shared" si="36"/>
        <v>5245500</v>
      </c>
      <c r="K172" s="7">
        <f t="shared" si="37"/>
        <v>5670000</v>
      </c>
      <c r="L172" s="7">
        <f t="shared" si="38"/>
        <v>6579700</v>
      </c>
      <c r="M172" s="7">
        <f t="shared" si="39"/>
        <v>12249700</v>
      </c>
      <c r="N172" s="8">
        <f t="shared" si="40"/>
        <v>5670000</v>
      </c>
      <c r="O172" s="8">
        <f t="shared" si="41"/>
        <v>4560000</v>
      </c>
      <c r="P172" s="8">
        <f t="shared" si="42"/>
        <v>10230000</v>
      </c>
      <c r="Q172" s="9">
        <f t="shared" si="43"/>
        <v>4425000</v>
      </c>
      <c r="R172" s="9">
        <f t="shared" si="44"/>
        <v>3914000</v>
      </c>
      <c r="S172" s="10">
        <f t="shared" si="45"/>
        <v>8339000</v>
      </c>
      <c r="T172" s="11">
        <f t="shared" si="46"/>
        <v>1573650</v>
      </c>
      <c r="U172" s="12">
        <f t="shared" si="47"/>
        <v>8577850</v>
      </c>
      <c r="V172" s="13">
        <f t="shared" si="48"/>
        <v>6558150</v>
      </c>
      <c r="W172" s="10">
        <f t="shared" si="49"/>
        <v>4667150</v>
      </c>
    </row>
    <row r="173" spans="1:23" ht="52.2" x14ac:dyDescent="0.3">
      <c r="A173" s="16" t="s">
        <v>371</v>
      </c>
      <c r="B173" s="17" t="s">
        <v>26</v>
      </c>
      <c r="C173" s="18">
        <v>701155</v>
      </c>
      <c r="D173" s="24" t="s">
        <v>372</v>
      </c>
      <c r="E173" s="20">
        <v>41.99</v>
      </c>
      <c r="F173" s="20">
        <v>25.84</v>
      </c>
      <c r="G173" s="20">
        <v>16.149999999999999</v>
      </c>
      <c r="H173" s="6">
        <f t="shared" si="34"/>
        <v>2878576</v>
      </c>
      <c r="I173" s="6">
        <f t="shared" si="35"/>
        <v>2091424.9999999998</v>
      </c>
      <c r="J173" s="6">
        <f t="shared" si="36"/>
        <v>4970001</v>
      </c>
      <c r="K173" s="7">
        <f t="shared" si="37"/>
        <v>5860512</v>
      </c>
      <c r="L173" s="7">
        <f t="shared" si="38"/>
        <v>5592744.9999999991</v>
      </c>
      <c r="M173" s="7">
        <f t="shared" si="39"/>
        <v>11453257</v>
      </c>
      <c r="N173" s="8">
        <f t="shared" si="40"/>
        <v>5860512</v>
      </c>
      <c r="O173" s="8">
        <f t="shared" si="41"/>
        <v>3875999.9999999995</v>
      </c>
      <c r="P173" s="8">
        <f t="shared" si="42"/>
        <v>9736512</v>
      </c>
      <c r="Q173" s="9">
        <f t="shared" si="43"/>
        <v>4573680</v>
      </c>
      <c r="R173" s="9">
        <f t="shared" si="44"/>
        <v>3326899.9999999995</v>
      </c>
      <c r="S173" s="10">
        <f t="shared" si="45"/>
        <v>7900580</v>
      </c>
      <c r="T173" s="11">
        <f t="shared" si="46"/>
        <v>1491000.3</v>
      </c>
      <c r="U173" s="12">
        <f t="shared" si="47"/>
        <v>7974256.2999999998</v>
      </c>
      <c r="V173" s="13">
        <f t="shared" si="48"/>
        <v>6257511.2999999998</v>
      </c>
      <c r="W173" s="10">
        <f t="shared" si="49"/>
        <v>4421579.3</v>
      </c>
    </row>
    <row r="174" spans="1:23" ht="34.799999999999997" x14ac:dyDescent="0.3">
      <c r="A174" s="16" t="s">
        <v>373</v>
      </c>
      <c r="B174" s="17" t="s">
        <v>26</v>
      </c>
      <c r="C174" s="18">
        <v>701160</v>
      </c>
      <c r="D174" s="24" t="s">
        <v>374</v>
      </c>
      <c r="E174" s="20">
        <v>40.92</v>
      </c>
      <c r="F174" s="20">
        <v>24.77</v>
      </c>
      <c r="G174" s="20">
        <v>16.149999999999999</v>
      </c>
      <c r="H174" s="6">
        <f t="shared" si="34"/>
        <v>2759378</v>
      </c>
      <c r="I174" s="6">
        <f t="shared" si="35"/>
        <v>2091424.9999999998</v>
      </c>
      <c r="J174" s="6">
        <f t="shared" si="36"/>
        <v>4850803</v>
      </c>
      <c r="K174" s="7">
        <f t="shared" si="37"/>
        <v>5617836</v>
      </c>
      <c r="L174" s="7">
        <f t="shared" si="38"/>
        <v>5592744.9999999991</v>
      </c>
      <c r="M174" s="7">
        <f t="shared" si="39"/>
        <v>11210581</v>
      </c>
      <c r="N174" s="8">
        <f t="shared" si="40"/>
        <v>5617836</v>
      </c>
      <c r="O174" s="8">
        <f t="shared" si="41"/>
        <v>3875999.9999999995</v>
      </c>
      <c r="P174" s="8">
        <f t="shared" si="42"/>
        <v>9493836</v>
      </c>
      <c r="Q174" s="9">
        <f t="shared" si="43"/>
        <v>4384290</v>
      </c>
      <c r="R174" s="9">
        <f t="shared" si="44"/>
        <v>3326899.9999999995</v>
      </c>
      <c r="S174" s="10">
        <f t="shared" si="45"/>
        <v>7711190</v>
      </c>
      <c r="T174" s="11">
        <f t="shared" si="46"/>
        <v>1455240.9</v>
      </c>
      <c r="U174" s="12">
        <f t="shared" si="47"/>
        <v>7815018.9000000004</v>
      </c>
      <c r="V174" s="13">
        <f t="shared" si="48"/>
        <v>6098273.9000000004</v>
      </c>
      <c r="W174" s="10">
        <f t="shared" si="49"/>
        <v>4315627.9000000004</v>
      </c>
    </row>
    <row r="175" spans="1:23" ht="52.2" x14ac:dyDescent="0.3">
      <c r="A175" s="16" t="s">
        <v>375</v>
      </c>
      <c r="B175" s="17" t="s">
        <v>26</v>
      </c>
      <c r="C175" s="18">
        <v>701165</v>
      </c>
      <c r="D175" s="24" t="s">
        <v>376</v>
      </c>
      <c r="E175" s="20">
        <v>41.02</v>
      </c>
      <c r="F175" s="20">
        <v>24.83</v>
      </c>
      <c r="G175" s="20">
        <v>16.190000000000001</v>
      </c>
      <c r="H175" s="6">
        <f t="shared" si="34"/>
        <v>2766062</v>
      </c>
      <c r="I175" s="6">
        <f t="shared" si="35"/>
        <v>2096605.0000000002</v>
      </c>
      <c r="J175" s="6">
        <f t="shared" si="36"/>
        <v>4862667</v>
      </c>
      <c r="K175" s="7">
        <f t="shared" si="37"/>
        <v>5631444</v>
      </c>
      <c r="L175" s="7">
        <f t="shared" si="38"/>
        <v>5606597</v>
      </c>
      <c r="M175" s="7">
        <f t="shared" si="39"/>
        <v>11238041</v>
      </c>
      <c r="N175" s="8">
        <f t="shared" si="40"/>
        <v>5631444</v>
      </c>
      <c r="O175" s="8">
        <f t="shared" si="41"/>
        <v>3885600.0000000005</v>
      </c>
      <c r="P175" s="8">
        <f t="shared" si="42"/>
        <v>9517044</v>
      </c>
      <c r="Q175" s="9">
        <f t="shared" si="43"/>
        <v>4394910</v>
      </c>
      <c r="R175" s="9">
        <f t="shared" si="44"/>
        <v>3335140.0000000005</v>
      </c>
      <c r="S175" s="10">
        <f t="shared" si="45"/>
        <v>7730050</v>
      </c>
      <c r="T175" s="11">
        <f t="shared" si="46"/>
        <v>1458800.1</v>
      </c>
      <c r="U175" s="12">
        <f t="shared" si="47"/>
        <v>7834174.0999999996</v>
      </c>
      <c r="V175" s="13">
        <f t="shared" si="48"/>
        <v>6113177.0999999996</v>
      </c>
      <c r="W175" s="10">
        <f t="shared" si="49"/>
        <v>4326183.0999999996</v>
      </c>
    </row>
    <row r="176" spans="1:23" ht="52.2" x14ac:dyDescent="0.3">
      <c r="A176" s="16" t="s">
        <v>377</v>
      </c>
      <c r="B176" s="17" t="s">
        <v>26</v>
      </c>
      <c r="C176" s="18">
        <v>701170</v>
      </c>
      <c r="D176" s="24" t="s">
        <v>378</v>
      </c>
      <c r="E176" s="20">
        <v>41.02</v>
      </c>
      <c r="F176" s="20">
        <v>24.83</v>
      </c>
      <c r="G176" s="20">
        <v>16.190000000000001</v>
      </c>
      <c r="H176" s="6">
        <f t="shared" si="34"/>
        <v>2766062</v>
      </c>
      <c r="I176" s="6">
        <f t="shared" si="35"/>
        <v>2096605.0000000002</v>
      </c>
      <c r="J176" s="6">
        <f t="shared" si="36"/>
        <v>4862667</v>
      </c>
      <c r="K176" s="7">
        <f t="shared" si="37"/>
        <v>5631444</v>
      </c>
      <c r="L176" s="7">
        <f t="shared" si="38"/>
        <v>5606597</v>
      </c>
      <c r="M176" s="7">
        <f t="shared" si="39"/>
        <v>11238041</v>
      </c>
      <c r="N176" s="8">
        <f t="shared" si="40"/>
        <v>5631444</v>
      </c>
      <c r="O176" s="8">
        <f t="shared" si="41"/>
        <v>3885600.0000000005</v>
      </c>
      <c r="P176" s="8">
        <f t="shared" si="42"/>
        <v>9517044</v>
      </c>
      <c r="Q176" s="9">
        <f t="shared" si="43"/>
        <v>4394910</v>
      </c>
      <c r="R176" s="9">
        <f t="shared" si="44"/>
        <v>3335140.0000000005</v>
      </c>
      <c r="S176" s="10">
        <f t="shared" si="45"/>
        <v>7730050</v>
      </c>
      <c r="T176" s="11">
        <f t="shared" si="46"/>
        <v>1458800.1</v>
      </c>
      <c r="U176" s="12">
        <f t="shared" si="47"/>
        <v>7834174.0999999996</v>
      </c>
      <c r="V176" s="13">
        <f t="shared" si="48"/>
        <v>6113177.0999999996</v>
      </c>
      <c r="W176" s="10">
        <f t="shared" si="49"/>
        <v>4326183.0999999996</v>
      </c>
    </row>
    <row r="177" spans="1:23" ht="52.2" x14ac:dyDescent="0.3">
      <c r="A177" s="16" t="s">
        <v>379</v>
      </c>
      <c r="B177" s="17" t="s">
        <v>26</v>
      </c>
      <c r="C177" s="18">
        <v>701175</v>
      </c>
      <c r="D177" s="24" t="s">
        <v>380</v>
      </c>
      <c r="E177" s="20">
        <v>50.46</v>
      </c>
      <c r="F177" s="20">
        <v>30.54</v>
      </c>
      <c r="G177" s="20">
        <v>19.920000000000002</v>
      </c>
      <c r="H177" s="6">
        <f t="shared" si="34"/>
        <v>3402156</v>
      </c>
      <c r="I177" s="6">
        <f t="shared" si="35"/>
        <v>2579640</v>
      </c>
      <c r="J177" s="6">
        <f t="shared" si="36"/>
        <v>5981796</v>
      </c>
      <c r="K177" s="7">
        <f t="shared" si="37"/>
        <v>6926472</v>
      </c>
      <c r="L177" s="7">
        <f t="shared" si="38"/>
        <v>6898296.0000000009</v>
      </c>
      <c r="M177" s="7">
        <f t="shared" si="39"/>
        <v>13824768</v>
      </c>
      <c r="N177" s="8">
        <f t="shared" si="40"/>
        <v>6926472</v>
      </c>
      <c r="O177" s="8">
        <f t="shared" si="41"/>
        <v>4780800</v>
      </c>
      <c r="P177" s="8">
        <f t="shared" si="42"/>
        <v>11707272</v>
      </c>
      <c r="Q177" s="9">
        <f t="shared" si="43"/>
        <v>5405580</v>
      </c>
      <c r="R177" s="9">
        <f t="shared" si="44"/>
        <v>4103520.0000000005</v>
      </c>
      <c r="S177" s="10">
        <f t="shared" si="45"/>
        <v>9509100</v>
      </c>
      <c r="T177" s="11">
        <f t="shared" si="46"/>
        <v>1794538.8</v>
      </c>
      <c r="U177" s="12">
        <f t="shared" si="47"/>
        <v>9637510.8000000007</v>
      </c>
      <c r="V177" s="13">
        <f t="shared" si="48"/>
        <v>7520014.7999999998</v>
      </c>
      <c r="W177" s="10">
        <f t="shared" si="49"/>
        <v>5321842.8</v>
      </c>
    </row>
    <row r="178" spans="1:23" ht="52.2" x14ac:dyDescent="0.3">
      <c r="A178" s="16" t="s">
        <v>381</v>
      </c>
      <c r="B178" s="17" t="s">
        <v>26</v>
      </c>
      <c r="C178" s="18">
        <v>701180</v>
      </c>
      <c r="D178" s="24" t="s">
        <v>382</v>
      </c>
      <c r="E178" s="20">
        <v>24.78</v>
      </c>
      <c r="F178" s="20">
        <v>14.16</v>
      </c>
      <c r="G178" s="20">
        <v>10.62</v>
      </c>
      <c r="H178" s="6">
        <f t="shared" si="34"/>
        <v>1577424</v>
      </c>
      <c r="I178" s="6">
        <f t="shared" si="35"/>
        <v>1375290</v>
      </c>
      <c r="J178" s="6">
        <f t="shared" si="36"/>
        <v>2952714</v>
      </c>
      <c r="K178" s="7">
        <f t="shared" si="37"/>
        <v>3211488</v>
      </c>
      <c r="L178" s="7">
        <f t="shared" si="38"/>
        <v>3677705.9999999995</v>
      </c>
      <c r="M178" s="7">
        <f t="shared" si="39"/>
        <v>6889194</v>
      </c>
      <c r="N178" s="8">
        <f t="shared" si="40"/>
        <v>3211488</v>
      </c>
      <c r="O178" s="8">
        <f t="shared" si="41"/>
        <v>2548800</v>
      </c>
      <c r="P178" s="8">
        <f t="shared" si="42"/>
        <v>5760288</v>
      </c>
      <c r="Q178" s="9">
        <f t="shared" si="43"/>
        <v>2506320</v>
      </c>
      <c r="R178" s="9">
        <f t="shared" si="44"/>
        <v>2187720</v>
      </c>
      <c r="S178" s="10">
        <f t="shared" si="45"/>
        <v>4694040</v>
      </c>
      <c r="T178" s="11">
        <f t="shared" si="46"/>
        <v>885814.2</v>
      </c>
      <c r="U178" s="12">
        <f t="shared" si="47"/>
        <v>4822294.2</v>
      </c>
      <c r="V178" s="13">
        <f t="shared" si="48"/>
        <v>3693388.2</v>
      </c>
      <c r="W178" s="10">
        <f t="shared" si="49"/>
        <v>2627140.2000000002</v>
      </c>
    </row>
    <row r="179" spans="1:23" ht="34.799999999999997" x14ac:dyDescent="0.3">
      <c r="A179" s="16" t="s">
        <v>383</v>
      </c>
      <c r="B179" s="17" t="s">
        <v>26</v>
      </c>
      <c r="C179" s="18">
        <v>701185</v>
      </c>
      <c r="D179" s="24" t="s">
        <v>384</v>
      </c>
      <c r="E179" s="20">
        <v>37.78</v>
      </c>
      <c r="F179" s="20">
        <v>21.59</v>
      </c>
      <c r="G179" s="20">
        <v>16.190000000000001</v>
      </c>
      <c r="H179" s="6">
        <f t="shared" si="34"/>
        <v>2405126</v>
      </c>
      <c r="I179" s="6">
        <f t="shared" si="35"/>
        <v>2096605.0000000002</v>
      </c>
      <c r="J179" s="6">
        <f t="shared" si="36"/>
        <v>4501731</v>
      </c>
      <c r="K179" s="7">
        <f t="shared" si="37"/>
        <v>4896612</v>
      </c>
      <c r="L179" s="7">
        <f t="shared" si="38"/>
        <v>5606597</v>
      </c>
      <c r="M179" s="7">
        <f t="shared" si="39"/>
        <v>10503209</v>
      </c>
      <c r="N179" s="8">
        <f t="shared" si="40"/>
        <v>4896612</v>
      </c>
      <c r="O179" s="8">
        <f t="shared" si="41"/>
        <v>3885600.0000000005</v>
      </c>
      <c r="P179" s="8">
        <f t="shared" si="42"/>
        <v>8782212</v>
      </c>
      <c r="Q179" s="9">
        <f t="shared" si="43"/>
        <v>3821430</v>
      </c>
      <c r="R179" s="9">
        <f t="shared" si="44"/>
        <v>3335140.0000000005</v>
      </c>
      <c r="S179" s="10">
        <f t="shared" si="45"/>
        <v>7156570</v>
      </c>
      <c r="T179" s="11">
        <f t="shared" si="46"/>
        <v>1350519.3</v>
      </c>
      <c r="U179" s="12">
        <f t="shared" si="47"/>
        <v>7351997.2999999998</v>
      </c>
      <c r="V179" s="13">
        <f t="shared" si="48"/>
        <v>5631000.2999999998</v>
      </c>
      <c r="W179" s="10">
        <f t="shared" si="49"/>
        <v>4005358.3</v>
      </c>
    </row>
    <row r="180" spans="1:23" ht="34.799999999999997" x14ac:dyDescent="0.3">
      <c r="A180" s="16" t="s">
        <v>385</v>
      </c>
      <c r="B180" s="17" t="s">
        <v>26</v>
      </c>
      <c r="C180" s="18">
        <v>701190</v>
      </c>
      <c r="D180" s="24" t="s">
        <v>386</v>
      </c>
      <c r="E180" s="20">
        <v>37.78</v>
      </c>
      <c r="F180" s="20">
        <v>21.59</v>
      </c>
      <c r="G180" s="20">
        <v>16.190000000000001</v>
      </c>
      <c r="H180" s="6">
        <f t="shared" si="34"/>
        <v>2405126</v>
      </c>
      <c r="I180" s="6">
        <f t="shared" si="35"/>
        <v>2096605.0000000002</v>
      </c>
      <c r="J180" s="6">
        <f t="shared" si="36"/>
        <v>4501731</v>
      </c>
      <c r="K180" s="7">
        <f t="shared" si="37"/>
        <v>4896612</v>
      </c>
      <c r="L180" s="7">
        <f t="shared" si="38"/>
        <v>5606597</v>
      </c>
      <c r="M180" s="7">
        <f t="shared" si="39"/>
        <v>10503209</v>
      </c>
      <c r="N180" s="8">
        <f t="shared" si="40"/>
        <v>4896612</v>
      </c>
      <c r="O180" s="8">
        <f t="shared" si="41"/>
        <v>3885600.0000000005</v>
      </c>
      <c r="P180" s="8">
        <f t="shared" si="42"/>
        <v>8782212</v>
      </c>
      <c r="Q180" s="9">
        <f t="shared" si="43"/>
        <v>3821430</v>
      </c>
      <c r="R180" s="9">
        <f t="shared" si="44"/>
        <v>3335140.0000000005</v>
      </c>
      <c r="S180" s="10">
        <f t="shared" si="45"/>
        <v>7156570</v>
      </c>
      <c r="T180" s="11">
        <f t="shared" si="46"/>
        <v>1350519.3</v>
      </c>
      <c r="U180" s="12">
        <f t="shared" si="47"/>
        <v>7351997.2999999998</v>
      </c>
      <c r="V180" s="13">
        <f t="shared" si="48"/>
        <v>5631000.2999999998</v>
      </c>
      <c r="W180" s="10">
        <f t="shared" si="49"/>
        <v>4005358.3</v>
      </c>
    </row>
    <row r="181" spans="1:23" ht="52.2" x14ac:dyDescent="0.3">
      <c r="A181" s="16" t="s">
        <v>387</v>
      </c>
      <c r="B181" s="17" t="s">
        <v>26</v>
      </c>
      <c r="C181" s="18">
        <v>701195</v>
      </c>
      <c r="D181" s="24" t="s">
        <v>388</v>
      </c>
      <c r="E181" s="20">
        <v>50.97</v>
      </c>
      <c r="F181" s="20">
        <v>27.08</v>
      </c>
      <c r="G181" s="20">
        <v>23.89</v>
      </c>
      <c r="H181" s="6">
        <f t="shared" si="34"/>
        <v>3016712</v>
      </c>
      <c r="I181" s="6">
        <f t="shared" si="35"/>
        <v>3093755</v>
      </c>
      <c r="J181" s="6">
        <f t="shared" si="36"/>
        <v>6110467</v>
      </c>
      <c r="K181" s="7">
        <f t="shared" si="37"/>
        <v>6141744</v>
      </c>
      <c r="L181" s="7">
        <f t="shared" si="38"/>
        <v>8273107</v>
      </c>
      <c r="M181" s="7">
        <f t="shared" si="39"/>
        <v>14414851</v>
      </c>
      <c r="N181" s="8">
        <f t="shared" si="40"/>
        <v>6141744</v>
      </c>
      <c r="O181" s="8">
        <f t="shared" si="41"/>
        <v>5733600</v>
      </c>
      <c r="P181" s="8">
        <f t="shared" si="42"/>
        <v>11875344</v>
      </c>
      <c r="Q181" s="9">
        <f t="shared" si="43"/>
        <v>4793160</v>
      </c>
      <c r="R181" s="9">
        <f t="shared" si="44"/>
        <v>4921340</v>
      </c>
      <c r="S181" s="10">
        <f t="shared" si="45"/>
        <v>9714500</v>
      </c>
      <c r="T181" s="11">
        <f t="shared" si="46"/>
        <v>1833140.1</v>
      </c>
      <c r="U181" s="12">
        <f t="shared" si="47"/>
        <v>10137524.1</v>
      </c>
      <c r="V181" s="13">
        <f t="shared" si="48"/>
        <v>7598017.0999999996</v>
      </c>
      <c r="W181" s="10">
        <f t="shared" si="49"/>
        <v>5437173.0999999996</v>
      </c>
    </row>
    <row r="182" spans="1:23" ht="34.799999999999997" x14ac:dyDescent="0.3">
      <c r="A182" s="16" t="s">
        <v>389</v>
      </c>
      <c r="B182" s="17" t="s">
        <v>26</v>
      </c>
      <c r="C182" s="18">
        <v>701200</v>
      </c>
      <c r="D182" s="24" t="s">
        <v>390</v>
      </c>
      <c r="E182" s="20">
        <v>31.24</v>
      </c>
      <c r="F182" s="20">
        <v>17.04</v>
      </c>
      <c r="G182" s="20">
        <v>14.2</v>
      </c>
      <c r="H182" s="6">
        <f t="shared" si="34"/>
        <v>1898256</v>
      </c>
      <c r="I182" s="6">
        <f t="shared" si="35"/>
        <v>1838900</v>
      </c>
      <c r="J182" s="6">
        <f t="shared" si="36"/>
        <v>3737156</v>
      </c>
      <c r="K182" s="7">
        <f t="shared" si="37"/>
        <v>3864672</v>
      </c>
      <c r="L182" s="7">
        <f t="shared" si="38"/>
        <v>4917460</v>
      </c>
      <c r="M182" s="7">
        <f t="shared" si="39"/>
        <v>8782132</v>
      </c>
      <c r="N182" s="8">
        <f t="shared" si="40"/>
        <v>3864672</v>
      </c>
      <c r="O182" s="8">
        <f t="shared" si="41"/>
        <v>3408000</v>
      </c>
      <c r="P182" s="8">
        <f t="shared" si="42"/>
        <v>7272672</v>
      </c>
      <c r="Q182" s="9">
        <f t="shared" si="43"/>
        <v>3016080</v>
      </c>
      <c r="R182" s="9">
        <f t="shared" si="44"/>
        <v>2925200</v>
      </c>
      <c r="S182" s="10">
        <f t="shared" si="45"/>
        <v>5941280</v>
      </c>
      <c r="T182" s="11">
        <f t="shared" si="46"/>
        <v>1121146.8</v>
      </c>
      <c r="U182" s="12">
        <f t="shared" si="47"/>
        <v>6166122.7999999998</v>
      </c>
      <c r="V182" s="13">
        <f t="shared" si="48"/>
        <v>4656662.8</v>
      </c>
      <c r="W182" s="10">
        <f t="shared" si="49"/>
        <v>3325270.8</v>
      </c>
    </row>
    <row r="183" spans="1:23" ht="34.799999999999997" x14ac:dyDescent="0.3">
      <c r="A183" s="16" t="s">
        <v>391</v>
      </c>
      <c r="B183" s="17" t="s">
        <v>26</v>
      </c>
      <c r="C183" s="18">
        <v>701205</v>
      </c>
      <c r="D183" s="24" t="s">
        <v>392</v>
      </c>
      <c r="E183" s="20">
        <v>34.94</v>
      </c>
      <c r="F183" s="20">
        <v>17.47</v>
      </c>
      <c r="G183" s="20">
        <v>17.47</v>
      </c>
      <c r="H183" s="6">
        <f t="shared" si="34"/>
        <v>1946157.9999999998</v>
      </c>
      <c r="I183" s="6">
        <f t="shared" si="35"/>
        <v>2262365</v>
      </c>
      <c r="J183" s="6">
        <f t="shared" si="36"/>
        <v>4208523</v>
      </c>
      <c r="K183" s="7">
        <f t="shared" si="37"/>
        <v>3962195.9999999995</v>
      </c>
      <c r="L183" s="7">
        <f t="shared" si="38"/>
        <v>6049861</v>
      </c>
      <c r="M183" s="7">
        <f t="shared" si="39"/>
        <v>10012057</v>
      </c>
      <c r="N183" s="8">
        <f t="shared" si="40"/>
        <v>3962195.9999999995</v>
      </c>
      <c r="O183" s="8">
        <f t="shared" si="41"/>
        <v>4192799.9999999995</v>
      </c>
      <c r="P183" s="8">
        <f t="shared" si="42"/>
        <v>8154995.9999999991</v>
      </c>
      <c r="Q183" s="9">
        <f t="shared" si="43"/>
        <v>3092190</v>
      </c>
      <c r="R183" s="9">
        <f t="shared" si="44"/>
        <v>3598819.9999999995</v>
      </c>
      <c r="S183" s="10">
        <f t="shared" si="45"/>
        <v>6691010</v>
      </c>
      <c r="T183" s="11">
        <f t="shared" si="46"/>
        <v>1262556.8999999999</v>
      </c>
      <c r="U183" s="12">
        <f t="shared" si="47"/>
        <v>7066090.9000000004</v>
      </c>
      <c r="V183" s="13">
        <f t="shared" si="48"/>
        <v>5209029.8999999985</v>
      </c>
      <c r="W183" s="10">
        <f t="shared" si="49"/>
        <v>3745043.9</v>
      </c>
    </row>
    <row r="184" spans="1:23" x14ac:dyDescent="0.3">
      <c r="A184" s="16" t="s">
        <v>393</v>
      </c>
      <c r="B184" s="17" t="s">
        <v>26</v>
      </c>
      <c r="C184" s="18">
        <v>701210</v>
      </c>
      <c r="D184" s="24" t="s">
        <v>394</v>
      </c>
      <c r="E184" s="20">
        <v>43.98</v>
      </c>
      <c r="F184" s="20">
        <v>25.13</v>
      </c>
      <c r="G184" s="20">
        <v>18.850000000000001</v>
      </c>
      <c r="H184" s="6">
        <f t="shared" si="34"/>
        <v>2799482</v>
      </c>
      <c r="I184" s="6">
        <f t="shared" si="35"/>
        <v>2441075</v>
      </c>
      <c r="J184" s="6">
        <f t="shared" si="36"/>
        <v>5240557</v>
      </c>
      <c r="K184" s="7">
        <f t="shared" si="37"/>
        <v>5699484</v>
      </c>
      <c r="L184" s="7">
        <f t="shared" si="38"/>
        <v>6527755.0000000009</v>
      </c>
      <c r="M184" s="7">
        <f t="shared" si="39"/>
        <v>12227239</v>
      </c>
      <c r="N184" s="8">
        <f t="shared" si="40"/>
        <v>5699484</v>
      </c>
      <c r="O184" s="8">
        <f t="shared" si="41"/>
        <v>4524000</v>
      </c>
      <c r="P184" s="8">
        <f t="shared" si="42"/>
        <v>10223484</v>
      </c>
      <c r="Q184" s="9">
        <f t="shared" si="43"/>
        <v>4448010</v>
      </c>
      <c r="R184" s="9">
        <f t="shared" si="44"/>
        <v>3883100.0000000005</v>
      </c>
      <c r="S184" s="10">
        <f t="shared" si="45"/>
        <v>8331110</v>
      </c>
      <c r="T184" s="11">
        <f t="shared" si="46"/>
        <v>1572167.1</v>
      </c>
      <c r="U184" s="12">
        <f t="shared" si="47"/>
        <v>8558849.0999999996</v>
      </c>
      <c r="V184" s="13">
        <f t="shared" si="48"/>
        <v>6555094.0999999996</v>
      </c>
      <c r="W184" s="10">
        <f t="shared" si="49"/>
        <v>4662720.0999999996</v>
      </c>
    </row>
    <row r="185" spans="1:23" x14ac:dyDescent="0.3">
      <c r="A185" s="16" t="s">
        <v>395</v>
      </c>
      <c r="B185" s="17" t="s">
        <v>26</v>
      </c>
      <c r="C185" s="18">
        <v>701215</v>
      </c>
      <c r="D185" s="24" t="s">
        <v>396</v>
      </c>
      <c r="E185" s="20">
        <v>49.76</v>
      </c>
      <c r="F185" s="20">
        <v>30.12</v>
      </c>
      <c r="G185" s="20">
        <v>19.64</v>
      </c>
      <c r="H185" s="6">
        <f t="shared" si="34"/>
        <v>3355368</v>
      </c>
      <c r="I185" s="6">
        <f t="shared" si="35"/>
        <v>2543380</v>
      </c>
      <c r="J185" s="6">
        <f t="shared" si="36"/>
        <v>5898748</v>
      </c>
      <c r="K185" s="7">
        <f t="shared" si="37"/>
        <v>6831216</v>
      </c>
      <c r="L185" s="7">
        <f t="shared" si="38"/>
        <v>6801332</v>
      </c>
      <c r="M185" s="7">
        <f t="shared" si="39"/>
        <v>13632548</v>
      </c>
      <c r="N185" s="8">
        <f t="shared" si="40"/>
        <v>6831216</v>
      </c>
      <c r="O185" s="8">
        <f t="shared" si="41"/>
        <v>4713600</v>
      </c>
      <c r="P185" s="8">
        <f t="shared" si="42"/>
        <v>11544816</v>
      </c>
      <c r="Q185" s="9">
        <f t="shared" si="43"/>
        <v>5331240</v>
      </c>
      <c r="R185" s="9">
        <f t="shared" si="44"/>
        <v>4045840</v>
      </c>
      <c r="S185" s="10">
        <f t="shared" si="45"/>
        <v>9377080</v>
      </c>
      <c r="T185" s="11">
        <f t="shared" si="46"/>
        <v>1769624.4</v>
      </c>
      <c r="U185" s="12">
        <f t="shared" si="47"/>
        <v>9503424.4000000004</v>
      </c>
      <c r="V185" s="13">
        <f t="shared" si="48"/>
        <v>7415692.4000000004</v>
      </c>
      <c r="W185" s="10">
        <f t="shared" si="49"/>
        <v>5247956.4000000004</v>
      </c>
    </row>
    <row r="186" spans="1:23" ht="52.2" x14ac:dyDescent="0.3">
      <c r="A186" s="16" t="s">
        <v>397</v>
      </c>
      <c r="B186" s="17" t="s">
        <v>26</v>
      </c>
      <c r="C186" s="18">
        <v>701220</v>
      </c>
      <c r="D186" s="24" t="s">
        <v>398</v>
      </c>
      <c r="E186" s="20">
        <v>49.76</v>
      </c>
      <c r="F186" s="20">
        <v>30.12</v>
      </c>
      <c r="G186" s="20">
        <v>19.64</v>
      </c>
      <c r="H186" s="6">
        <f t="shared" si="34"/>
        <v>3355368</v>
      </c>
      <c r="I186" s="6">
        <f t="shared" si="35"/>
        <v>2543380</v>
      </c>
      <c r="J186" s="6">
        <f t="shared" si="36"/>
        <v>5898748</v>
      </c>
      <c r="K186" s="7">
        <f t="shared" si="37"/>
        <v>6831216</v>
      </c>
      <c r="L186" s="7">
        <f t="shared" si="38"/>
        <v>6801332</v>
      </c>
      <c r="M186" s="7">
        <f t="shared" si="39"/>
        <v>13632548</v>
      </c>
      <c r="N186" s="8">
        <f t="shared" si="40"/>
        <v>6831216</v>
      </c>
      <c r="O186" s="8">
        <f t="shared" si="41"/>
        <v>4713600</v>
      </c>
      <c r="P186" s="8">
        <f t="shared" si="42"/>
        <v>11544816</v>
      </c>
      <c r="Q186" s="9">
        <f t="shared" si="43"/>
        <v>5331240</v>
      </c>
      <c r="R186" s="9">
        <f t="shared" si="44"/>
        <v>4045840</v>
      </c>
      <c r="S186" s="10">
        <f t="shared" si="45"/>
        <v>9377080</v>
      </c>
      <c r="T186" s="11">
        <f t="shared" si="46"/>
        <v>1769624.4</v>
      </c>
      <c r="U186" s="12">
        <f t="shared" si="47"/>
        <v>9503424.4000000004</v>
      </c>
      <c r="V186" s="13">
        <f t="shared" si="48"/>
        <v>7415692.4000000004</v>
      </c>
      <c r="W186" s="10">
        <f t="shared" si="49"/>
        <v>5247956.4000000004</v>
      </c>
    </row>
    <row r="187" spans="1:23" ht="52.2" x14ac:dyDescent="0.3">
      <c r="A187" s="16" t="s">
        <v>399</v>
      </c>
      <c r="B187" s="17" t="s">
        <v>26</v>
      </c>
      <c r="C187" s="18">
        <v>701225</v>
      </c>
      <c r="D187" s="24" t="s">
        <v>400</v>
      </c>
      <c r="E187" s="20">
        <v>31.24</v>
      </c>
      <c r="F187" s="20">
        <v>17.04</v>
      </c>
      <c r="G187" s="20">
        <v>14.2</v>
      </c>
      <c r="H187" s="6">
        <f t="shared" si="34"/>
        <v>1898256</v>
      </c>
      <c r="I187" s="6">
        <f t="shared" si="35"/>
        <v>1838900</v>
      </c>
      <c r="J187" s="6">
        <f t="shared" si="36"/>
        <v>3737156</v>
      </c>
      <c r="K187" s="7">
        <f t="shared" si="37"/>
        <v>3864672</v>
      </c>
      <c r="L187" s="7">
        <f t="shared" si="38"/>
        <v>4917460</v>
      </c>
      <c r="M187" s="7">
        <f t="shared" si="39"/>
        <v>8782132</v>
      </c>
      <c r="N187" s="8">
        <f t="shared" si="40"/>
        <v>3864672</v>
      </c>
      <c r="O187" s="8">
        <f t="shared" si="41"/>
        <v>3408000</v>
      </c>
      <c r="P187" s="8">
        <f t="shared" si="42"/>
        <v>7272672</v>
      </c>
      <c r="Q187" s="9">
        <f t="shared" si="43"/>
        <v>3016080</v>
      </c>
      <c r="R187" s="9">
        <f t="shared" si="44"/>
        <v>2925200</v>
      </c>
      <c r="S187" s="10">
        <f t="shared" si="45"/>
        <v>5941280</v>
      </c>
      <c r="T187" s="11">
        <f t="shared" si="46"/>
        <v>1121146.8</v>
      </c>
      <c r="U187" s="12">
        <f t="shared" si="47"/>
        <v>6166122.7999999998</v>
      </c>
      <c r="V187" s="13">
        <f t="shared" si="48"/>
        <v>4656662.8</v>
      </c>
      <c r="W187" s="10">
        <f t="shared" si="49"/>
        <v>3325270.8</v>
      </c>
    </row>
    <row r="188" spans="1:23" ht="69.599999999999994" x14ac:dyDescent="0.3">
      <c r="A188" s="16" t="s">
        <v>401</v>
      </c>
      <c r="B188" s="17" t="s">
        <v>26</v>
      </c>
      <c r="C188" s="18">
        <v>701235</v>
      </c>
      <c r="D188" s="24" t="s">
        <v>402</v>
      </c>
      <c r="E188" s="20">
        <v>75</v>
      </c>
      <c r="F188" s="20">
        <v>50</v>
      </c>
      <c r="G188" s="20">
        <v>25</v>
      </c>
      <c r="H188" s="6">
        <f t="shared" si="34"/>
        <v>5570000</v>
      </c>
      <c r="I188" s="6">
        <f t="shared" si="35"/>
        <v>3237500</v>
      </c>
      <c r="J188" s="6">
        <f t="shared" si="36"/>
        <v>8807500</v>
      </c>
      <c r="K188" s="7">
        <f t="shared" si="37"/>
        <v>11340000</v>
      </c>
      <c r="L188" s="7">
        <f t="shared" si="38"/>
        <v>8657500</v>
      </c>
      <c r="M188" s="7">
        <f t="shared" si="39"/>
        <v>19997500</v>
      </c>
      <c r="N188" s="8">
        <f t="shared" si="40"/>
        <v>11340000</v>
      </c>
      <c r="O188" s="8">
        <f t="shared" si="41"/>
        <v>6000000</v>
      </c>
      <c r="P188" s="8">
        <f t="shared" si="42"/>
        <v>17340000</v>
      </c>
      <c r="Q188" s="9">
        <f t="shared" si="43"/>
        <v>8850000</v>
      </c>
      <c r="R188" s="9">
        <f t="shared" si="44"/>
        <v>5150000</v>
      </c>
      <c r="S188" s="10">
        <f t="shared" si="45"/>
        <v>14000000</v>
      </c>
      <c r="T188" s="11">
        <f t="shared" si="46"/>
        <v>2642250</v>
      </c>
      <c r="U188" s="12">
        <f t="shared" si="47"/>
        <v>13832250</v>
      </c>
      <c r="V188" s="13">
        <f t="shared" si="48"/>
        <v>11174750</v>
      </c>
      <c r="W188" s="10">
        <f t="shared" si="49"/>
        <v>7834750</v>
      </c>
    </row>
    <row r="189" spans="1:23" ht="34.799999999999997" x14ac:dyDescent="0.3">
      <c r="A189" s="16" t="s">
        <v>403</v>
      </c>
      <c r="B189" s="17" t="s">
        <v>26</v>
      </c>
      <c r="C189" s="18">
        <v>701240</v>
      </c>
      <c r="D189" s="24" t="s">
        <v>404</v>
      </c>
      <c r="E189" s="20">
        <v>40</v>
      </c>
      <c r="F189" s="20">
        <v>27</v>
      </c>
      <c r="G189" s="20">
        <v>13</v>
      </c>
      <c r="H189" s="6">
        <f t="shared" si="34"/>
        <v>3007800</v>
      </c>
      <c r="I189" s="6">
        <f t="shared" si="35"/>
        <v>1683500</v>
      </c>
      <c r="J189" s="6">
        <f t="shared" si="36"/>
        <v>4691300</v>
      </c>
      <c r="K189" s="7">
        <f t="shared" si="37"/>
        <v>6123600</v>
      </c>
      <c r="L189" s="7">
        <f t="shared" si="38"/>
        <v>4501900</v>
      </c>
      <c r="M189" s="7">
        <f t="shared" si="39"/>
        <v>10625500</v>
      </c>
      <c r="N189" s="8">
        <f t="shared" si="40"/>
        <v>6123600</v>
      </c>
      <c r="O189" s="8">
        <f t="shared" si="41"/>
        <v>3120000</v>
      </c>
      <c r="P189" s="8">
        <f t="shared" si="42"/>
        <v>9243600</v>
      </c>
      <c r="Q189" s="9">
        <f t="shared" si="43"/>
        <v>4779000</v>
      </c>
      <c r="R189" s="9">
        <f t="shared" si="44"/>
        <v>2678000</v>
      </c>
      <c r="S189" s="10">
        <f t="shared" si="45"/>
        <v>7457000</v>
      </c>
      <c r="T189" s="11">
        <f t="shared" si="46"/>
        <v>1407390</v>
      </c>
      <c r="U189" s="12">
        <f t="shared" si="47"/>
        <v>7341590</v>
      </c>
      <c r="V189" s="13">
        <f t="shared" si="48"/>
        <v>5959690</v>
      </c>
      <c r="W189" s="10">
        <f t="shared" si="49"/>
        <v>4173090</v>
      </c>
    </row>
    <row r="190" spans="1:23" ht="34.799999999999997" x14ac:dyDescent="0.3">
      <c r="A190" s="16" t="s">
        <v>405</v>
      </c>
      <c r="B190" s="17" t="s">
        <v>26</v>
      </c>
      <c r="C190" s="18">
        <v>701245</v>
      </c>
      <c r="D190" s="24" t="s">
        <v>406</v>
      </c>
      <c r="E190" s="20">
        <v>50</v>
      </c>
      <c r="F190" s="20">
        <v>35</v>
      </c>
      <c r="G190" s="20">
        <v>15</v>
      </c>
      <c r="H190" s="6">
        <f t="shared" si="34"/>
        <v>3899000</v>
      </c>
      <c r="I190" s="6">
        <f t="shared" si="35"/>
        <v>1942500</v>
      </c>
      <c r="J190" s="6">
        <f t="shared" si="36"/>
        <v>5841500</v>
      </c>
      <c r="K190" s="7">
        <f t="shared" si="37"/>
        <v>7938000</v>
      </c>
      <c r="L190" s="7">
        <f t="shared" si="38"/>
        <v>5194500</v>
      </c>
      <c r="M190" s="7">
        <f t="shared" si="39"/>
        <v>13132500</v>
      </c>
      <c r="N190" s="8">
        <f t="shared" si="40"/>
        <v>7938000</v>
      </c>
      <c r="O190" s="8">
        <f t="shared" si="41"/>
        <v>3600000</v>
      </c>
      <c r="P190" s="8">
        <f t="shared" si="42"/>
        <v>11538000</v>
      </c>
      <c r="Q190" s="9">
        <f t="shared" si="43"/>
        <v>6195000</v>
      </c>
      <c r="R190" s="9">
        <f t="shared" si="44"/>
        <v>3090000</v>
      </c>
      <c r="S190" s="10">
        <f t="shared" si="45"/>
        <v>9285000</v>
      </c>
      <c r="T190" s="11">
        <f t="shared" si="46"/>
        <v>1752450</v>
      </c>
      <c r="U190" s="12">
        <f t="shared" si="47"/>
        <v>9043450</v>
      </c>
      <c r="V190" s="13">
        <f t="shared" si="48"/>
        <v>7448950</v>
      </c>
      <c r="W190" s="10">
        <f t="shared" si="49"/>
        <v>5195950</v>
      </c>
    </row>
    <row r="191" spans="1:23" ht="34.799999999999997" x14ac:dyDescent="0.3">
      <c r="A191" s="16" t="s">
        <v>407</v>
      </c>
      <c r="B191" s="17" t="s">
        <v>26</v>
      </c>
      <c r="C191" s="18">
        <v>701250</v>
      </c>
      <c r="D191" s="24" t="s">
        <v>408</v>
      </c>
      <c r="E191" s="20">
        <v>45</v>
      </c>
      <c r="F191" s="20">
        <v>32</v>
      </c>
      <c r="G191" s="20">
        <v>13</v>
      </c>
      <c r="H191" s="6">
        <f t="shared" si="34"/>
        <v>3564800</v>
      </c>
      <c r="I191" s="6">
        <f t="shared" si="35"/>
        <v>1683500</v>
      </c>
      <c r="J191" s="6">
        <f t="shared" si="36"/>
        <v>5248300</v>
      </c>
      <c r="K191" s="7">
        <f t="shared" si="37"/>
        <v>7257600</v>
      </c>
      <c r="L191" s="7">
        <f t="shared" si="38"/>
        <v>4501900</v>
      </c>
      <c r="M191" s="7">
        <f t="shared" si="39"/>
        <v>11759500</v>
      </c>
      <c r="N191" s="8">
        <f t="shared" si="40"/>
        <v>7257600</v>
      </c>
      <c r="O191" s="8">
        <f t="shared" si="41"/>
        <v>3120000</v>
      </c>
      <c r="P191" s="8">
        <f t="shared" si="42"/>
        <v>10377600</v>
      </c>
      <c r="Q191" s="9">
        <f t="shared" si="43"/>
        <v>5664000</v>
      </c>
      <c r="R191" s="9">
        <f t="shared" si="44"/>
        <v>2678000</v>
      </c>
      <c r="S191" s="10">
        <f t="shared" si="45"/>
        <v>8342000</v>
      </c>
      <c r="T191" s="11">
        <f t="shared" si="46"/>
        <v>1574490</v>
      </c>
      <c r="U191" s="12">
        <f t="shared" si="47"/>
        <v>8085690</v>
      </c>
      <c r="V191" s="13">
        <f t="shared" si="48"/>
        <v>6703790</v>
      </c>
      <c r="W191" s="10">
        <f t="shared" si="49"/>
        <v>4668190</v>
      </c>
    </row>
    <row r="192" spans="1:23" ht="34.799999999999997" x14ac:dyDescent="0.3">
      <c r="A192" s="16" t="s">
        <v>409</v>
      </c>
      <c r="B192" s="17" t="s">
        <v>26</v>
      </c>
      <c r="C192" s="18">
        <v>701255</v>
      </c>
      <c r="D192" s="24" t="s">
        <v>410</v>
      </c>
      <c r="E192" s="20">
        <v>55</v>
      </c>
      <c r="F192" s="20">
        <v>38</v>
      </c>
      <c r="G192" s="20">
        <v>17</v>
      </c>
      <c r="H192" s="6">
        <f t="shared" si="34"/>
        <v>4233200</v>
      </c>
      <c r="I192" s="6">
        <f t="shared" si="35"/>
        <v>2201500</v>
      </c>
      <c r="J192" s="6">
        <f t="shared" si="36"/>
        <v>6434700</v>
      </c>
      <c r="K192" s="7">
        <f t="shared" si="37"/>
        <v>8618400</v>
      </c>
      <c r="L192" s="7">
        <f t="shared" si="38"/>
        <v>5887100</v>
      </c>
      <c r="M192" s="7">
        <f t="shared" si="39"/>
        <v>14505500</v>
      </c>
      <c r="N192" s="8">
        <f t="shared" si="40"/>
        <v>8618400</v>
      </c>
      <c r="O192" s="8">
        <f t="shared" si="41"/>
        <v>4080000</v>
      </c>
      <c r="P192" s="8">
        <f t="shared" si="42"/>
        <v>12698400</v>
      </c>
      <c r="Q192" s="9">
        <f t="shared" si="43"/>
        <v>6726000</v>
      </c>
      <c r="R192" s="9">
        <f t="shared" si="44"/>
        <v>3502000</v>
      </c>
      <c r="S192" s="10">
        <f t="shared" si="45"/>
        <v>10228000</v>
      </c>
      <c r="T192" s="11">
        <f t="shared" si="46"/>
        <v>1930410</v>
      </c>
      <c r="U192" s="12">
        <f t="shared" si="47"/>
        <v>10001210</v>
      </c>
      <c r="V192" s="13">
        <f t="shared" si="48"/>
        <v>8194110</v>
      </c>
      <c r="W192" s="10">
        <f t="shared" si="49"/>
        <v>5723710</v>
      </c>
    </row>
    <row r="193" spans="1:23" ht="34.799999999999997" x14ac:dyDescent="0.3">
      <c r="A193" s="16" t="s">
        <v>411</v>
      </c>
      <c r="B193" s="17" t="s">
        <v>26</v>
      </c>
      <c r="C193" s="18">
        <v>701260</v>
      </c>
      <c r="D193" s="24" t="s">
        <v>412</v>
      </c>
      <c r="E193" s="20">
        <v>75</v>
      </c>
      <c r="F193" s="20">
        <v>50</v>
      </c>
      <c r="G193" s="20">
        <v>25</v>
      </c>
      <c r="H193" s="6">
        <f t="shared" si="34"/>
        <v>5570000</v>
      </c>
      <c r="I193" s="6">
        <f t="shared" si="35"/>
        <v>3237500</v>
      </c>
      <c r="J193" s="6">
        <f t="shared" si="36"/>
        <v>8807500</v>
      </c>
      <c r="K193" s="7">
        <f t="shared" si="37"/>
        <v>11340000</v>
      </c>
      <c r="L193" s="7">
        <f t="shared" si="38"/>
        <v>8657500</v>
      </c>
      <c r="M193" s="7">
        <f t="shared" si="39"/>
        <v>19997500</v>
      </c>
      <c r="N193" s="8">
        <f t="shared" si="40"/>
        <v>11340000</v>
      </c>
      <c r="O193" s="8">
        <f t="shared" si="41"/>
        <v>6000000</v>
      </c>
      <c r="P193" s="8">
        <f t="shared" si="42"/>
        <v>17340000</v>
      </c>
      <c r="Q193" s="9">
        <f t="shared" si="43"/>
        <v>8850000</v>
      </c>
      <c r="R193" s="9">
        <f t="shared" si="44"/>
        <v>5150000</v>
      </c>
      <c r="S193" s="10">
        <f t="shared" si="45"/>
        <v>14000000</v>
      </c>
      <c r="T193" s="11">
        <f t="shared" si="46"/>
        <v>2642250</v>
      </c>
      <c r="U193" s="12">
        <f t="shared" si="47"/>
        <v>13832250</v>
      </c>
      <c r="V193" s="13">
        <f t="shared" si="48"/>
        <v>11174750</v>
      </c>
      <c r="W193" s="10">
        <f t="shared" si="49"/>
        <v>7834750</v>
      </c>
    </row>
    <row r="194" spans="1:23" ht="34.799999999999997" x14ac:dyDescent="0.3">
      <c r="A194" s="16" t="s">
        <v>413</v>
      </c>
      <c r="B194" s="17" t="s">
        <v>26</v>
      </c>
      <c r="C194" s="18">
        <v>701265</v>
      </c>
      <c r="D194" s="24" t="s">
        <v>414</v>
      </c>
      <c r="E194" s="20">
        <v>50</v>
      </c>
      <c r="F194" s="20">
        <v>35</v>
      </c>
      <c r="G194" s="20">
        <v>15</v>
      </c>
      <c r="H194" s="6">
        <f t="shared" si="34"/>
        <v>3899000</v>
      </c>
      <c r="I194" s="6">
        <f t="shared" si="35"/>
        <v>1942500</v>
      </c>
      <c r="J194" s="6">
        <f t="shared" si="36"/>
        <v>5841500</v>
      </c>
      <c r="K194" s="7">
        <f t="shared" si="37"/>
        <v>7938000</v>
      </c>
      <c r="L194" s="7">
        <f t="shared" si="38"/>
        <v>5194500</v>
      </c>
      <c r="M194" s="7">
        <f t="shared" si="39"/>
        <v>13132500</v>
      </c>
      <c r="N194" s="8">
        <f t="shared" si="40"/>
        <v>7938000</v>
      </c>
      <c r="O194" s="8">
        <f t="shared" si="41"/>
        <v>3600000</v>
      </c>
      <c r="P194" s="8">
        <f t="shared" si="42"/>
        <v>11538000</v>
      </c>
      <c r="Q194" s="9">
        <f t="shared" si="43"/>
        <v>6195000</v>
      </c>
      <c r="R194" s="9">
        <f t="shared" si="44"/>
        <v>3090000</v>
      </c>
      <c r="S194" s="10">
        <f t="shared" si="45"/>
        <v>9285000</v>
      </c>
      <c r="T194" s="11">
        <f t="shared" si="46"/>
        <v>1752450</v>
      </c>
      <c r="U194" s="12">
        <f t="shared" si="47"/>
        <v>9043450</v>
      </c>
      <c r="V194" s="13">
        <f t="shared" si="48"/>
        <v>7448950</v>
      </c>
      <c r="W194" s="10">
        <f t="shared" si="49"/>
        <v>5195950</v>
      </c>
    </row>
    <row r="195" spans="1:23" ht="34.799999999999997" x14ac:dyDescent="0.3">
      <c r="A195" s="16" t="s">
        <v>415</v>
      </c>
      <c r="B195" s="17" t="s">
        <v>26</v>
      </c>
      <c r="C195" s="18">
        <v>701270</v>
      </c>
      <c r="D195" s="24" t="s">
        <v>416</v>
      </c>
      <c r="E195" s="20">
        <v>112</v>
      </c>
      <c r="F195" s="20">
        <v>60</v>
      </c>
      <c r="G195" s="20">
        <v>52</v>
      </c>
      <c r="H195" s="6">
        <f t="shared" ref="H195:H258" si="50">F195*111400</f>
        <v>6684000</v>
      </c>
      <c r="I195" s="6">
        <f t="shared" ref="I195:I258" si="51">G195*129500</f>
        <v>6734000</v>
      </c>
      <c r="J195" s="6">
        <f t="shared" ref="J195:J258" si="52">I195+H195</f>
        <v>13418000</v>
      </c>
      <c r="K195" s="7">
        <f t="shared" ref="K195:K258" si="53">F195*226800</f>
        <v>13608000</v>
      </c>
      <c r="L195" s="7">
        <f t="shared" ref="L195:L258" si="54">G195*346300</f>
        <v>18007600</v>
      </c>
      <c r="M195" s="7">
        <f t="shared" ref="M195:M258" si="55">L195+K195</f>
        <v>31615600</v>
      </c>
      <c r="N195" s="8">
        <f t="shared" ref="N195:N258" si="56">F195*226800</f>
        <v>13608000</v>
      </c>
      <c r="O195" s="8">
        <f t="shared" ref="O195:O258" si="57">G195*240000</f>
        <v>12480000</v>
      </c>
      <c r="P195" s="8">
        <f t="shared" ref="P195:P258" si="58">O195+N195</f>
        <v>26088000</v>
      </c>
      <c r="Q195" s="9">
        <f t="shared" ref="Q195:Q258" si="59">F195*177000</f>
        <v>10620000</v>
      </c>
      <c r="R195" s="9">
        <f t="shared" ref="R195:R258" si="60">G195*206000</f>
        <v>10712000</v>
      </c>
      <c r="S195" s="10">
        <f t="shared" ref="S195:S258" si="61">R195+Q195</f>
        <v>21332000</v>
      </c>
      <c r="T195" s="11">
        <f t="shared" ref="T195:T258" si="62">J195*30/100</f>
        <v>4025400</v>
      </c>
      <c r="U195" s="12">
        <f t="shared" ref="U195:U258" si="63">(M195-J195)+T195</f>
        <v>22223000</v>
      </c>
      <c r="V195" s="13">
        <f t="shared" ref="V195:V258" si="64">(P195-J195)+T195</f>
        <v>16695400</v>
      </c>
      <c r="W195" s="10">
        <f t="shared" ref="W195:W258" si="65">(S195-J195)+T195</f>
        <v>11939400</v>
      </c>
    </row>
    <row r="196" spans="1:23" ht="52.2" x14ac:dyDescent="0.3">
      <c r="A196" s="16" t="s">
        <v>417</v>
      </c>
      <c r="B196" s="35" t="s">
        <v>26</v>
      </c>
      <c r="C196" s="36">
        <v>701275</v>
      </c>
      <c r="D196" s="37" t="s">
        <v>418</v>
      </c>
      <c r="E196" s="38">
        <v>76</v>
      </c>
      <c r="F196" s="20">
        <v>43</v>
      </c>
      <c r="G196" s="20">
        <v>33</v>
      </c>
      <c r="H196" s="6">
        <f t="shared" si="50"/>
        <v>4790200</v>
      </c>
      <c r="I196" s="6">
        <f t="shared" si="51"/>
        <v>4273500</v>
      </c>
      <c r="J196" s="6">
        <f t="shared" si="52"/>
        <v>9063700</v>
      </c>
      <c r="K196" s="7">
        <f t="shared" si="53"/>
        <v>9752400</v>
      </c>
      <c r="L196" s="7">
        <f t="shared" si="54"/>
        <v>11427900</v>
      </c>
      <c r="M196" s="7">
        <f t="shared" si="55"/>
        <v>21180300</v>
      </c>
      <c r="N196" s="8">
        <f t="shared" si="56"/>
        <v>9752400</v>
      </c>
      <c r="O196" s="8">
        <f t="shared" si="57"/>
        <v>7920000</v>
      </c>
      <c r="P196" s="8">
        <f t="shared" si="58"/>
        <v>17672400</v>
      </c>
      <c r="Q196" s="9">
        <f t="shared" si="59"/>
        <v>7611000</v>
      </c>
      <c r="R196" s="9">
        <f t="shared" si="60"/>
        <v>6798000</v>
      </c>
      <c r="S196" s="10">
        <f t="shared" si="61"/>
        <v>14409000</v>
      </c>
      <c r="T196" s="11">
        <f t="shared" si="62"/>
        <v>2719110</v>
      </c>
      <c r="U196" s="12">
        <f t="shared" si="63"/>
        <v>14835710</v>
      </c>
      <c r="V196" s="13">
        <f t="shared" si="64"/>
        <v>11327810</v>
      </c>
      <c r="W196" s="10">
        <f t="shared" si="65"/>
        <v>8064410</v>
      </c>
    </row>
    <row r="197" spans="1:23" ht="34.799999999999997" x14ac:dyDescent="0.3">
      <c r="A197" s="16" t="s">
        <v>419</v>
      </c>
      <c r="B197" s="17" t="s">
        <v>26</v>
      </c>
      <c r="C197" s="18">
        <v>701280</v>
      </c>
      <c r="D197" s="24" t="s">
        <v>420</v>
      </c>
      <c r="E197" s="20">
        <v>70</v>
      </c>
      <c r="F197" s="20">
        <v>47</v>
      </c>
      <c r="G197" s="20">
        <v>23</v>
      </c>
      <c r="H197" s="6">
        <f t="shared" si="50"/>
        <v>5235800</v>
      </c>
      <c r="I197" s="6">
        <f t="shared" si="51"/>
        <v>2978500</v>
      </c>
      <c r="J197" s="6">
        <f t="shared" si="52"/>
        <v>8214300</v>
      </c>
      <c r="K197" s="7">
        <f t="shared" si="53"/>
        <v>10659600</v>
      </c>
      <c r="L197" s="7">
        <f t="shared" si="54"/>
        <v>7964900</v>
      </c>
      <c r="M197" s="7">
        <f t="shared" si="55"/>
        <v>18624500</v>
      </c>
      <c r="N197" s="8">
        <f t="shared" si="56"/>
        <v>10659600</v>
      </c>
      <c r="O197" s="8">
        <f t="shared" si="57"/>
        <v>5520000</v>
      </c>
      <c r="P197" s="8">
        <f t="shared" si="58"/>
        <v>16179600</v>
      </c>
      <c r="Q197" s="9">
        <f t="shared" si="59"/>
        <v>8319000</v>
      </c>
      <c r="R197" s="9">
        <f t="shared" si="60"/>
        <v>4738000</v>
      </c>
      <c r="S197" s="10">
        <f t="shared" si="61"/>
        <v>13057000</v>
      </c>
      <c r="T197" s="11">
        <f t="shared" si="62"/>
        <v>2464290</v>
      </c>
      <c r="U197" s="12">
        <f t="shared" si="63"/>
        <v>12874490</v>
      </c>
      <c r="V197" s="13">
        <f t="shared" si="64"/>
        <v>10429590</v>
      </c>
      <c r="W197" s="10">
        <f t="shared" si="65"/>
        <v>7306990</v>
      </c>
    </row>
    <row r="198" spans="1:23" ht="34.799999999999997" x14ac:dyDescent="0.3">
      <c r="A198" s="16" t="s">
        <v>421</v>
      </c>
      <c r="B198" s="17" t="s">
        <v>26</v>
      </c>
      <c r="C198" s="18">
        <v>701285</v>
      </c>
      <c r="D198" s="24" t="s">
        <v>422</v>
      </c>
      <c r="E198" s="20">
        <v>75</v>
      </c>
      <c r="F198" s="20">
        <v>50</v>
      </c>
      <c r="G198" s="20">
        <v>25</v>
      </c>
      <c r="H198" s="6">
        <f t="shared" si="50"/>
        <v>5570000</v>
      </c>
      <c r="I198" s="6">
        <f t="shared" si="51"/>
        <v>3237500</v>
      </c>
      <c r="J198" s="6">
        <f t="shared" si="52"/>
        <v>8807500</v>
      </c>
      <c r="K198" s="7">
        <f t="shared" si="53"/>
        <v>11340000</v>
      </c>
      <c r="L198" s="7">
        <f t="shared" si="54"/>
        <v>8657500</v>
      </c>
      <c r="M198" s="7">
        <f t="shared" si="55"/>
        <v>19997500</v>
      </c>
      <c r="N198" s="8">
        <f t="shared" si="56"/>
        <v>11340000</v>
      </c>
      <c r="O198" s="8">
        <f t="shared" si="57"/>
        <v>6000000</v>
      </c>
      <c r="P198" s="8">
        <f t="shared" si="58"/>
        <v>17340000</v>
      </c>
      <c r="Q198" s="9">
        <f t="shared" si="59"/>
        <v>8850000</v>
      </c>
      <c r="R198" s="9">
        <f t="shared" si="60"/>
        <v>5150000</v>
      </c>
      <c r="S198" s="10">
        <f t="shared" si="61"/>
        <v>14000000</v>
      </c>
      <c r="T198" s="11">
        <f t="shared" si="62"/>
        <v>2642250</v>
      </c>
      <c r="U198" s="12">
        <f t="shared" si="63"/>
        <v>13832250</v>
      </c>
      <c r="V198" s="13">
        <f t="shared" si="64"/>
        <v>11174750</v>
      </c>
      <c r="W198" s="10">
        <f t="shared" si="65"/>
        <v>7834750</v>
      </c>
    </row>
    <row r="199" spans="1:23" ht="34.799999999999997" x14ac:dyDescent="0.3">
      <c r="A199" s="16" t="s">
        <v>423</v>
      </c>
      <c r="B199" s="17" t="s">
        <v>26</v>
      </c>
      <c r="C199" s="18">
        <v>701290</v>
      </c>
      <c r="D199" s="24" t="s">
        <v>424</v>
      </c>
      <c r="E199" s="20">
        <v>70</v>
      </c>
      <c r="F199" s="20">
        <v>48</v>
      </c>
      <c r="G199" s="20">
        <v>22</v>
      </c>
      <c r="H199" s="6">
        <f t="shared" si="50"/>
        <v>5347200</v>
      </c>
      <c r="I199" s="6">
        <f t="shared" si="51"/>
        <v>2849000</v>
      </c>
      <c r="J199" s="6">
        <f t="shared" si="52"/>
        <v>8196200</v>
      </c>
      <c r="K199" s="7">
        <f t="shared" si="53"/>
        <v>10886400</v>
      </c>
      <c r="L199" s="7">
        <f t="shared" si="54"/>
        <v>7618600</v>
      </c>
      <c r="M199" s="7">
        <f t="shared" si="55"/>
        <v>18505000</v>
      </c>
      <c r="N199" s="8">
        <f t="shared" si="56"/>
        <v>10886400</v>
      </c>
      <c r="O199" s="8">
        <f t="shared" si="57"/>
        <v>5280000</v>
      </c>
      <c r="P199" s="8">
        <f t="shared" si="58"/>
        <v>16166400</v>
      </c>
      <c r="Q199" s="9">
        <f t="shared" si="59"/>
        <v>8496000</v>
      </c>
      <c r="R199" s="9">
        <f t="shared" si="60"/>
        <v>4532000</v>
      </c>
      <c r="S199" s="10">
        <f t="shared" si="61"/>
        <v>13028000</v>
      </c>
      <c r="T199" s="11">
        <f t="shared" si="62"/>
        <v>2458860</v>
      </c>
      <c r="U199" s="12">
        <f t="shared" si="63"/>
        <v>12767660</v>
      </c>
      <c r="V199" s="13">
        <f t="shared" si="64"/>
        <v>10429060</v>
      </c>
      <c r="W199" s="10">
        <f t="shared" si="65"/>
        <v>7290660</v>
      </c>
    </row>
    <row r="200" spans="1:23" ht="34.799999999999997" x14ac:dyDescent="0.3">
      <c r="A200" s="16" t="s">
        <v>425</v>
      </c>
      <c r="B200" s="17" t="s">
        <v>26</v>
      </c>
      <c r="C200" s="18">
        <v>701295</v>
      </c>
      <c r="D200" s="24" t="s">
        <v>426</v>
      </c>
      <c r="E200" s="20">
        <v>35</v>
      </c>
      <c r="F200" s="20">
        <v>25</v>
      </c>
      <c r="G200" s="20">
        <v>10</v>
      </c>
      <c r="H200" s="6">
        <f t="shared" si="50"/>
        <v>2785000</v>
      </c>
      <c r="I200" s="6">
        <f t="shared" si="51"/>
        <v>1295000</v>
      </c>
      <c r="J200" s="6">
        <f t="shared" si="52"/>
        <v>4080000</v>
      </c>
      <c r="K200" s="7">
        <f t="shared" si="53"/>
        <v>5670000</v>
      </c>
      <c r="L200" s="7">
        <f t="shared" si="54"/>
        <v>3463000</v>
      </c>
      <c r="M200" s="7">
        <f t="shared" si="55"/>
        <v>9133000</v>
      </c>
      <c r="N200" s="8">
        <f t="shared" si="56"/>
        <v>5670000</v>
      </c>
      <c r="O200" s="8">
        <f t="shared" si="57"/>
        <v>2400000</v>
      </c>
      <c r="P200" s="8">
        <f t="shared" si="58"/>
        <v>8070000</v>
      </c>
      <c r="Q200" s="9">
        <f t="shared" si="59"/>
        <v>4425000</v>
      </c>
      <c r="R200" s="9">
        <f t="shared" si="60"/>
        <v>2060000</v>
      </c>
      <c r="S200" s="10">
        <f t="shared" si="61"/>
        <v>6485000</v>
      </c>
      <c r="T200" s="11">
        <f t="shared" si="62"/>
        <v>1224000</v>
      </c>
      <c r="U200" s="12">
        <f t="shared" si="63"/>
        <v>6277000</v>
      </c>
      <c r="V200" s="13">
        <f t="shared" si="64"/>
        <v>5214000</v>
      </c>
      <c r="W200" s="10">
        <f t="shared" si="65"/>
        <v>3629000</v>
      </c>
    </row>
    <row r="201" spans="1:23" ht="34.799999999999997" x14ac:dyDescent="0.3">
      <c r="A201" s="16" t="s">
        <v>427</v>
      </c>
      <c r="B201" s="17" t="s">
        <v>26</v>
      </c>
      <c r="C201" s="18">
        <v>701300</v>
      </c>
      <c r="D201" s="24" t="s">
        <v>428</v>
      </c>
      <c r="E201" s="20">
        <v>45</v>
      </c>
      <c r="F201" s="20">
        <v>30</v>
      </c>
      <c r="G201" s="20">
        <v>15</v>
      </c>
      <c r="H201" s="6">
        <f t="shared" si="50"/>
        <v>3342000</v>
      </c>
      <c r="I201" s="6">
        <f t="shared" si="51"/>
        <v>1942500</v>
      </c>
      <c r="J201" s="6">
        <f t="shared" si="52"/>
        <v>5284500</v>
      </c>
      <c r="K201" s="7">
        <f t="shared" si="53"/>
        <v>6804000</v>
      </c>
      <c r="L201" s="7">
        <f t="shared" si="54"/>
        <v>5194500</v>
      </c>
      <c r="M201" s="7">
        <f t="shared" si="55"/>
        <v>11998500</v>
      </c>
      <c r="N201" s="8">
        <f t="shared" si="56"/>
        <v>6804000</v>
      </c>
      <c r="O201" s="8">
        <f t="shared" si="57"/>
        <v>3600000</v>
      </c>
      <c r="P201" s="8">
        <f t="shared" si="58"/>
        <v>10404000</v>
      </c>
      <c r="Q201" s="9">
        <f t="shared" si="59"/>
        <v>5310000</v>
      </c>
      <c r="R201" s="9">
        <f t="shared" si="60"/>
        <v>3090000</v>
      </c>
      <c r="S201" s="10">
        <f t="shared" si="61"/>
        <v>8400000</v>
      </c>
      <c r="T201" s="11">
        <f t="shared" si="62"/>
        <v>1585350</v>
      </c>
      <c r="U201" s="12">
        <f t="shared" si="63"/>
        <v>8299350</v>
      </c>
      <c r="V201" s="13">
        <f t="shared" si="64"/>
        <v>6704850</v>
      </c>
      <c r="W201" s="10">
        <f t="shared" si="65"/>
        <v>4700850</v>
      </c>
    </row>
    <row r="202" spans="1:23" ht="52.2" x14ac:dyDescent="0.3">
      <c r="A202" s="16" t="s">
        <v>429</v>
      </c>
      <c r="B202" s="17" t="s">
        <v>26</v>
      </c>
      <c r="C202" s="18">
        <v>701310</v>
      </c>
      <c r="D202" s="24" t="s">
        <v>430</v>
      </c>
      <c r="E202" s="20">
        <v>70</v>
      </c>
      <c r="F202" s="20">
        <v>47</v>
      </c>
      <c r="G202" s="20">
        <v>23</v>
      </c>
      <c r="H202" s="6">
        <f t="shared" si="50"/>
        <v>5235800</v>
      </c>
      <c r="I202" s="6">
        <f t="shared" si="51"/>
        <v>2978500</v>
      </c>
      <c r="J202" s="6">
        <f t="shared" si="52"/>
        <v>8214300</v>
      </c>
      <c r="K202" s="7">
        <f t="shared" si="53"/>
        <v>10659600</v>
      </c>
      <c r="L202" s="7">
        <f t="shared" si="54"/>
        <v>7964900</v>
      </c>
      <c r="M202" s="7">
        <f t="shared" si="55"/>
        <v>18624500</v>
      </c>
      <c r="N202" s="8">
        <f t="shared" si="56"/>
        <v>10659600</v>
      </c>
      <c r="O202" s="8">
        <f t="shared" si="57"/>
        <v>5520000</v>
      </c>
      <c r="P202" s="8">
        <f t="shared" si="58"/>
        <v>16179600</v>
      </c>
      <c r="Q202" s="9">
        <f t="shared" si="59"/>
        <v>8319000</v>
      </c>
      <c r="R202" s="9">
        <f t="shared" si="60"/>
        <v>4738000</v>
      </c>
      <c r="S202" s="10">
        <f t="shared" si="61"/>
        <v>13057000</v>
      </c>
      <c r="T202" s="11">
        <f t="shared" si="62"/>
        <v>2464290</v>
      </c>
      <c r="U202" s="12">
        <f t="shared" si="63"/>
        <v>12874490</v>
      </c>
      <c r="V202" s="13">
        <f t="shared" si="64"/>
        <v>10429590</v>
      </c>
      <c r="W202" s="10">
        <f t="shared" si="65"/>
        <v>7306990</v>
      </c>
    </row>
    <row r="203" spans="1:23" ht="52.2" x14ac:dyDescent="0.3">
      <c r="A203" s="16" t="s">
        <v>431</v>
      </c>
      <c r="B203" s="17" t="s">
        <v>26</v>
      </c>
      <c r="C203" s="18">
        <v>701315</v>
      </c>
      <c r="D203" s="24" t="s">
        <v>432</v>
      </c>
      <c r="E203" s="20">
        <v>30</v>
      </c>
      <c r="F203" s="20">
        <v>20</v>
      </c>
      <c r="G203" s="20">
        <v>10</v>
      </c>
      <c r="H203" s="6">
        <f t="shared" si="50"/>
        <v>2228000</v>
      </c>
      <c r="I203" s="6">
        <f t="shared" si="51"/>
        <v>1295000</v>
      </c>
      <c r="J203" s="6">
        <f t="shared" si="52"/>
        <v>3523000</v>
      </c>
      <c r="K203" s="7">
        <f t="shared" si="53"/>
        <v>4536000</v>
      </c>
      <c r="L203" s="7">
        <f t="shared" si="54"/>
        <v>3463000</v>
      </c>
      <c r="M203" s="7">
        <f t="shared" si="55"/>
        <v>7999000</v>
      </c>
      <c r="N203" s="8">
        <f t="shared" si="56"/>
        <v>4536000</v>
      </c>
      <c r="O203" s="8">
        <f t="shared" si="57"/>
        <v>2400000</v>
      </c>
      <c r="P203" s="8">
        <f t="shared" si="58"/>
        <v>6936000</v>
      </c>
      <c r="Q203" s="9">
        <f t="shared" si="59"/>
        <v>3540000</v>
      </c>
      <c r="R203" s="9">
        <f t="shared" si="60"/>
        <v>2060000</v>
      </c>
      <c r="S203" s="10">
        <f t="shared" si="61"/>
        <v>5600000</v>
      </c>
      <c r="T203" s="11">
        <f t="shared" si="62"/>
        <v>1056900</v>
      </c>
      <c r="U203" s="12">
        <f t="shared" si="63"/>
        <v>5532900</v>
      </c>
      <c r="V203" s="13">
        <f t="shared" si="64"/>
        <v>4469900</v>
      </c>
      <c r="W203" s="10">
        <f t="shared" si="65"/>
        <v>3133900</v>
      </c>
    </row>
    <row r="204" spans="1:23" ht="34.799999999999997" x14ac:dyDescent="0.3">
      <c r="A204" s="16" t="s">
        <v>433</v>
      </c>
      <c r="B204" s="17" t="s">
        <v>26</v>
      </c>
      <c r="C204" s="18">
        <v>701320</v>
      </c>
      <c r="D204" s="24" t="s">
        <v>434</v>
      </c>
      <c r="E204" s="20">
        <v>70</v>
      </c>
      <c r="F204" s="20">
        <v>47</v>
      </c>
      <c r="G204" s="20">
        <v>23</v>
      </c>
      <c r="H204" s="6">
        <f t="shared" si="50"/>
        <v>5235800</v>
      </c>
      <c r="I204" s="6">
        <f t="shared" si="51"/>
        <v>2978500</v>
      </c>
      <c r="J204" s="6">
        <f t="shared" si="52"/>
        <v>8214300</v>
      </c>
      <c r="K204" s="7">
        <f t="shared" si="53"/>
        <v>10659600</v>
      </c>
      <c r="L204" s="7">
        <f t="shared" si="54"/>
        <v>7964900</v>
      </c>
      <c r="M204" s="7">
        <f t="shared" si="55"/>
        <v>18624500</v>
      </c>
      <c r="N204" s="8">
        <f t="shared" si="56"/>
        <v>10659600</v>
      </c>
      <c r="O204" s="8">
        <f t="shared" si="57"/>
        <v>5520000</v>
      </c>
      <c r="P204" s="8">
        <f t="shared" si="58"/>
        <v>16179600</v>
      </c>
      <c r="Q204" s="9">
        <f t="shared" si="59"/>
        <v>8319000</v>
      </c>
      <c r="R204" s="9">
        <f t="shared" si="60"/>
        <v>4738000</v>
      </c>
      <c r="S204" s="10">
        <f t="shared" si="61"/>
        <v>13057000</v>
      </c>
      <c r="T204" s="11">
        <f t="shared" si="62"/>
        <v>2464290</v>
      </c>
      <c r="U204" s="12">
        <f t="shared" si="63"/>
        <v>12874490</v>
      </c>
      <c r="V204" s="13">
        <f t="shared" si="64"/>
        <v>10429590</v>
      </c>
      <c r="W204" s="10">
        <f t="shared" si="65"/>
        <v>7306990</v>
      </c>
    </row>
    <row r="205" spans="1:23" x14ac:dyDescent="0.3">
      <c r="A205" s="16" t="s">
        <v>435</v>
      </c>
      <c r="B205" s="17" t="s">
        <v>26</v>
      </c>
      <c r="C205" s="18">
        <v>701325</v>
      </c>
      <c r="D205" s="24" t="s">
        <v>436</v>
      </c>
      <c r="E205" s="20">
        <v>50</v>
      </c>
      <c r="F205" s="20">
        <v>35</v>
      </c>
      <c r="G205" s="20">
        <v>15</v>
      </c>
      <c r="H205" s="6">
        <f t="shared" si="50"/>
        <v>3899000</v>
      </c>
      <c r="I205" s="6">
        <f t="shared" si="51"/>
        <v>1942500</v>
      </c>
      <c r="J205" s="6">
        <f t="shared" si="52"/>
        <v>5841500</v>
      </c>
      <c r="K205" s="7">
        <f t="shared" si="53"/>
        <v>7938000</v>
      </c>
      <c r="L205" s="7">
        <f t="shared" si="54"/>
        <v>5194500</v>
      </c>
      <c r="M205" s="7">
        <f t="shared" si="55"/>
        <v>13132500</v>
      </c>
      <c r="N205" s="8">
        <f t="shared" si="56"/>
        <v>7938000</v>
      </c>
      <c r="O205" s="8">
        <f t="shared" si="57"/>
        <v>3600000</v>
      </c>
      <c r="P205" s="8">
        <f t="shared" si="58"/>
        <v>11538000</v>
      </c>
      <c r="Q205" s="9">
        <f t="shared" si="59"/>
        <v>6195000</v>
      </c>
      <c r="R205" s="9">
        <f t="shared" si="60"/>
        <v>3090000</v>
      </c>
      <c r="S205" s="10">
        <f t="shared" si="61"/>
        <v>9285000</v>
      </c>
      <c r="T205" s="11">
        <f t="shared" si="62"/>
        <v>1752450</v>
      </c>
      <c r="U205" s="12">
        <f t="shared" si="63"/>
        <v>9043450</v>
      </c>
      <c r="V205" s="13">
        <f t="shared" si="64"/>
        <v>7448950</v>
      </c>
      <c r="W205" s="10">
        <f t="shared" si="65"/>
        <v>5195950</v>
      </c>
    </row>
    <row r="206" spans="1:23" ht="34.799999999999997" x14ac:dyDescent="0.3">
      <c r="A206" s="16" t="s">
        <v>437</v>
      </c>
      <c r="B206" s="17" t="s">
        <v>26</v>
      </c>
      <c r="C206" s="18">
        <v>701330</v>
      </c>
      <c r="D206" s="24" t="s">
        <v>438</v>
      </c>
      <c r="E206" s="20">
        <v>60</v>
      </c>
      <c r="F206" s="20">
        <v>40</v>
      </c>
      <c r="G206" s="20">
        <v>20</v>
      </c>
      <c r="H206" s="6">
        <f t="shared" si="50"/>
        <v>4456000</v>
      </c>
      <c r="I206" s="6">
        <f t="shared" si="51"/>
        <v>2590000</v>
      </c>
      <c r="J206" s="6">
        <f t="shared" si="52"/>
        <v>7046000</v>
      </c>
      <c r="K206" s="7">
        <f t="shared" si="53"/>
        <v>9072000</v>
      </c>
      <c r="L206" s="7">
        <f t="shared" si="54"/>
        <v>6926000</v>
      </c>
      <c r="M206" s="7">
        <f t="shared" si="55"/>
        <v>15998000</v>
      </c>
      <c r="N206" s="8">
        <f t="shared" si="56"/>
        <v>9072000</v>
      </c>
      <c r="O206" s="8">
        <f t="shared" si="57"/>
        <v>4800000</v>
      </c>
      <c r="P206" s="8">
        <f t="shared" si="58"/>
        <v>13872000</v>
      </c>
      <c r="Q206" s="9">
        <f t="shared" si="59"/>
        <v>7080000</v>
      </c>
      <c r="R206" s="9">
        <f t="shared" si="60"/>
        <v>4120000</v>
      </c>
      <c r="S206" s="10">
        <f t="shared" si="61"/>
        <v>11200000</v>
      </c>
      <c r="T206" s="11">
        <f t="shared" si="62"/>
        <v>2113800</v>
      </c>
      <c r="U206" s="12">
        <f t="shared" si="63"/>
        <v>11065800</v>
      </c>
      <c r="V206" s="13">
        <f t="shared" si="64"/>
        <v>8939800</v>
      </c>
      <c r="W206" s="10">
        <f t="shared" si="65"/>
        <v>6267800</v>
      </c>
    </row>
    <row r="207" spans="1:23" ht="34.799999999999997" x14ac:dyDescent="0.3">
      <c r="A207" s="16" t="s">
        <v>439</v>
      </c>
      <c r="B207" s="17" t="s">
        <v>26</v>
      </c>
      <c r="C207" s="18">
        <v>701335</v>
      </c>
      <c r="D207" s="24" t="s">
        <v>440</v>
      </c>
      <c r="E207" s="20">
        <v>80</v>
      </c>
      <c r="F207" s="20">
        <v>53</v>
      </c>
      <c r="G207" s="20">
        <v>27</v>
      </c>
      <c r="H207" s="6">
        <f t="shared" si="50"/>
        <v>5904200</v>
      </c>
      <c r="I207" s="6">
        <f t="shared" si="51"/>
        <v>3496500</v>
      </c>
      <c r="J207" s="6">
        <f t="shared" si="52"/>
        <v>9400700</v>
      </c>
      <c r="K207" s="7">
        <f t="shared" si="53"/>
        <v>12020400</v>
      </c>
      <c r="L207" s="7">
        <f t="shared" si="54"/>
        <v>9350100</v>
      </c>
      <c r="M207" s="7">
        <f t="shared" si="55"/>
        <v>21370500</v>
      </c>
      <c r="N207" s="8">
        <f t="shared" si="56"/>
        <v>12020400</v>
      </c>
      <c r="O207" s="8">
        <f t="shared" si="57"/>
        <v>6480000</v>
      </c>
      <c r="P207" s="8">
        <f t="shared" si="58"/>
        <v>18500400</v>
      </c>
      <c r="Q207" s="9">
        <f t="shared" si="59"/>
        <v>9381000</v>
      </c>
      <c r="R207" s="9">
        <f t="shared" si="60"/>
        <v>5562000</v>
      </c>
      <c r="S207" s="10">
        <f t="shared" si="61"/>
        <v>14943000</v>
      </c>
      <c r="T207" s="11">
        <f t="shared" si="62"/>
        <v>2820210</v>
      </c>
      <c r="U207" s="12">
        <f t="shared" si="63"/>
        <v>14790010</v>
      </c>
      <c r="V207" s="13">
        <f t="shared" si="64"/>
        <v>11919910</v>
      </c>
      <c r="W207" s="10">
        <f t="shared" si="65"/>
        <v>8362510</v>
      </c>
    </row>
    <row r="208" spans="1:23" ht="34.799999999999997" x14ac:dyDescent="0.3">
      <c r="A208" s="16" t="s">
        <v>441</v>
      </c>
      <c r="B208" s="17" t="s">
        <v>26</v>
      </c>
      <c r="C208" s="18">
        <v>701340</v>
      </c>
      <c r="D208" s="24" t="s">
        <v>442</v>
      </c>
      <c r="E208" s="20">
        <v>75</v>
      </c>
      <c r="F208" s="20">
        <v>50</v>
      </c>
      <c r="G208" s="20">
        <v>25</v>
      </c>
      <c r="H208" s="6">
        <f t="shared" si="50"/>
        <v>5570000</v>
      </c>
      <c r="I208" s="6">
        <f t="shared" si="51"/>
        <v>3237500</v>
      </c>
      <c r="J208" s="6">
        <f t="shared" si="52"/>
        <v>8807500</v>
      </c>
      <c r="K208" s="7">
        <f t="shared" si="53"/>
        <v>11340000</v>
      </c>
      <c r="L208" s="7">
        <f t="shared" si="54"/>
        <v>8657500</v>
      </c>
      <c r="M208" s="7">
        <f t="shared" si="55"/>
        <v>19997500</v>
      </c>
      <c r="N208" s="8">
        <f t="shared" si="56"/>
        <v>11340000</v>
      </c>
      <c r="O208" s="8">
        <f t="shared" si="57"/>
        <v>6000000</v>
      </c>
      <c r="P208" s="8">
        <f t="shared" si="58"/>
        <v>17340000</v>
      </c>
      <c r="Q208" s="9">
        <f t="shared" si="59"/>
        <v>8850000</v>
      </c>
      <c r="R208" s="9">
        <f t="shared" si="60"/>
        <v>5150000</v>
      </c>
      <c r="S208" s="10">
        <f t="shared" si="61"/>
        <v>14000000</v>
      </c>
      <c r="T208" s="11">
        <f t="shared" si="62"/>
        <v>2642250</v>
      </c>
      <c r="U208" s="12">
        <f t="shared" si="63"/>
        <v>13832250</v>
      </c>
      <c r="V208" s="13">
        <f t="shared" si="64"/>
        <v>11174750</v>
      </c>
      <c r="W208" s="10">
        <f t="shared" si="65"/>
        <v>7834750</v>
      </c>
    </row>
    <row r="209" spans="1:23" ht="34.799999999999997" x14ac:dyDescent="0.3">
      <c r="A209" s="16" t="s">
        <v>443</v>
      </c>
      <c r="B209" s="17" t="s">
        <v>26</v>
      </c>
      <c r="C209" s="18">
        <v>701345</v>
      </c>
      <c r="D209" s="24" t="s">
        <v>444</v>
      </c>
      <c r="E209" s="20">
        <v>100</v>
      </c>
      <c r="F209" s="20">
        <v>67</v>
      </c>
      <c r="G209" s="20">
        <v>33</v>
      </c>
      <c r="H209" s="6">
        <f t="shared" si="50"/>
        <v>7463800</v>
      </c>
      <c r="I209" s="6">
        <f t="shared" si="51"/>
        <v>4273500</v>
      </c>
      <c r="J209" s="6">
        <f t="shared" si="52"/>
        <v>11737300</v>
      </c>
      <c r="K209" s="7">
        <f t="shared" si="53"/>
        <v>15195600</v>
      </c>
      <c r="L209" s="7">
        <f t="shared" si="54"/>
        <v>11427900</v>
      </c>
      <c r="M209" s="7">
        <f t="shared" si="55"/>
        <v>26623500</v>
      </c>
      <c r="N209" s="8">
        <f t="shared" si="56"/>
        <v>15195600</v>
      </c>
      <c r="O209" s="8">
        <f t="shared" si="57"/>
        <v>7920000</v>
      </c>
      <c r="P209" s="8">
        <f t="shared" si="58"/>
        <v>23115600</v>
      </c>
      <c r="Q209" s="9">
        <f t="shared" si="59"/>
        <v>11859000</v>
      </c>
      <c r="R209" s="9">
        <f t="shared" si="60"/>
        <v>6798000</v>
      </c>
      <c r="S209" s="10">
        <f t="shared" si="61"/>
        <v>18657000</v>
      </c>
      <c r="T209" s="11">
        <f t="shared" si="62"/>
        <v>3521190</v>
      </c>
      <c r="U209" s="12">
        <f t="shared" si="63"/>
        <v>18407390</v>
      </c>
      <c r="V209" s="13">
        <f t="shared" si="64"/>
        <v>14899490</v>
      </c>
      <c r="W209" s="10">
        <f t="shared" si="65"/>
        <v>10440890</v>
      </c>
    </row>
    <row r="210" spans="1:23" ht="52.2" x14ac:dyDescent="0.3">
      <c r="A210" s="16" t="s">
        <v>445</v>
      </c>
      <c r="B210" s="17" t="s">
        <v>26</v>
      </c>
      <c r="C210" s="18">
        <v>701350</v>
      </c>
      <c r="D210" s="24" t="s">
        <v>446</v>
      </c>
      <c r="E210" s="20">
        <v>110</v>
      </c>
      <c r="F210" s="20">
        <v>73</v>
      </c>
      <c r="G210" s="20">
        <v>37</v>
      </c>
      <c r="H210" s="6">
        <f t="shared" si="50"/>
        <v>8132200</v>
      </c>
      <c r="I210" s="6">
        <f t="shared" si="51"/>
        <v>4791500</v>
      </c>
      <c r="J210" s="6">
        <f t="shared" si="52"/>
        <v>12923700</v>
      </c>
      <c r="K210" s="7">
        <f t="shared" si="53"/>
        <v>16556400</v>
      </c>
      <c r="L210" s="7">
        <f t="shared" si="54"/>
        <v>12813100</v>
      </c>
      <c r="M210" s="7">
        <f t="shared" si="55"/>
        <v>29369500</v>
      </c>
      <c r="N210" s="8">
        <f t="shared" si="56"/>
        <v>16556400</v>
      </c>
      <c r="O210" s="8">
        <f t="shared" si="57"/>
        <v>8880000</v>
      </c>
      <c r="P210" s="8">
        <f t="shared" si="58"/>
        <v>25436400</v>
      </c>
      <c r="Q210" s="9">
        <f t="shared" si="59"/>
        <v>12921000</v>
      </c>
      <c r="R210" s="9">
        <f t="shared" si="60"/>
        <v>7622000</v>
      </c>
      <c r="S210" s="10">
        <f t="shared" si="61"/>
        <v>20543000</v>
      </c>
      <c r="T210" s="11">
        <f t="shared" si="62"/>
        <v>3877110</v>
      </c>
      <c r="U210" s="12">
        <f t="shared" si="63"/>
        <v>20322910</v>
      </c>
      <c r="V210" s="13">
        <f t="shared" si="64"/>
        <v>16389810</v>
      </c>
      <c r="W210" s="10">
        <f t="shared" si="65"/>
        <v>11496410</v>
      </c>
    </row>
    <row r="211" spans="1:23" ht="104.4" x14ac:dyDescent="0.3">
      <c r="A211" s="16" t="s">
        <v>447</v>
      </c>
      <c r="B211" s="17" t="s">
        <v>26</v>
      </c>
      <c r="C211" s="18">
        <v>701355</v>
      </c>
      <c r="D211" s="24" t="s">
        <v>448</v>
      </c>
      <c r="E211" s="20">
        <v>180</v>
      </c>
      <c r="F211" s="20">
        <v>120</v>
      </c>
      <c r="G211" s="20">
        <v>60</v>
      </c>
      <c r="H211" s="6">
        <f t="shared" si="50"/>
        <v>13368000</v>
      </c>
      <c r="I211" s="6">
        <f t="shared" si="51"/>
        <v>7770000</v>
      </c>
      <c r="J211" s="6">
        <f t="shared" si="52"/>
        <v>21138000</v>
      </c>
      <c r="K211" s="7">
        <f t="shared" si="53"/>
        <v>27216000</v>
      </c>
      <c r="L211" s="7">
        <f t="shared" si="54"/>
        <v>20778000</v>
      </c>
      <c r="M211" s="7">
        <f t="shared" si="55"/>
        <v>47994000</v>
      </c>
      <c r="N211" s="8">
        <f t="shared" si="56"/>
        <v>27216000</v>
      </c>
      <c r="O211" s="8">
        <f t="shared" si="57"/>
        <v>14400000</v>
      </c>
      <c r="P211" s="8">
        <f t="shared" si="58"/>
        <v>41616000</v>
      </c>
      <c r="Q211" s="9">
        <f t="shared" si="59"/>
        <v>21240000</v>
      </c>
      <c r="R211" s="9">
        <f t="shared" si="60"/>
        <v>12360000</v>
      </c>
      <c r="S211" s="10">
        <f t="shared" si="61"/>
        <v>33600000</v>
      </c>
      <c r="T211" s="11">
        <f t="shared" si="62"/>
        <v>6341400</v>
      </c>
      <c r="U211" s="12">
        <f t="shared" si="63"/>
        <v>33197400</v>
      </c>
      <c r="V211" s="13">
        <f t="shared" si="64"/>
        <v>26819400</v>
      </c>
      <c r="W211" s="10">
        <f t="shared" si="65"/>
        <v>18803400</v>
      </c>
    </row>
    <row r="212" spans="1:23" ht="34.799999999999997" x14ac:dyDescent="0.3">
      <c r="A212" s="16" t="s">
        <v>449</v>
      </c>
      <c r="B212" s="17" t="s">
        <v>26</v>
      </c>
      <c r="C212" s="18">
        <v>701360</v>
      </c>
      <c r="D212" s="24" t="s">
        <v>450</v>
      </c>
      <c r="E212" s="20">
        <v>55</v>
      </c>
      <c r="F212" s="20">
        <v>38</v>
      </c>
      <c r="G212" s="20">
        <v>17</v>
      </c>
      <c r="H212" s="6">
        <f t="shared" si="50"/>
        <v>4233200</v>
      </c>
      <c r="I212" s="6">
        <f t="shared" si="51"/>
        <v>2201500</v>
      </c>
      <c r="J212" s="6">
        <f t="shared" si="52"/>
        <v>6434700</v>
      </c>
      <c r="K212" s="7">
        <f t="shared" si="53"/>
        <v>8618400</v>
      </c>
      <c r="L212" s="7">
        <f t="shared" si="54"/>
        <v>5887100</v>
      </c>
      <c r="M212" s="7">
        <f t="shared" si="55"/>
        <v>14505500</v>
      </c>
      <c r="N212" s="8">
        <f t="shared" si="56"/>
        <v>8618400</v>
      </c>
      <c r="O212" s="8">
        <f t="shared" si="57"/>
        <v>4080000</v>
      </c>
      <c r="P212" s="8">
        <f t="shared" si="58"/>
        <v>12698400</v>
      </c>
      <c r="Q212" s="9">
        <f t="shared" si="59"/>
        <v>6726000</v>
      </c>
      <c r="R212" s="9">
        <f t="shared" si="60"/>
        <v>3502000</v>
      </c>
      <c r="S212" s="10">
        <f t="shared" si="61"/>
        <v>10228000</v>
      </c>
      <c r="T212" s="11">
        <f t="shared" si="62"/>
        <v>1930410</v>
      </c>
      <c r="U212" s="12">
        <f t="shared" si="63"/>
        <v>10001210</v>
      </c>
      <c r="V212" s="13">
        <f t="shared" si="64"/>
        <v>8194110</v>
      </c>
      <c r="W212" s="10">
        <f t="shared" si="65"/>
        <v>5723710</v>
      </c>
    </row>
    <row r="213" spans="1:23" ht="34.799999999999997" x14ac:dyDescent="0.3">
      <c r="A213" s="16" t="s">
        <v>451</v>
      </c>
      <c r="B213" s="17" t="s">
        <v>26</v>
      </c>
      <c r="C213" s="18">
        <v>701365</v>
      </c>
      <c r="D213" s="24" t="s">
        <v>452</v>
      </c>
      <c r="E213" s="20">
        <v>75</v>
      </c>
      <c r="F213" s="20">
        <v>50</v>
      </c>
      <c r="G213" s="20">
        <v>25</v>
      </c>
      <c r="H213" s="6">
        <f t="shared" si="50"/>
        <v>5570000</v>
      </c>
      <c r="I213" s="6">
        <f t="shared" si="51"/>
        <v>3237500</v>
      </c>
      <c r="J213" s="6">
        <f t="shared" si="52"/>
        <v>8807500</v>
      </c>
      <c r="K213" s="7">
        <f t="shared" si="53"/>
        <v>11340000</v>
      </c>
      <c r="L213" s="7">
        <f t="shared" si="54"/>
        <v>8657500</v>
      </c>
      <c r="M213" s="7">
        <f t="shared" si="55"/>
        <v>19997500</v>
      </c>
      <c r="N213" s="8">
        <f t="shared" si="56"/>
        <v>11340000</v>
      </c>
      <c r="O213" s="8">
        <f t="shared" si="57"/>
        <v>6000000</v>
      </c>
      <c r="P213" s="8">
        <f t="shared" si="58"/>
        <v>17340000</v>
      </c>
      <c r="Q213" s="9">
        <f t="shared" si="59"/>
        <v>8850000</v>
      </c>
      <c r="R213" s="9">
        <f t="shared" si="60"/>
        <v>5150000</v>
      </c>
      <c r="S213" s="10">
        <f t="shared" si="61"/>
        <v>14000000</v>
      </c>
      <c r="T213" s="11">
        <f t="shared" si="62"/>
        <v>2642250</v>
      </c>
      <c r="U213" s="12">
        <f t="shared" si="63"/>
        <v>13832250</v>
      </c>
      <c r="V213" s="13">
        <f t="shared" si="64"/>
        <v>11174750</v>
      </c>
      <c r="W213" s="10">
        <f t="shared" si="65"/>
        <v>7834750</v>
      </c>
    </row>
    <row r="214" spans="1:23" ht="34.799999999999997" x14ac:dyDescent="0.3">
      <c r="A214" s="16" t="s">
        <v>453</v>
      </c>
      <c r="B214" s="17" t="s">
        <v>26</v>
      </c>
      <c r="C214" s="18">
        <v>701370</v>
      </c>
      <c r="D214" s="24" t="s">
        <v>454</v>
      </c>
      <c r="E214" s="20">
        <v>40</v>
      </c>
      <c r="F214" s="20">
        <v>27</v>
      </c>
      <c r="G214" s="20">
        <v>13</v>
      </c>
      <c r="H214" s="6">
        <f t="shared" si="50"/>
        <v>3007800</v>
      </c>
      <c r="I214" s="6">
        <f t="shared" si="51"/>
        <v>1683500</v>
      </c>
      <c r="J214" s="6">
        <f t="shared" si="52"/>
        <v>4691300</v>
      </c>
      <c r="K214" s="7">
        <f t="shared" si="53"/>
        <v>6123600</v>
      </c>
      <c r="L214" s="7">
        <f t="shared" si="54"/>
        <v>4501900</v>
      </c>
      <c r="M214" s="7">
        <f t="shared" si="55"/>
        <v>10625500</v>
      </c>
      <c r="N214" s="8">
        <f t="shared" si="56"/>
        <v>6123600</v>
      </c>
      <c r="O214" s="8">
        <f t="shared" si="57"/>
        <v>3120000</v>
      </c>
      <c r="P214" s="8">
        <f t="shared" si="58"/>
        <v>9243600</v>
      </c>
      <c r="Q214" s="9">
        <f t="shared" si="59"/>
        <v>4779000</v>
      </c>
      <c r="R214" s="9">
        <f t="shared" si="60"/>
        <v>2678000</v>
      </c>
      <c r="S214" s="10">
        <f t="shared" si="61"/>
        <v>7457000</v>
      </c>
      <c r="T214" s="11">
        <f t="shared" si="62"/>
        <v>1407390</v>
      </c>
      <c r="U214" s="12">
        <f t="shared" si="63"/>
        <v>7341590</v>
      </c>
      <c r="V214" s="13">
        <f t="shared" si="64"/>
        <v>5959690</v>
      </c>
      <c r="W214" s="10">
        <f t="shared" si="65"/>
        <v>4173090</v>
      </c>
    </row>
    <row r="215" spans="1:23" ht="34.799999999999997" x14ac:dyDescent="0.3">
      <c r="A215" s="16" t="s">
        <v>455</v>
      </c>
      <c r="B215" s="17" t="s">
        <v>26</v>
      </c>
      <c r="C215" s="18">
        <v>701375</v>
      </c>
      <c r="D215" s="24" t="s">
        <v>456</v>
      </c>
      <c r="E215" s="20">
        <v>60</v>
      </c>
      <c r="F215" s="20">
        <v>40</v>
      </c>
      <c r="G215" s="20">
        <v>20</v>
      </c>
      <c r="H215" s="6">
        <f t="shared" si="50"/>
        <v>4456000</v>
      </c>
      <c r="I215" s="6">
        <f t="shared" si="51"/>
        <v>2590000</v>
      </c>
      <c r="J215" s="6">
        <f t="shared" si="52"/>
        <v>7046000</v>
      </c>
      <c r="K215" s="7">
        <f t="shared" si="53"/>
        <v>9072000</v>
      </c>
      <c r="L215" s="7">
        <f t="shared" si="54"/>
        <v>6926000</v>
      </c>
      <c r="M215" s="7">
        <f t="shared" si="55"/>
        <v>15998000</v>
      </c>
      <c r="N215" s="8">
        <f t="shared" si="56"/>
        <v>9072000</v>
      </c>
      <c r="O215" s="8">
        <f t="shared" si="57"/>
        <v>4800000</v>
      </c>
      <c r="P215" s="8">
        <f t="shared" si="58"/>
        <v>13872000</v>
      </c>
      <c r="Q215" s="9">
        <f t="shared" si="59"/>
        <v>7080000</v>
      </c>
      <c r="R215" s="9">
        <f t="shared" si="60"/>
        <v>4120000</v>
      </c>
      <c r="S215" s="10">
        <f t="shared" si="61"/>
        <v>11200000</v>
      </c>
      <c r="T215" s="11">
        <f t="shared" si="62"/>
        <v>2113800</v>
      </c>
      <c r="U215" s="12">
        <f t="shared" si="63"/>
        <v>11065800</v>
      </c>
      <c r="V215" s="13">
        <f t="shared" si="64"/>
        <v>8939800</v>
      </c>
      <c r="W215" s="10">
        <f t="shared" si="65"/>
        <v>6267800</v>
      </c>
    </row>
    <row r="216" spans="1:23" x14ac:dyDescent="0.3">
      <c r="A216" s="16" t="s">
        <v>457</v>
      </c>
      <c r="B216" s="34" t="s">
        <v>26</v>
      </c>
      <c r="C216" s="29">
        <v>701500</v>
      </c>
      <c r="D216" s="30" t="s">
        <v>458</v>
      </c>
      <c r="E216" s="31">
        <v>2.4</v>
      </c>
      <c r="F216" s="20">
        <v>1.6</v>
      </c>
      <c r="G216" s="20">
        <v>0.8</v>
      </c>
      <c r="H216" s="6">
        <f t="shared" si="50"/>
        <v>178240</v>
      </c>
      <c r="I216" s="6">
        <f t="shared" si="51"/>
        <v>103600</v>
      </c>
      <c r="J216" s="6">
        <f t="shared" si="52"/>
        <v>281840</v>
      </c>
      <c r="K216" s="7">
        <f t="shared" si="53"/>
        <v>362880</v>
      </c>
      <c r="L216" s="7">
        <f t="shared" si="54"/>
        <v>277040</v>
      </c>
      <c r="M216" s="7">
        <f t="shared" si="55"/>
        <v>639920</v>
      </c>
      <c r="N216" s="8">
        <f t="shared" si="56"/>
        <v>362880</v>
      </c>
      <c r="O216" s="8">
        <f t="shared" si="57"/>
        <v>192000</v>
      </c>
      <c r="P216" s="8">
        <f t="shared" si="58"/>
        <v>554880</v>
      </c>
      <c r="Q216" s="9">
        <f t="shared" si="59"/>
        <v>283200</v>
      </c>
      <c r="R216" s="9">
        <f t="shared" si="60"/>
        <v>164800</v>
      </c>
      <c r="S216" s="10">
        <f t="shared" si="61"/>
        <v>448000</v>
      </c>
      <c r="T216" s="11">
        <f t="shared" si="62"/>
        <v>84552</v>
      </c>
      <c r="U216" s="12">
        <f t="shared" si="63"/>
        <v>442632</v>
      </c>
      <c r="V216" s="13">
        <f t="shared" si="64"/>
        <v>357592</v>
      </c>
      <c r="W216" s="10">
        <f t="shared" si="65"/>
        <v>250712</v>
      </c>
    </row>
    <row r="217" spans="1:23" ht="34.799999999999997" x14ac:dyDescent="0.3">
      <c r="A217" s="16" t="s">
        <v>459</v>
      </c>
      <c r="B217" s="34" t="s">
        <v>26</v>
      </c>
      <c r="C217" s="29">
        <v>701505</v>
      </c>
      <c r="D217" s="30" t="s">
        <v>460</v>
      </c>
      <c r="E217" s="31">
        <v>2</v>
      </c>
      <c r="F217" s="20">
        <v>1.3</v>
      </c>
      <c r="G217" s="20">
        <v>0.7</v>
      </c>
      <c r="H217" s="6">
        <f t="shared" si="50"/>
        <v>144820</v>
      </c>
      <c r="I217" s="6">
        <f t="shared" si="51"/>
        <v>90650</v>
      </c>
      <c r="J217" s="6">
        <f t="shared" si="52"/>
        <v>235470</v>
      </c>
      <c r="K217" s="7">
        <f t="shared" si="53"/>
        <v>294840</v>
      </c>
      <c r="L217" s="7">
        <f t="shared" si="54"/>
        <v>242409.99999999997</v>
      </c>
      <c r="M217" s="7">
        <f t="shared" si="55"/>
        <v>537250</v>
      </c>
      <c r="N217" s="8">
        <f t="shared" si="56"/>
        <v>294840</v>
      </c>
      <c r="O217" s="8">
        <f t="shared" si="57"/>
        <v>168000</v>
      </c>
      <c r="P217" s="8">
        <f t="shared" si="58"/>
        <v>462840</v>
      </c>
      <c r="Q217" s="9">
        <f t="shared" si="59"/>
        <v>230100</v>
      </c>
      <c r="R217" s="9">
        <f t="shared" si="60"/>
        <v>144200</v>
      </c>
      <c r="S217" s="10">
        <f t="shared" si="61"/>
        <v>374300</v>
      </c>
      <c r="T217" s="11">
        <f t="shared" si="62"/>
        <v>70641</v>
      </c>
      <c r="U217" s="12">
        <f t="shared" si="63"/>
        <v>372421</v>
      </c>
      <c r="V217" s="13">
        <f t="shared" si="64"/>
        <v>298011</v>
      </c>
      <c r="W217" s="10">
        <f t="shared" si="65"/>
        <v>209471</v>
      </c>
    </row>
    <row r="218" spans="1:23" ht="34.799999999999997" x14ac:dyDescent="0.3">
      <c r="A218" s="16" t="s">
        <v>461</v>
      </c>
      <c r="B218" s="34" t="s">
        <v>26</v>
      </c>
      <c r="C218" s="29">
        <v>701510</v>
      </c>
      <c r="D218" s="30" t="s">
        <v>462</v>
      </c>
      <c r="E218" s="31">
        <v>2</v>
      </c>
      <c r="F218" s="20">
        <v>1.3</v>
      </c>
      <c r="G218" s="20">
        <v>0.7</v>
      </c>
      <c r="H218" s="6">
        <f t="shared" si="50"/>
        <v>144820</v>
      </c>
      <c r="I218" s="6">
        <f t="shared" si="51"/>
        <v>90650</v>
      </c>
      <c r="J218" s="6">
        <f t="shared" si="52"/>
        <v>235470</v>
      </c>
      <c r="K218" s="7">
        <f t="shared" si="53"/>
        <v>294840</v>
      </c>
      <c r="L218" s="7">
        <f t="shared" si="54"/>
        <v>242409.99999999997</v>
      </c>
      <c r="M218" s="7">
        <f t="shared" si="55"/>
        <v>537250</v>
      </c>
      <c r="N218" s="8">
        <f t="shared" si="56"/>
        <v>294840</v>
      </c>
      <c r="O218" s="8">
        <f t="shared" si="57"/>
        <v>168000</v>
      </c>
      <c r="P218" s="8">
        <f t="shared" si="58"/>
        <v>462840</v>
      </c>
      <c r="Q218" s="9">
        <f t="shared" si="59"/>
        <v>230100</v>
      </c>
      <c r="R218" s="9">
        <f t="shared" si="60"/>
        <v>144200</v>
      </c>
      <c r="S218" s="10">
        <f t="shared" si="61"/>
        <v>374300</v>
      </c>
      <c r="T218" s="11">
        <f t="shared" si="62"/>
        <v>70641</v>
      </c>
      <c r="U218" s="12">
        <f t="shared" si="63"/>
        <v>372421</v>
      </c>
      <c r="V218" s="13">
        <f t="shared" si="64"/>
        <v>298011</v>
      </c>
      <c r="W218" s="10">
        <f t="shared" si="65"/>
        <v>209471</v>
      </c>
    </row>
    <row r="219" spans="1:23" ht="20.25" customHeight="1" x14ac:dyDescent="0.3">
      <c r="A219" s="16" t="s">
        <v>463</v>
      </c>
      <c r="B219" s="34" t="s">
        <v>26</v>
      </c>
      <c r="C219" s="29">
        <v>701515</v>
      </c>
      <c r="D219" s="30" t="s">
        <v>464</v>
      </c>
      <c r="E219" s="31">
        <v>2.5</v>
      </c>
      <c r="F219" s="20">
        <v>1.7</v>
      </c>
      <c r="G219" s="20">
        <v>0.8</v>
      </c>
      <c r="H219" s="6">
        <f t="shared" si="50"/>
        <v>189380</v>
      </c>
      <c r="I219" s="6">
        <f t="shared" si="51"/>
        <v>103600</v>
      </c>
      <c r="J219" s="6">
        <f t="shared" si="52"/>
        <v>292980</v>
      </c>
      <c r="K219" s="7">
        <f t="shared" si="53"/>
        <v>385560</v>
      </c>
      <c r="L219" s="7">
        <f t="shared" si="54"/>
        <v>277040</v>
      </c>
      <c r="M219" s="7">
        <f t="shared" si="55"/>
        <v>662600</v>
      </c>
      <c r="N219" s="8">
        <f t="shared" si="56"/>
        <v>385560</v>
      </c>
      <c r="O219" s="8">
        <f t="shared" si="57"/>
        <v>192000</v>
      </c>
      <c r="P219" s="8">
        <f t="shared" si="58"/>
        <v>577560</v>
      </c>
      <c r="Q219" s="9">
        <f t="shared" si="59"/>
        <v>300900</v>
      </c>
      <c r="R219" s="9">
        <f t="shared" si="60"/>
        <v>164800</v>
      </c>
      <c r="S219" s="10">
        <f t="shared" si="61"/>
        <v>465700</v>
      </c>
      <c r="T219" s="11">
        <f t="shared" si="62"/>
        <v>87894</v>
      </c>
      <c r="U219" s="12">
        <f t="shared" si="63"/>
        <v>457514</v>
      </c>
      <c r="V219" s="13">
        <f t="shared" si="64"/>
        <v>372474</v>
      </c>
      <c r="W219" s="10">
        <f t="shared" si="65"/>
        <v>260614</v>
      </c>
    </row>
    <row r="220" spans="1:23" ht="34.799999999999997" x14ac:dyDescent="0.3">
      <c r="A220" s="16" t="s">
        <v>465</v>
      </c>
      <c r="B220" s="34" t="s">
        <v>26</v>
      </c>
      <c r="C220" s="29">
        <v>701520</v>
      </c>
      <c r="D220" s="30" t="s">
        <v>466</v>
      </c>
      <c r="E220" s="31">
        <v>2.4500000000000002</v>
      </c>
      <c r="F220" s="20">
        <v>1.6</v>
      </c>
      <c r="G220" s="20">
        <v>0.85</v>
      </c>
      <c r="H220" s="6">
        <f t="shared" si="50"/>
        <v>178240</v>
      </c>
      <c r="I220" s="6">
        <f t="shared" si="51"/>
        <v>110075</v>
      </c>
      <c r="J220" s="6">
        <f t="shared" si="52"/>
        <v>288315</v>
      </c>
      <c r="K220" s="7">
        <f t="shared" si="53"/>
        <v>362880</v>
      </c>
      <c r="L220" s="7">
        <f t="shared" si="54"/>
        <v>294355</v>
      </c>
      <c r="M220" s="7">
        <f t="shared" si="55"/>
        <v>657235</v>
      </c>
      <c r="N220" s="8">
        <f t="shared" si="56"/>
        <v>362880</v>
      </c>
      <c r="O220" s="8">
        <f t="shared" si="57"/>
        <v>204000</v>
      </c>
      <c r="P220" s="8">
        <f t="shared" si="58"/>
        <v>566880</v>
      </c>
      <c r="Q220" s="9">
        <f t="shared" si="59"/>
        <v>283200</v>
      </c>
      <c r="R220" s="9">
        <f t="shared" si="60"/>
        <v>175100</v>
      </c>
      <c r="S220" s="10">
        <f t="shared" si="61"/>
        <v>458300</v>
      </c>
      <c r="T220" s="11">
        <f t="shared" si="62"/>
        <v>86494.5</v>
      </c>
      <c r="U220" s="12">
        <f t="shared" si="63"/>
        <v>455414.5</v>
      </c>
      <c r="V220" s="13">
        <f t="shared" si="64"/>
        <v>365059.5</v>
      </c>
      <c r="W220" s="10">
        <f t="shared" si="65"/>
        <v>256479.5</v>
      </c>
    </row>
    <row r="221" spans="1:23" ht="34.799999999999997" x14ac:dyDescent="0.3">
      <c r="A221" s="16" t="s">
        <v>467</v>
      </c>
      <c r="B221" s="34" t="s">
        <v>26</v>
      </c>
      <c r="C221" s="29">
        <v>701530</v>
      </c>
      <c r="D221" s="30" t="s">
        <v>468</v>
      </c>
      <c r="E221" s="31">
        <v>1.7</v>
      </c>
      <c r="F221" s="20">
        <v>1.1000000000000001</v>
      </c>
      <c r="G221" s="20">
        <v>0.6</v>
      </c>
      <c r="H221" s="6">
        <f t="shared" si="50"/>
        <v>122540.00000000001</v>
      </c>
      <c r="I221" s="6">
        <f t="shared" si="51"/>
        <v>77700</v>
      </c>
      <c r="J221" s="6">
        <f t="shared" si="52"/>
        <v>200240</v>
      </c>
      <c r="K221" s="7">
        <f t="shared" si="53"/>
        <v>249480.00000000003</v>
      </c>
      <c r="L221" s="7">
        <f t="shared" si="54"/>
        <v>207780</v>
      </c>
      <c r="M221" s="7">
        <f t="shared" si="55"/>
        <v>457260</v>
      </c>
      <c r="N221" s="8">
        <f t="shared" si="56"/>
        <v>249480.00000000003</v>
      </c>
      <c r="O221" s="8">
        <f t="shared" si="57"/>
        <v>144000</v>
      </c>
      <c r="P221" s="8">
        <f t="shared" si="58"/>
        <v>393480</v>
      </c>
      <c r="Q221" s="9">
        <f t="shared" si="59"/>
        <v>194700.00000000003</v>
      </c>
      <c r="R221" s="9">
        <f t="shared" si="60"/>
        <v>123600</v>
      </c>
      <c r="S221" s="10">
        <f t="shared" si="61"/>
        <v>318300</v>
      </c>
      <c r="T221" s="11">
        <f t="shared" si="62"/>
        <v>60072</v>
      </c>
      <c r="U221" s="12">
        <f t="shared" si="63"/>
        <v>317092</v>
      </c>
      <c r="V221" s="13">
        <f t="shared" si="64"/>
        <v>253312</v>
      </c>
      <c r="W221" s="10">
        <f t="shared" si="65"/>
        <v>178132</v>
      </c>
    </row>
    <row r="222" spans="1:23" ht="34.799999999999997" x14ac:dyDescent="0.3">
      <c r="A222" s="16" t="s">
        <v>469</v>
      </c>
      <c r="B222" s="34" t="s">
        <v>26</v>
      </c>
      <c r="C222" s="29">
        <v>701535</v>
      </c>
      <c r="D222" s="30" t="s">
        <v>470</v>
      </c>
      <c r="E222" s="31">
        <v>1.7</v>
      </c>
      <c r="F222" s="20">
        <v>1.1000000000000001</v>
      </c>
      <c r="G222" s="20">
        <v>0.6</v>
      </c>
      <c r="H222" s="6">
        <f t="shared" si="50"/>
        <v>122540.00000000001</v>
      </c>
      <c r="I222" s="6">
        <f t="shared" si="51"/>
        <v>77700</v>
      </c>
      <c r="J222" s="6">
        <f t="shared" si="52"/>
        <v>200240</v>
      </c>
      <c r="K222" s="7">
        <f t="shared" si="53"/>
        <v>249480.00000000003</v>
      </c>
      <c r="L222" s="7">
        <f t="shared" si="54"/>
        <v>207780</v>
      </c>
      <c r="M222" s="7">
        <f t="shared" si="55"/>
        <v>457260</v>
      </c>
      <c r="N222" s="8">
        <f t="shared" si="56"/>
        <v>249480.00000000003</v>
      </c>
      <c r="O222" s="8">
        <f t="shared" si="57"/>
        <v>144000</v>
      </c>
      <c r="P222" s="8">
        <f t="shared" si="58"/>
        <v>393480</v>
      </c>
      <c r="Q222" s="9">
        <f t="shared" si="59"/>
        <v>194700.00000000003</v>
      </c>
      <c r="R222" s="9">
        <f t="shared" si="60"/>
        <v>123600</v>
      </c>
      <c r="S222" s="10">
        <f t="shared" si="61"/>
        <v>318300</v>
      </c>
      <c r="T222" s="11">
        <f t="shared" si="62"/>
        <v>60072</v>
      </c>
      <c r="U222" s="12">
        <f t="shared" si="63"/>
        <v>317092</v>
      </c>
      <c r="V222" s="13">
        <f t="shared" si="64"/>
        <v>253312</v>
      </c>
      <c r="W222" s="10">
        <f t="shared" si="65"/>
        <v>178132</v>
      </c>
    </row>
    <row r="223" spans="1:23" ht="52.2" x14ac:dyDescent="0.3">
      <c r="A223" s="16" t="s">
        <v>471</v>
      </c>
      <c r="B223" s="34" t="s">
        <v>26</v>
      </c>
      <c r="C223" s="29">
        <v>701545</v>
      </c>
      <c r="D223" s="39" t="s">
        <v>472</v>
      </c>
      <c r="E223" s="31">
        <v>4.75</v>
      </c>
      <c r="F223" s="20">
        <v>3.2</v>
      </c>
      <c r="G223" s="20">
        <v>1.55</v>
      </c>
      <c r="H223" s="6">
        <f t="shared" si="50"/>
        <v>356480</v>
      </c>
      <c r="I223" s="6">
        <f t="shared" si="51"/>
        <v>200725</v>
      </c>
      <c r="J223" s="6">
        <f t="shared" si="52"/>
        <v>557205</v>
      </c>
      <c r="K223" s="7">
        <f t="shared" si="53"/>
        <v>725760</v>
      </c>
      <c r="L223" s="7">
        <f t="shared" si="54"/>
        <v>536765</v>
      </c>
      <c r="M223" s="7">
        <f t="shared" si="55"/>
        <v>1262525</v>
      </c>
      <c r="N223" s="8">
        <f t="shared" si="56"/>
        <v>725760</v>
      </c>
      <c r="O223" s="8">
        <f t="shared" si="57"/>
        <v>372000</v>
      </c>
      <c r="P223" s="8">
        <f t="shared" si="58"/>
        <v>1097760</v>
      </c>
      <c r="Q223" s="9">
        <f t="shared" si="59"/>
        <v>566400</v>
      </c>
      <c r="R223" s="9">
        <f t="shared" si="60"/>
        <v>319300</v>
      </c>
      <c r="S223" s="10">
        <f t="shared" si="61"/>
        <v>885700</v>
      </c>
      <c r="T223" s="11">
        <f t="shared" si="62"/>
        <v>167161.5</v>
      </c>
      <c r="U223" s="12">
        <f t="shared" si="63"/>
        <v>872481.5</v>
      </c>
      <c r="V223" s="13">
        <f t="shared" si="64"/>
        <v>707716.5</v>
      </c>
      <c r="W223" s="10">
        <f t="shared" si="65"/>
        <v>495656.5</v>
      </c>
    </row>
    <row r="224" spans="1:23" x14ac:dyDescent="0.3">
      <c r="A224" s="16" t="s">
        <v>473</v>
      </c>
      <c r="B224" s="34" t="s">
        <v>214</v>
      </c>
      <c r="C224" s="29">
        <v>701546</v>
      </c>
      <c r="D224" s="24" t="s">
        <v>474</v>
      </c>
      <c r="E224" s="20">
        <v>11</v>
      </c>
      <c r="F224" s="20">
        <v>7.4</v>
      </c>
      <c r="G224" s="20">
        <v>3.6</v>
      </c>
      <c r="H224" s="6">
        <f t="shared" si="50"/>
        <v>824360</v>
      </c>
      <c r="I224" s="6">
        <f t="shared" si="51"/>
        <v>466200</v>
      </c>
      <c r="J224" s="6">
        <f t="shared" si="52"/>
        <v>1290560</v>
      </c>
      <c r="K224" s="7">
        <f t="shared" si="53"/>
        <v>1678320</v>
      </c>
      <c r="L224" s="7">
        <f t="shared" si="54"/>
        <v>1246680</v>
      </c>
      <c r="M224" s="7">
        <f t="shared" si="55"/>
        <v>2925000</v>
      </c>
      <c r="N224" s="8">
        <f t="shared" si="56"/>
        <v>1678320</v>
      </c>
      <c r="O224" s="8">
        <f t="shared" si="57"/>
        <v>864000</v>
      </c>
      <c r="P224" s="8">
        <f t="shared" si="58"/>
        <v>2542320</v>
      </c>
      <c r="Q224" s="9">
        <f t="shared" si="59"/>
        <v>1309800</v>
      </c>
      <c r="R224" s="9">
        <f t="shared" si="60"/>
        <v>741600</v>
      </c>
      <c r="S224" s="10">
        <f t="shared" si="61"/>
        <v>2051400</v>
      </c>
      <c r="T224" s="11">
        <f t="shared" si="62"/>
        <v>387168</v>
      </c>
      <c r="U224" s="12">
        <f t="shared" si="63"/>
        <v>2021608</v>
      </c>
      <c r="V224" s="13">
        <f t="shared" si="64"/>
        <v>1638928</v>
      </c>
      <c r="W224" s="10">
        <f t="shared" si="65"/>
        <v>1148008</v>
      </c>
    </row>
    <row r="225" spans="1:23" x14ac:dyDescent="0.3">
      <c r="A225" s="16" t="s">
        <v>475</v>
      </c>
      <c r="B225" s="34" t="s">
        <v>26</v>
      </c>
      <c r="C225" s="29">
        <v>701550</v>
      </c>
      <c r="D225" s="30" t="s">
        <v>476</v>
      </c>
      <c r="E225" s="31">
        <v>2</v>
      </c>
      <c r="F225" s="20">
        <v>1.3</v>
      </c>
      <c r="G225" s="20">
        <v>0.7</v>
      </c>
      <c r="H225" s="6">
        <f t="shared" si="50"/>
        <v>144820</v>
      </c>
      <c r="I225" s="6">
        <f t="shared" si="51"/>
        <v>90650</v>
      </c>
      <c r="J225" s="6">
        <f t="shared" si="52"/>
        <v>235470</v>
      </c>
      <c r="K225" s="7">
        <f t="shared" si="53"/>
        <v>294840</v>
      </c>
      <c r="L225" s="7">
        <f t="shared" si="54"/>
        <v>242409.99999999997</v>
      </c>
      <c r="M225" s="7">
        <f t="shared" si="55"/>
        <v>537250</v>
      </c>
      <c r="N225" s="8">
        <f t="shared" si="56"/>
        <v>294840</v>
      </c>
      <c r="O225" s="8">
        <f t="shared" si="57"/>
        <v>168000</v>
      </c>
      <c r="P225" s="8">
        <f t="shared" si="58"/>
        <v>462840</v>
      </c>
      <c r="Q225" s="9">
        <f t="shared" si="59"/>
        <v>230100</v>
      </c>
      <c r="R225" s="9">
        <f t="shared" si="60"/>
        <v>144200</v>
      </c>
      <c r="S225" s="10">
        <f t="shared" si="61"/>
        <v>374300</v>
      </c>
      <c r="T225" s="11">
        <f t="shared" si="62"/>
        <v>70641</v>
      </c>
      <c r="U225" s="12">
        <f t="shared" si="63"/>
        <v>372421</v>
      </c>
      <c r="V225" s="13">
        <f t="shared" si="64"/>
        <v>298011</v>
      </c>
      <c r="W225" s="10">
        <f t="shared" si="65"/>
        <v>209471</v>
      </c>
    </row>
    <row r="226" spans="1:23" ht="52.2" x14ac:dyDescent="0.3">
      <c r="A226" s="16" t="s">
        <v>477</v>
      </c>
      <c r="B226" s="34" t="s">
        <v>26</v>
      </c>
      <c r="C226" s="29">
        <v>701555</v>
      </c>
      <c r="D226" s="30" t="s">
        <v>478</v>
      </c>
      <c r="E226" s="31">
        <v>3.75</v>
      </c>
      <c r="F226" s="20">
        <v>2.5</v>
      </c>
      <c r="G226" s="20">
        <v>1.25</v>
      </c>
      <c r="H226" s="6">
        <f t="shared" si="50"/>
        <v>278500</v>
      </c>
      <c r="I226" s="6">
        <f t="shared" si="51"/>
        <v>161875</v>
      </c>
      <c r="J226" s="6">
        <f t="shared" si="52"/>
        <v>440375</v>
      </c>
      <c r="K226" s="7">
        <f t="shared" si="53"/>
        <v>567000</v>
      </c>
      <c r="L226" s="7">
        <f t="shared" si="54"/>
        <v>432875</v>
      </c>
      <c r="M226" s="7">
        <f t="shared" si="55"/>
        <v>999875</v>
      </c>
      <c r="N226" s="8">
        <f t="shared" si="56"/>
        <v>567000</v>
      </c>
      <c r="O226" s="8">
        <f t="shared" si="57"/>
        <v>300000</v>
      </c>
      <c r="P226" s="8">
        <f t="shared" si="58"/>
        <v>867000</v>
      </c>
      <c r="Q226" s="9">
        <f t="shared" si="59"/>
        <v>442500</v>
      </c>
      <c r="R226" s="9">
        <f t="shared" si="60"/>
        <v>257500</v>
      </c>
      <c r="S226" s="10">
        <f t="shared" si="61"/>
        <v>700000</v>
      </c>
      <c r="T226" s="11">
        <f t="shared" si="62"/>
        <v>132112.5</v>
      </c>
      <c r="U226" s="12">
        <f t="shared" si="63"/>
        <v>691612.5</v>
      </c>
      <c r="V226" s="13">
        <f t="shared" si="64"/>
        <v>558737.5</v>
      </c>
      <c r="W226" s="10">
        <f t="shared" si="65"/>
        <v>391737.5</v>
      </c>
    </row>
    <row r="227" spans="1:23" ht="52.2" x14ac:dyDescent="0.3">
      <c r="A227" s="16" t="s">
        <v>479</v>
      </c>
      <c r="B227" s="34" t="s">
        <v>26</v>
      </c>
      <c r="C227" s="29">
        <v>701556</v>
      </c>
      <c r="D227" s="30" t="s">
        <v>480</v>
      </c>
      <c r="E227" s="31">
        <v>3.75</v>
      </c>
      <c r="F227" s="20">
        <v>2.5</v>
      </c>
      <c r="G227" s="20">
        <v>1.25</v>
      </c>
      <c r="H227" s="6">
        <f t="shared" si="50"/>
        <v>278500</v>
      </c>
      <c r="I227" s="6">
        <f t="shared" si="51"/>
        <v>161875</v>
      </c>
      <c r="J227" s="6">
        <f t="shared" si="52"/>
        <v>440375</v>
      </c>
      <c r="K227" s="7">
        <f t="shared" si="53"/>
        <v>567000</v>
      </c>
      <c r="L227" s="7">
        <f t="shared" si="54"/>
        <v>432875</v>
      </c>
      <c r="M227" s="7">
        <f t="shared" si="55"/>
        <v>999875</v>
      </c>
      <c r="N227" s="8">
        <f t="shared" si="56"/>
        <v>567000</v>
      </c>
      <c r="O227" s="8">
        <f t="shared" si="57"/>
        <v>300000</v>
      </c>
      <c r="P227" s="8">
        <f t="shared" si="58"/>
        <v>867000</v>
      </c>
      <c r="Q227" s="9">
        <f t="shared" si="59"/>
        <v>442500</v>
      </c>
      <c r="R227" s="9">
        <f t="shared" si="60"/>
        <v>257500</v>
      </c>
      <c r="S227" s="10">
        <f t="shared" si="61"/>
        <v>700000</v>
      </c>
      <c r="T227" s="11">
        <f t="shared" si="62"/>
        <v>132112.5</v>
      </c>
      <c r="U227" s="12">
        <f t="shared" si="63"/>
        <v>691612.5</v>
      </c>
      <c r="V227" s="13">
        <f t="shared" si="64"/>
        <v>558737.5</v>
      </c>
      <c r="W227" s="10">
        <f t="shared" si="65"/>
        <v>391737.5</v>
      </c>
    </row>
    <row r="228" spans="1:23" ht="34.799999999999997" x14ac:dyDescent="0.3">
      <c r="A228" s="16" t="s">
        <v>481</v>
      </c>
      <c r="B228" s="34" t="s">
        <v>26</v>
      </c>
      <c r="C228" s="29">
        <v>701560</v>
      </c>
      <c r="D228" s="39" t="s">
        <v>482</v>
      </c>
      <c r="E228" s="31">
        <v>2.4</v>
      </c>
      <c r="F228" s="20">
        <v>1.6</v>
      </c>
      <c r="G228" s="20">
        <v>0.8</v>
      </c>
      <c r="H228" s="6">
        <f t="shared" si="50"/>
        <v>178240</v>
      </c>
      <c r="I228" s="6">
        <f t="shared" si="51"/>
        <v>103600</v>
      </c>
      <c r="J228" s="6">
        <f t="shared" si="52"/>
        <v>281840</v>
      </c>
      <c r="K228" s="7">
        <f t="shared" si="53"/>
        <v>362880</v>
      </c>
      <c r="L228" s="7">
        <f t="shared" si="54"/>
        <v>277040</v>
      </c>
      <c r="M228" s="7">
        <f t="shared" si="55"/>
        <v>639920</v>
      </c>
      <c r="N228" s="8">
        <f t="shared" si="56"/>
        <v>362880</v>
      </c>
      <c r="O228" s="8">
        <f t="shared" si="57"/>
        <v>192000</v>
      </c>
      <c r="P228" s="8">
        <f t="shared" si="58"/>
        <v>554880</v>
      </c>
      <c r="Q228" s="9">
        <f t="shared" si="59"/>
        <v>283200</v>
      </c>
      <c r="R228" s="9">
        <f t="shared" si="60"/>
        <v>164800</v>
      </c>
      <c r="S228" s="10">
        <f t="shared" si="61"/>
        <v>448000</v>
      </c>
      <c r="T228" s="11">
        <f t="shared" si="62"/>
        <v>84552</v>
      </c>
      <c r="U228" s="12">
        <f t="shared" si="63"/>
        <v>442632</v>
      </c>
      <c r="V228" s="13">
        <f t="shared" si="64"/>
        <v>357592</v>
      </c>
      <c r="W228" s="10">
        <f t="shared" si="65"/>
        <v>250712</v>
      </c>
    </row>
    <row r="229" spans="1:23" ht="34.799999999999997" x14ac:dyDescent="0.3">
      <c r="A229" s="16" t="s">
        <v>483</v>
      </c>
      <c r="B229" s="34" t="s">
        <v>26</v>
      </c>
      <c r="C229" s="29">
        <v>701570</v>
      </c>
      <c r="D229" s="30" t="s">
        <v>484</v>
      </c>
      <c r="E229" s="31">
        <v>1.7</v>
      </c>
      <c r="F229" s="20">
        <v>1.1000000000000001</v>
      </c>
      <c r="G229" s="20">
        <v>0.6</v>
      </c>
      <c r="H229" s="6">
        <f t="shared" si="50"/>
        <v>122540.00000000001</v>
      </c>
      <c r="I229" s="6">
        <f t="shared" si="51"/>
        <v>77700</v>
      </c>
      <c r="J229" s="6">
        <f t="shared" si="52"/>
        <v>200240</v>
      </c>
      <c r="K229" s="7">
        <f t="shared" si="53"/>
        <v>249480.00000000003</v>
      </c>
      <c r="L229" s="7">
        <f t="shared" si="54"/>
        <v>207780</v>
      </c>
      <c r="M229" s="7">
        <f t="shared" si="55"/>
        <v>457260</v>
      </c>
      <c r="N229" s="8">
        <f t="shared" si="56"/>
        <v>249480.00000000003</v>
      </c>
      <c r="O229" s="8">
        <f t="shared" si="57"/>
        <v>144000</v>
      </c>
      <c r="P229" s="8">
        <f t="shared" si="58"/>
        <v>393480</v>
      </c>
      <c r="Q229" s="9">
        <f t="shared" si="59"/>
        <v>194700.00000000003</v>
      </c>
      <c r="R229" s="9">
        <f t="shared" si="60"/>
        <v>123600</v>
      </c>
      <c r="S229" s="10">
        <f t="shared" si="61"/>
        <v>318300</v>
      </c>
      <c r="T229" s="11">
        <f t="shared" si="62"/>
        <v>60072</v>
      </c>
      <c r="U229" s="12">
        <f t="shared" si="63"/>
        <v>317092</v>
      </c>
      <c r="V229" s="13">
        <f t="shared" si="64"/>
        <v>253312</v>
      </c>
      <c r="W229" s="10">
        <f t="shared" si="65"/>
        <v>178132</v>
      </c>
    </row>
    <row r="230" spans="1:23" x14ac:dyDescent="0.3">
      <c r="A230" s="16" t="s">
        <v>485</v>
      </c>
      <c r="B230" s="34" t="s">
        <v>26</v>
      </c>
      <c r="C230" s="29">
        <v>701590</v>
      </c>
      <c r="D230" s="30" t="s">
        <v>486</v>
      </c>
      <c r="E230" s="31">
        <v>2</v>
      </c>
      <c r="F230" s="20">
        <v>1.3</v>
      </c>
      <c r="G230" s="20">
        <v>0.7</v>
      </c>
      <c r="H230" s="6">
        <f t="shared" si="50"/>
        <v>144820</v>
      </c>
      <c r="I230" s="6">
        <f t="shared" si="51"/>
        <v>90650</v>
      </c>
      <c r="J230" s="6">
        <f t="shared" si="52"/>
        <v>235470</v>
      </c>
      <c r="K230" s="7">
        <f t="shared" si="53"/>
        <v>294840</v>
      </c>
      <c r="L230" s="7">
        <f t="shared" si="54"/>
        <v>242409.99999999997</v>
      </c>
      <c r="M230" s="7">
        <f t="shared" si="55"/>
        <v>537250</v>
      </c>
      <c r="N230" s="8">
        <f t="shared" si="56"/>
        <v>294840</v>
      </c>
      <c r="O230" s="8">
        <f t="shared" si="57"/>
        <v>168000</v>
      </c>
      <c r="P230" s="8">
        <f t="shared" si="58"/>
        <v>462840</v>
      </c>
      <c r="Q230" s="9">
        <f t="shared" si="59"/>
        <v>230100</v>
      </c>
      <c r="R230" s="9">
        <f t="shared" si="60"/>
        <v>144200</v>
      </c>
      <c r="S230" s="10">
        <f t="shared" si="61"/>
        <v>374300</v>
      </c>
      <c r="T230" s="11">
        <f t="shared" si="62"/>
        <v>70641</v>
      </c>
      <c r="U230" s="12">
        <f t="shared" si="63"/>
        <v>372421</v>
      </c>
      <c r="V230" s="13">
        <f t="shared" si="64"/>
        <v>298011</v>
      </c>
      <c r="W230" s="10">
        <f t="shared" si="65"/>
        <v>209471</v>
      </c>
    </row>
    <row r="231" spans="1:23" x14ac:dyDescent="0.3">
      <c r="A231" s="16" t="s">
        <v>487</v>
      </c>
      <c r="B231" s="34" t="s">
        <v>26</v>
      </c>
      <c r="C231" s="29">
        <v>701595</v>
      </c>
      <c r="D231" s="30" t="s">
        <v>488</v>
      </c>
      <c r="E231" s="31">
        <v>1.7</v>
      </c>
      <c r="F231" s="20">
        <v>1.1000000000000001</v>
      </c>
      <c r="G231" s="20">
        <v>0.6</v>
      </c>
      <c r="H231" s="6">
        <f t="shared" si="50"/>
        <v>122540.00000000001</v>
      </c>
      <c r="I231" s="6">
        <f t="shared" si="51"/>
        <v>77700</v>
      </c>
      <c r="J231" s="6">
        <f t="shared" si="52"/>
        <v>200240</v>
      </c>
      <c r="K231" s="7">
        <f t="shared" si="53"/>
        <v>249480.00000000003</v>
      </c>
      <c r="L231" s="7">
        <f t="shared" si="54"/>
        <v>207780</v>
      </c>
      <c r="M231" s="7">
        <f t="shared" si="55"/>
        <v>457260</v>
      </c>
      <c r="N231" s="8">
        <f t="shared" si="56"/>
        <v>249480.00000000003</v>
      </c>
      <c r="O231" s="8">
        <f t="shared" si="57"/>
        <v>144000</v>
      </c>
      <c r="P231" s="8">
        <f t="shared" si="58"/>
        <v>393480</v>
      </c>
      <c r="Q231" s="9">
        <f t="shared" si="59"/>
        <v>194700.00000000003</v>
      </c>
      <c r="R231" s="9">
        <f t="shared" si="60"/>
        <v>123600</v>
      </c>
      <c r="S231" s="10">
        <f t="shared" si="61"/>
        <v>318300</v>
      </c>
      <c r="T231" s="11">
        <f t="shared" si="62"/>
        <v>60072</v>
      </c>
      <c r="U231" s="12">
        <f t="shared" si="63"/>
        <v>317092</v>
      </c>
      <c r="V231" s="13">
        <f t="shared" si="64"/>
        <v>253312</v>
      </c>
      <c r="W231" s="10">
        <f t="shared" si="65"/>
        <v>178132</v>
      </c>
    </row>
    <row r="232" spans="1:23" x14ac:dyDescent="0.3">
      <c r="A232" s="16" t="s">
        <v>489</v>
      </c>
      <c r="B232" s="34" t="s">
        <v>26</v>
      </c>
      <c r="C232" s="29">
        <v>701600</v>
      </c>
      <c r="D232" s="30" t="s">
        <v>490</v>
      </c>
      <c r="E232" s="31">
        <v>1.7000000000000002</v>
      </c>
      <c r="F232" s="20">
        <v>1.1000000000000001</v>
      </c>
      <c r="G232" s="20">
        <v>0.6</v>
      </c>
      <c r="H232" s="6">
        <f t="shared" si="50"/>
        <v>122540.00000000001</v>
      </c>
      <c r="I232" s="6">
        <f t="shared" si="51"/>
        <v>77700</v>
      </c>
      <c r="J232" s="6">
        <f t="shared" si="52"/>
        <v>200240</v>
      </c>
      <c r="K232" s="7">
        <f t="shared" si="53"/>
        <v>249480.00000000003</v>
      </c>
      <c r="L232" s="7">
        <f t="shared" si="54"/>
        <v>207780</v>
      </c>
      <c r="M232" s="7">
        <f t="shared" si="55"/>
        <v>457260</v>
      </c>
      <c r="N232" s="8">
        <f t="shared" si="56"/>
        <v>249480.00000000003</v>
      </c>
      <c r="O232" s="8">
        <f t="shared" si="57"/>
        <v>144000</v>
      </c>
      <c r="P232" s="8">
        <f t="shared" si="58"/>
        <v>393480</v>
      </c>
      <c r="Q232" s="9">
        <f t="shared" si="59"/>
        <v>194700.00000000003</v>
      </c>
      <c r="R232" s="9">
        <f t="shared" si="60"/>
        <v>123600</v>
      </c>
      <c r="S232" s="10">
        <f t="shared" si="61"/>
        <v>318300</v>
      </c>
      <c r="T232" s="11">
        <f t="shared" si="62"/>
        <v>60072</v>
      </c>
      <c r="U232" s="12">
        <f t="shared" si="63"/>
        <v>317092</v>
      </c>
      <c r="V232" s="13">
        <f t="shared" si="64"/>
        <v>253312</v>
      </c>
      <c r="W232" s="10">
        <f t="shared" si="65"/>
        <v>178132</v>
      </c>
    </row>
    <row r="233" spans="1:23" ht="34.799999999999997" x14ac:dyDescent="0.3">
      <c r="A233" s="16" t="s">
        <v>491</v>
      </c>
      <c r="B233" s="34" t="s">
        <v>26</v>
      </c>
      <c r="C233" s="29">
        <v>701605</v>
      </c>
      <c r="D233" s="30" t="s">
        <v>492</v>
      </c>
      <c r="E233" s="31">
        <v>1.9</v>
      </c>
      <c r="F233" s="20">
        <v>1.3</v>
      </c>
      <c r="G233" s="20">
        <v>0.6</v>
      </c>
      <c r="H233" s="6">
        <f t="shared" si="50"/>
        <v>144820</v>
      </c>
      <c r="I233" s="6">
        <f t="shared" si="51"/>
        <v>77700</v>
      </c>
      <c r="J233" s="6">
        <f t="shared" si="52"/>
        <v>222520</v>
      </c>
      <c r="K233" s="7">
        <f t="shared" si="53"/>
        <v>294840</v>
      </c>
      <c r="L233" s="7">
        <f t="shared" si="54"/>
        <v>207780</v>
      </c>
      <c r="M233" s="7">
        <f t="shared" si="55"/>
        <v>502620</v>
      </c>
      <c r="N233" s="8">
        <f t="shared" si="56"/>
        <v>294840</v>
      </c>
      <c r="O233" s="8">
        <f t="shared" si="57"/>
        <v>144000</v>
      </c>
      <c r="P233" s="8">
        <f t="shared" si="58"/>
        <v>438840</v>
      </c>
      <c r="Q233" s="9">
        <f t="shared" si="59"/>
        <v>230100</v>
      </c>
      <c r="R233" s="9">
        <f t="shared" si="60"/>
        <v>123600</v>
      </c>
      <c r="S233" s="10">
        <f t="shared" si="61"/>
        <v>353700</v>
      </c>
      <c r="T233" s="11">
        <f t="shared" si="62"/>
        <v>66756</v>
      </c>
      <c r="U233" s="12">
        <f t="shared" si="63"/>
        <v>346856</v>
      </c>
      <c r="V233" s="13">
        <f t="shared" si="64"/>
        <v>283076</v>
      </c>
      <c r="W233" s="10">
        <f t="shared" si="65"/>
        <v>197936</v>
      </c>
    </row>
    <row r="234" spans="1:23" x14ac:dyDescent="0.3">
      <c r="A234" s="16" t="s">
        <v>493</v>
      </c>
      <c r="B234" s="34" t="s">
        <v>26</v>
      </c>
      <c r="C234" s="29">
        <v>701610</v>
      </c>
      <c r="D234" s="30" t="s">
        <v>494</v>
      </c>
      <c r="E234" s="31">
        <v>2.1</v>
      </c>
      <c r="F234" s="20">
        <v>1.4</v>
      </c>
      <c r="G234" s="20">
        <v>0.7</v>
      </c>
      <c r="H234" s="6">
        <f t="shared" si="50"/>
        <v>155960</v>
      </c>
      <c r="I234" s="6">
        <f t="shared" si="51"/>
        <v>90650</v>
      </c>
      <c r="J234" s="6">
        <f t="shared" si="52"/>
        <v>246610</v>
      </c>
      <c r="K234" s="7">
        <f t="shared" si="53"/>
        <v>317520</v>
      </c>
      <c r="L234" s="7">
        <f t="shared" si="54"/>
        <v>242409.99999999997</v>
      </c>
      <c r="M234" s="7">
        <f t="shared" si="55"/>
        <v>559930</v>
      </c>
      <c r="N234" s="8">
        <f t="shared" si="56"/>
        <v>317520</v>
      </c>
      <c r="O234" s="8">
        <f t="shared" si="57"/>
        <v>168000</v>
      </c>
      <c r="P234" s="8">
        <f t="shared" si="58"/>
        <v>485520</v>
      </c>
      <c r="Q234" s="9">
        <f t="shared" si="59"/>
        <v>247799.99999999997</v>
      </c>
      <c r="R234" s="9">
        <f t="shared" si="60"/>
        <v>144200</v>
      </c>
      <c r="S234" s="10">
        <f t="shared" si="61"/>
        <v>392000</v>
      </c>
      <c r="T234" s="11">
        <f t="shared" si="62"/>
        <v>73983</v>
      </c>
      <c r="U234" s="12">
        <f t="shared" si="63"/>
        <v>387303</v>
      </c>
      <c r="V234" s="13">
        <f t="shared" si="64"/>
        <v>312893</v>
      </c>
      <c r="W234" s="10">
        <f t="shared" si="65"/>
        <v>219373</v>
      </c>
    </row>
    <row r="235" spans="1:23" ht="69.599999999999994" x14ac:dyDescent="0.3">
      <c r="A235" s="16" t="s">
        <v>495</v>
      </c>
      <c r="B235" s="34" t="s">
        <v>26</v>
      </c>
      <c r="C235" s="29">
        <v>701611</v>
      </c>
      <c r="D235" s="30" t="s">
        <v>496</v>
      </c>
      <c r="E235" s="31">
        <v>3.15</v>
      </c>
      <c r="F235" s="20">
        <v>2.1</v>
      </c>
      <c r="G235" s="20">
        <v>1.05</v>
      </c>
      <c r="H235" s="6">
        <f t="shared" si="50"/>
        <v>233940</v>
      </c>
      <c r="I235" s="6">
        <f t="shared" si="51"/>
        <v>135975</v>
      </c>
      <c r="J235" s="6">
        <f t="shared" si="52"/>
        <v>369915</v>
      </c>
      <c r="K235" s="7">
        <f t="shared" si="53"/>
        <v>476280</v>
      </c>
      <c r="L235" s="7">
        <f t="shared" si="54"/>
        <v>363615</v>
      </c>
      <c r="M235" s="7">
        <f t="shared" si="55"/>
        <v>839895</v>
      </c>
      <c r="N235" s="8">
        <f t="shared" si="56"/>
        <v>476280</v>
      </c>
      <c r="O235" s="8">
        <f t="shared" si="57"/>
        <v>252000</v>
      </c>
      <c r="P235" s="8">
        <f t="shared" si="58"/>
        <v>728280</v>
      </c>
      <c r="Q235" s="9">
        <f t="shared" si="59"/>
        <v>371700</v>
      </c>
      <c r="R235" s="9">
        <f t="shared" si="60"/>
        <v>216300</v>
      </c>
      <c r="S235" s="10">
        <f t="shared" si="61"/>
        <v>588000</v>
      </c>
      <c r="T235" s="11">
        <f t="shared" si="62"/>
        <v>110974.5</v>
      </c>
      <c r="U235" s="12">
        <f t="shared" si="63"/>
        <v>580954.5</v>
      </c>
      <c r="V235" s="13">
        <f t="shared" si="64"/>
        <v>469339.5</v>
      </c>
      <c r="W235" s="10">
        <f t="shared" si="65"/>
        <v>329059.5</v>
      </c>
    </row>
    <row r="236" spans="1:23" ht="52.2" x14ac:dyDescent="0.3">
      <c r="A236" s="16" t="s">
        <v>497</v>
      </c>
      <c r="B236" s="34" t="s">
        <v>26</v>
      </c>
      <c r="C236" s="29">
        <v>701615</v>
      </c>
      <c r="D236" s="39" t="s">
        <v>498</v>
      </c>
      <c r="E236" s="31">
        <v>3</v>
      </c>
      <c r="F236" s="20">
        <v>2</v>
      </c>
      <c r="G236" s="20">
        <v>1</v>
      </c>
      <c r="H236" s="6">
        <f t="shared" si="50"/>
        <v>222800</v>
      </c>
      <c r="I236" s="6">
        <f t="shared" si="51"/>
        <v>129500</v>
      </c>
      <c r="J236" s="6">
        <f t="shared" si="52"/>
        <v>352300</v>
      </c>
      <c r="K236" s="7">
        <f t="shared" si="53"/>
        <v>453600</v>
      </c>
      <c r="L236" s="7">
        <f t="shared" si="54"/>
        <v>346300</v>
      </c>
      <c r="M236" s="7">
        <f t="shared" si="55"/>
        <v>799900</v>
      </c>
      <c r="N236" s="8">
        <f t="shared" si="56"/>
        <v>453600</v>
      </c>
      <c r="O236" s="8">
        <f t="shared" si="57"/>
        <v>240000</v>
      </c>
      <c r="P236" s="8">
        <f t="shared" si="58"/>
        <v>693600</v>
      </c>
      <c r="Q236" s="9">
        <f t="shared" si="59"/>
        <v>354000</v>
      </c>
      <c r="R236" s="9">
        <f t="shared" si="60"/>
        <v>206000</v>
      </c>
      <c r="S236" s="10">
        <f t="shared" si="61"/>
        <v>560000</v>
      </c>
      <c r="T236" s="11">
        <f t="shared" si="62"/>
        <v>105690</v>
      </c>
      <c r="U236" s="12">
        <f t="shared" si="63"/>
        <v>553290</v>
      </c>
      <c r="V236" s="13">
        <f t="shared" si="64"/>
        <v>446990</v>
      </c>
      <c r="W236" s="10">
        <f t="shared" si="65"/>
        <v>313390</v>
      </c>
    </row>
    <row r="237" spans="1:23" ht="69.599999999999994" x14ac:dyDescent="0.3">
      <c r="A237" s="16" t="s">
        <v>499</v>
      </c>
      <c r="B237" s="34" t="s">
        <v>26</v>
      </c>
      <c r="C237" s="29">
        <v>701620</v>
      </c>
      <c r="D237" s="39" t="s">
        <v>500</v>
      </c>
      <c r="E237" s="31">
        <v>3.3000000000000003</v>
      </c>
      <c r="F237" s="20">
        <v>2.2000000000000002</v>
      </c>
      <c r="G237" s="20">
        <v>1.1000000000000001</v>
      </c>
      <c r="H237" s="6">
        <f t="shared" si="50"/>
        <v>245080.00000000003</v>
      </c>
      <c r="I237" s="6">
        <f t="shared" si="51"/>
        <v>142450</v>
      </c>
      <c r="J237" s="6">
        <f t="shared" si="52"/>
        <v>387530</v>
      </c>
      <c r="K237" s="7">
        <f t="shared" si="53"/>
        <v>498960.00000000006</v>
      </c>
      <c r="L237" s="7">
        <f t="shared" si="54"/>
        <v>380930.00000000006</v>
      </c>
      <c r="M237" s="7">
        <f t="shared" si="55"/>
        <v>879890.00000000012</v>
      </c>
      <c r="N237" s="8">
        <f t="shared" si="56"/>
        <v>498960.00000000006</v>
      </c>
      <c r="O237" s="8">
        <f t="shared" si="57"/>
        <v>264000</v>
      </c>
      <c r="P237" s="8">
        <f t="shared" si="58"/>
        <v>762960</v>
      </c>
      <c r="Q237" s="9">
        <f t="shared" si="59"/>
        <v>389400.00000000006</v>
      </c>
      <c r="R237" s="9">
        <f t="shared" si="60"/>
        <v>226600.00000000003</v>
      </c>
      <c r="S237" s="10">
        <f t="shared" si="61"/>
        <v>616000.00000000012</v>
      </c>
      <c r="T237" s="11">
        <f t="shared" si="62"/>
        <v>116259</v>
      </c>
      <c r="U237" s="12">
        <f t="shared" si="63"/>
        <v>608619.00000000012</v>
      </c>
      <c r="V237" s="13">
        <f t="shared" si="64"/>
        <v>491689</v>
      </c>
      <c r="W237" s="10">
        <f t="shared" si="65"/>
        <v>344729.00000000012</v>
      </c>
    </row>
    <row r="238" spans="1:23" ht="52.2" x14ac:dyDescent="0.3">
      <c r="A238" s="16" t="s">
        <v>501</v>
      </c>
      <c r="B238" s="34" t="s">
        <v>26</v>
      </c>
      <c r="C238" s="29">
        <v>701625</v>
      </c>
      <c r="D238" s="39" t="s">
        <v>502</v>
      </c>
      <c r="E238" s="31">
        <v>4.5</v>
      </c>
      <c r="F238" s="20">
        <v>3</v>
      </c>
      <c r="G238" s="20">
        <v>1.5</v>
      </c>
      <c r="H238" s="6">
        <f t="shared" si="50"/>
        <v>334200</v>
      </c>
      <c r="I238" s="6">
        <f t="shared" si="51"/>
        <v>194250</v>
      </c>
      <c r="J238" s="6">
        <f t="shared" si="52"/>
        <v>528450</v>
      </c>
      <c r="K238" s="7">
        <f t="shared" si="53"/>
        <v>680400</v>
      </c>
      <c r="L238" s="7">
        <f t="shared" si="54"/>
        <v>519450</v>
      </c>
      <c r="M238" s="7">
        <f t="shared" si="55"/>
        <v>1199850</v>
      </c>
      <c r="N238" s="8">
        <f t="shared" si="56"/>
        <v>680400</v>
      </c>
      <c r="O238" s="8">
        <f t="shared" si="57"/>
        <v>360000</v>
      </c>
      <c r="P238" s="8">
        <f t="shared" si="58"/>
        <v>1040400</v>
      </c>
      <c r="Q238" s="9">
        <f t="shared" si="59"/>
        <v>531000</v>
      </c>
      <c r="R238" s="9">
        <f t="shared" si="60"/>
        <v>309000</v>
      </c>
      <c r="S238" s="10">
        <f t="shared" si="61"/>
        <v>840000</v>
      </c>
      <c r="T238" s="11">
        <f t="shared" si="62"/>
        <v>158535</v>
      </c>
      <c r="U238" s="12">
        <f t="shared" si="63"/>
        <v>829935</v>
      </c>
      <c r="V238" s="13">
        <f t="shared" si="64"/>
        <v>670485</v>
      </c>
      <c r="W238" s="10">
        <f t="shared" si="65"/>
        <v>470085</v>
      </c>
    </row>
    <row r="239" spans="1:23" x14ac:dyDescent="0.3">
      <c r="A239" s="16" t="s">
        <v>503</v>
      </c>
      <c r="B239" s="34" t="s">
        <v>26</v>
      </c>
      <c r="C239" s="29">
        <v>701626</v>
      </c>
      <c r="D239" s="39" t="s">
        <v>504</v>
      </c>
      <c r="E239" s="31">
        <v>5</v>
      </c>
      <c r="F239" s="20">
        <v>3.35</v>
      </c>
      <c r="G239" s="20">
        <v>1.65</v>
      </c>
      <c r="H239" s="6">
        <f t="shared" si="50"/>
        <v>373190</v>
      </c>
      <c r="I239" s="6">
        <f t="shared" si="51"/>
        <v>213675</v>
      </c>
      <c r="J239" s="6">
        <f t="shared" si="52"/>
        <v>586865</v>
      </c>
      <c r="K239" s="7">
        <f t="shared" si="53"/>
        <v>759780</v>
      </c>
      <c r="L239" s="7">
        <f t="shared" si="54"/>
        <v>571395</v>
      </c>
      <c r="M239" s="7">
        <f t="shared" si="55"/>
        <v>1331175</v>
      </c>
      <c r="N239" s="8">
        <f t="shared" si="56"/>
        <v>759780</v>
      </c>
      <c r="O239" s="8">
        <f t="shared" si="57"/>
        <v>396000</v>
      </c>
      <c r="P239" s="8">
        <f t="shared" si="58"/>
        <v>1155780</v>
      </c>
      <c r="Q239" s="9">
        <f t="shared" si="59"/>
        <v>592950</v>
      </c>
      <c r="R239" s="9">
        <f t="shared" si="60"/>
        <v>339900</v>
      </c>
      <c r="S239" s="10">
        <f t="shared" si="61"/>
        <v>932850</v>
      </c>
      <c r="T239" s="11">
        <f t="shared" si="62"/>
        <v>176059.5</v>
      </c>
      <c r="U239" s="12">
        <f t="shared" si="63"/>
        <v>920369.5</v>
      </c>
      <c r="V239" s="13">
        <f t="shared" si="64"/>
        <v>744974.5</v>
      </c>
      <c r="W239" s="10">
        <f t="shared" si="65"/>
        <v>522044.5</v>
      </c>
    </row>
    <row r="240" spans="1:23" ht="34.799999999999997" x14ac:dyDescent="0.3">
      <c r="A240" s="16" t="s">
        <v>505</v>
      </c>
      <c r="B240" s="34" t="s">
        <v>26</v>
      </c>
      <c r="C240" s="29">
        <v>701655</v>
      </c>
      <c r="D240" s="39" t="s">
        <v>506</v>
      </c>
      <c r="E240" s="31">
        <v>2.9</v>
      </c>
      <c r="F240" s="20">
        <v>1.95</v>
      </c>
      <c r="G240" s="20">
        <v>0.95</v>
      </c>
      <c r="H240" s="6">
        <f t="shared" si="50"/>
        <v>217230</v>
      </c>
      <c r="I240" s="6">
        <f t="shared" si="51"/>
        <v>123025</v>
      </c>
      <c r="J240" s="6">
        <f t="shared" si="52"/>
        <v>340255</v>
      </c>
      <c r="K240" s="7">
        <f t="shared" si="53"/>
        <v>442260</v>
      </c>
      <c r="L240" s="7">
        <f t="shared" si="54"/>
        <v>328985</v>
      </c>
      <c r="M240" s="7">
        <f t="shared" si="55"/>
        <v>771245</v>
      </c>
      <c r="N240" s="8">
        <f t="shared" si="56"/>
        <v>442260</v>
      </c>
      <c r="O240" s="8">
        <f t="shared" si="57"/>
        <v>228000</v>
      </c>
      <c r="P240" s="8">
        <f t="shared" si="58"/>
        <v>670260</v>
      </c>
      <c r="Q240" s="9">
        <f t="shared" si="59"/>
        <v>345150</v>
      </c>
      <c r="R240" s="9">
        <f t="shared" si="60"/>
        <v>195700</v>
      </c>
      <c r="S240" s="10">
        <f t="shared" si="61"/>
        <v>540850</v>
      </c>
      <c r="T240" s="11">
        <f t="shared" si="62"/>
        <v>102076.5</v>
      </c>
      <c r="U240" s="12">
        <f t="shared" si="63"/>
        <v>533066.5</v>
      </c>
      <c r="V240" s="13">
        <f t="shared" si="64"/>
        <v>432081.5</v>
      </c>
      <c r="W240" s="10">
        <f t="shared" si="65"/>
        <v>302671.5</v>
      </c>
    </row>
    <row r="241" spans="1:23" ht="34.799999999999997" x14ac:dyDescent="0.3">
      <c r="A241" s="16" t="s">
        <v>507</v>
      </c>
      <c r="B241" s="34" t="s">
        <v>26</v>
      </c>
      <c r="C241" s="29">
        <v>701660</v>
      </c>
      <c r="D241" s="30" t="s">
        <v>508</v>
      </c>
      <c r="E241" s="31">
        <v>2.5</v>
      </c>
      <c r="F241" s="20">
        <v>1.7</v>
      </c>
      <c r="G241" s="20">
        <v>0.8</v>
      </c>
      <c r="H241" s="6">
        <f t="shared" si="50"/>
        <v>189380</v>
      </c>
      <c r="I241" s="6">
        <f t="shared" si="51"/>
        <v>103600</v>
      </c>
      <c r="J241" s="6">
        <f t="shared" si="52"/>
        <v>292980</v>
      </c>
      <c r="K241" s="7">
        <f t="shared" si="53"/>
        <v>385560</v>
      </c>
      <c r="L241" s="7">
        <f t="shared" si="54"/>
        <v>277040</v>
      </c>
      <c r="M241" s="7">
        <f t="shared" si="55"/>
        <v>662600</v>
      </c>
      <c r="N241" s="8">
        <f t="shared" si="56"/>
        <v>385560</v>
      </c>
      <c r="O241" s="8">
        <f t="shared" si="57"/>
        <v>192000</v>
      </c>
      <c r="P241" s="8">
        <f t="shared" si="58"/>
        <v>577560</v>
      </c>
      <c r="Q241" s="9">
        <f t="shared" si="59"/>
        <v>300900</v>
      </c>
      <c r="R241" s="9">
        <f t="shared" si="60"/>
        <v>164800</v>
      </c>
      <c r="S241" s="10">
        <f t="shared" si="61"/>
        <v>465700</v>
      </c>
      <c r="T241" s="11">
        <f t="shared" si="62"/>
        <v>87894</v>
      </c>
      <c r="U241" s="12">
        <f t="shared" si="63"/>
        <v>457514</v>
      </c>
      <c r="V241" s="13">
        <f t="shared" si="64"/>
        <v>372474</v>
      </c>
      <c r="W241" s="10">
        <f t="shared" si="65"/>
        <v>260614</v>
      </c>
    </row>
    <row r="242" spans="1:23" x14ac:dyDescent="0.3">
      <c r="A242" s="16" t="s">
        <v>509</v>
      </c>
      <c r="B242" s="34" t="s">
        <v>26</v>
      </c>
      <c r="C242" s="29">
        <v>701665</v>
      </c>
      <c r="D242" s="30" t="s">
        <v>510</v>
      </c>
      <c r="E242" s="31">
        <v>2.8</v>
      </c>
      <c r="F242" s="20">
        <v>1.9</v>
      </c>
      <c r="G242" s="20">
        <v>0.9</v>
      </c>
      <c r="H242" s="6">
        <f t="shared" si="50"/>
        <v>211660</v>
      </c>
      <c r="I242" s="6">
        <f t="shared" si="51"/>
        <v>116550</v>
      </c>
      <c r="J242" s="6">
        <f t="shared" si="52"/>
        <v>328210</v>
      </c>
      <c r="K242" s="7">
        <f t="shared" si="53"/>
        <v>430920</v>
      </c>
      <c r="L242" s="7">
        <f t="shared" si="54"/>
        <v>311670</v>
      </c>
      <c r="M242" s="7">
        <f t="shared" si="55"/>
        <v>742590</v>
      </c>
      <c r="N242" s="8">
        <f t="shared" si="56"/>
        <v>430920</v>
      </c>
      <c r="O242" s="8">
        <f t="shared" si="57"/>
        <v>216000</v>
      </c>
      <c r="P242" s="8">
        <f t="shared" si="58"/>
        <v>646920</v>
      </c>
      <c r="Q242" s="9">
        <f t="shared" si="59"/>
        <v>336300</v>
      </c>
      <c r="R242" s="9">
        <f t="shared" si="60"/>
        <v>185400</v>
      </c>
      <c r="S242" s="10">
        <f t="shared" si="61"/>
        <v>521700</v>
      </c>
      <c r="T242" s="11">
        <f t="shared" si="62"/>
        <v>98463</v>
      </c>
      <c r="U242" s="12">
        <f t="shared" si="63"/>
        <v>512843</v>
      </c>
      <c r="V242" s="13">
        <f t="shared" si="64"/>
        <v>417173</v>
      </c>
      <c r="W242" s="10">
        <f t="shared" si="65"/>
        <v>291953</v>
      </c>
    </row>
    <row r="243" spans="1:23" x14ac:dyDescent="0.3">
      <c r="A243" s="16" t="s">
        <v>511</v>
      </c>
      <c r="B243" s="34" t="s">
        <v>26</v>
      </c>
      <c r="C243" s="29">
        <v>701666</v>
      </c>
      <c r="D243" s="30" t="s">
        <v>512</v>
      </c>
      <c r="E243" s="31">
        <v>2.8</v>
      </c>
      <c r="F243" s="20">
        <v>1.9</v>
      </c>
      <c r="G243" s="20">
        <v>0.9</v>
      </c>
      <c r="H243" s="6">
        <f t="shared" si="50"/>
        <v>211660</v>
      </c>
      <c r="I243" s="6">
        <f t="shared" si="51"/>
        <v>116550</v>
      </c>
      <c r="J243" s="6">
        <f t="shared" si="52"/>
        <v>328210</v>
      </c>
      <c r="K243" s="7">
        <f t="shared" si="53"/>
        <v>430920</v>
      </c>
      <c r="L243" s="7">
        <f t="shared" si="54"/>
        <v>311670</v>
      </c>
      <c r="M243" s="7">
        <f t="shared" si="55"/>
        <v>742590</v>
      </c>
      <c r="N243" s="8">
        <f t="shared" si="56"/>
        <v>430920</v>
      </c>
      <c r="O243" s="8">
        <f t="shared" si="57"/>
        <v>216000</v>
      </c>
      <c r="P243" s="8">
        <f t="shared" si="58"/>
        <v>646920</v>
      </c>
      <c r="Q243" s="9">
        <f t="shared" si="59"/>
        <v>336300</v>
      </c>
      <c r="R243" s="9">
        <f t="shared" si="60"/>
        <v>185400</v>
      </c>
      <c r="S243" s="10">
        <f t="shared" si="61"/>
        <v>521700</v>
      </c>
      <c r="T243" s="11">
        <f t="shared" si="62"/>
        <v>98463</v>
      </c>
      <c r="U243" s="12">
        <f t="shared" si="63"/>
        <v>512843</v>
      </c>
      <c r="V243" s="13">
        <f t="shared" si="64"/>
        <v>417173</v>
      </c>
      <c r="W243" s="10">
        <f t="shared" si="65"/>
        <v>291953</v>
      </c>
    </row>
    <row r="244" spans="1:23" ht="52.2" x14ac:dyDescent="0.3">
      <c r="A244" s="16" t="s">
        <v>513</v>
      </c>
      <c r="B244" s="34" t="s">
        <v>26</v>
      </c>
      <c r="C244" s="29">
        <v>701667</v>
      </c>
      <c r="D244" s="30" t="s">
        <v>514</v>
      </c>
      <c r="E244" s="31">
        <v>4.5</v>
      </c>
      <c r="F244" s="20">
        <v>3</v>
      </c>
      <c r="G244" s="20">
        <v>1.5</v>
      </c>
      <c r="H244" s="6">
        <f t="shared" si="50"/>
        <v>334200</v>
      </c>
      <c r="I244" s="6">
        <f t="shared" si="51"/>
        <v>194250</v>
      </c>
      <c r="J244" s="6">
        <f t="shared" si="52"/>
        <v>528450</v>
      </c>
      <c r="K244" s="7">
        <f t="shared" si="53"/>
        <v>680400</v>
      </c>
      <c r="L244" s="7">
        <f t="shared" si="54"/>
        <v>519450</v>
      </c>
      <c r="M244" s="7">
        <f t="shared" si="55"/>
        <v>1199850</v>
      </c>
      <c r="N244" s="8">
        <f t="shared" si="56"/>
        <v>680400</v>
      </c>
      <c r="O244" s="8">
        <f t="shared" si="57"/>
        <v>360000</v>
      </c>
      <c r="P244" s="8">
        <f t="shared" si="58"/>
        <v>1040400</v>
      </c>
      <c r="Q244" s="9">
        <f t="shared" si="59"/>
        <v>531000</v>
      </c>
      <c r="R244" s="9">
        <f t="shared" si="60"/>
        <v>309000</v>
      </c>
      <c r="S244" s="10">
        <f t="shared" si="61"/>
        <v>840000</v>
      </c>
      <c r="T244" s="11">
        <f t="shared" si="62"/>
        <v>158535</v>
      </c>
      <c r="U244" s="12">
        <f t="shared" si="63"/>
        <v>829935</v>
      </c>
      <c r="V244" s="13">
        <f t="shared" si="64"/>
        <v>670485</v>
      </c>
      <c r="W244" s="10">
        <f t="shared" si="65"/>
        <v>470085</v>
      </c>
    </row>
    <row r="245" spans="1:23" ht="34.799999999999997" x14ac:dyDescent="0.3">
      <c r="A245" s="16" t="s">
        <v>515</v>
      </c>
      <c r="B245" s="34" t="s">
        <v>26</v>
      </c>
      <c r="C245" s="29">
        <v>701670</v>
      </c>
      <c r="D245" s="30" t="s">
        <v>516</v>
      </c>
      <c r="E245" s="31">
        <v>3</v>
      </c>
      <c r="F245" s="20">
        <v>2</v>
      </c>
      <c r="G245" s="20">
        <v>1</v>
      </c>
      <c r="H245" s="6">
        <f t="shared" si="50"/>
        <v>222800</v>
      </c>
      <c r="I245" s="6">
        <f t="shared" si="51"/>
        <v>129500</v>
      </c>
      <c r="J245" s="6">
        <f t="shared" si="52"/>
        <v>352300</v>
      </c>
      <c r="K245" s="7">
        <f t="shared" si="53"/>
        <v>453600</v>
      </c>
      <c r="L245" s="7">
        <f t="shared" si="54"/>
        <v>346300</v>
      </c>
      <c r="M245" s="7">
        <f t="shared" si="55"/>
        <v>799900</v>
      </c>
      <c r="N245" s="8">
        <f t="shared" si="56"/>
        <v>453600</v>
      </c>
      <c r="O245" s="8">
        <f t="shared" si="57"/>
        <v>240000</v>
      </c>
      <c r="P245" s="8">
        <f t="shared" si="58"/>
        <v>693600</v>
      </c>
      <c r="Q245" s="9">
        <f t="shared" si="59"/>
        <v>354000</v>
      </c>
      <c r="R245" s="9">
        <f t="shared" si="60"/>
        <v>206000</v>
      </c>
      <c r="S245" s="10">
        <f t="shared" si="61"/>
        <v>560000</v>
      </c>
      <c r="T245" s="11">
        <f t="shared" si="62"/>
        <v>105690</v>
      </c>
      <c r="U245" s="12">
        <f t="shared" si="63"/>
        <v>553290</v>
      </c>
      <c r="V245" s="13">
        <f t="shared" si="64"/>
        <v>446990</v>
      </c>
      <c r="W245" s="10">
        <f t="shared" si="65"/>
        <v>313390</v>
      </c>
    </row>
    <row r="246" spans="1:23" ht="34.799999999999997" x14ac:dyDescent="0.3">
      <c r="A246" s="16" t="s">
        <v>517</v>
      </c>
      <c r="B246" s="34" t="s">
        <v>26</v>
      </c>
      <c r="C246" s="29">
        <v>701680</v>
      </c>
      <c r="D246" s="30" t="s">
        <v>518</v>
      </c>
      <c r="E246" s="31">
        <v>2</v>
      </c>
      <c r="F246" s="20">
        <v>1.3</v>
      </c>
      <c r="G246" s="20">
        <v>0.7</v>
      </c>
      <c r="H246" s="6">
        <f t="shared" si="50"/>
        <v>144820</v>
      </c>
      <c r="I246" s="6">
        <f t="shared" si="51"/>
        <v>90650</v>
      </c>
      <c r="J246" s="6">
        <f t="shared" si="52"/>
        <v>235470</v>
      </c>
      <c r="K246" s="7">
        <f t="shared" si="53"/>
        <v>294840</v>
      </c>
      <c r="L246" s="7">
        <f t="shared" si="54"/>
        <v>242409.99999999997</v>
      </c>
      <c r="M246" s="7">
        <f t="shared" si="55"/>
        <v>537250</v>
      </c>
      <c r="N246" s="8">
        <f t="shared" si="56"/>
        <v>294840</v>
      </c>
      <c r="O246" s="8">
        <f t="shared" si="57"/>
        <v>168000</v>
      </c>
      <c r="P246" s="8">
        <f t="shared" si="58"/>
        <v>462840</v>
      </c>
      <c r="Q246" s="9">
        <f t="shared" si="59"/>
        <v>230100</v>
      </c>
      <c r="R246" s="9">
        <f t="shared" si="60"/>
        <v>144200</v>
      </c>
      <c r="S246" s="10">
        <f t="shared" si="61"/>
        <v>374300</v>
      </c>
      <c r="T246" s="11">
        <f t="shared" si="62"/>
        <v>70641</v>
      </c>
      <c r="U246" s="12">
        <f t="shared" si="63"/>
        <v>372421</v>
      </c>
      <c r="V246" s="13">
        <f t="shared" si="64"/>
        <v>298011</v>
      </c>
      <c r="W246" s="10">
        <f t="shared" si="65"/>
        <v>209471</v>
      </c>
    </row>
    <row r="247" spans="1:23" ht="34.799999999999997" x14ac:dyDescent="0.3">
      <c r="A247" s="16" t="s">
        <v>519</v>
      </c>
      <c r="B247" s="34" t="s">
        <v>26</v>
      </c>
      <c r="C247" s="29">
        <v>701685</v>
      </c>
      <c r="D247" s="30" t="s">
        <v>520</v>
      </c>
      <c r="E247" s="31">
        <v>4.5</v>
      </c>
      <c r="F247" s="20">
        <v>3</v>
      </c>
      <c r="G247" s="20">
        <v>1.5</v>
      </c>
      <c r="H247" s="6">
        <f t="shared" si="50"/>
        <v>334200</v>
      </c>
      <c r="I247" s="6">
        <f t="shared" si="51"/>
        <v>194250</v>
      </c>
      <c r="J247" s="6">
        <f t="shared" si="52"/>
        <v>528450</v>
      </c>
      <c r="K247" s="7">
        <f t="shared" si="53"/>
        <v>680400</v>
      </c>
      <c r="L247" s="7">
        <f t="shared" si="54"/>
        <v>519450</v>
      </c>
      <c r="M247" s="7">
        <f t="shared" si="55"/>
        <v>1199850</v>
      </c>
      <c r="N247" s="8">
        <f t="shared" si="56"/>
        <v>680400</v>
      </c>
      <c r="O247" s="8">
        <f t="shared" si="57"/>
        <v>360000</v>
      </c>
      <c r="P247" s="8">
        <f t="shared" si="58"/>
        <v>1040400</v>
      </c>
      <c r="Q247" s="9">
        <f t="shared" si="59"/>
        <v>531000</v>
      </c>
      <c r="R247" s="9">
        <f t="shared" si="60"/>
        <v>309000</v>
      </c>
      <c r="S247" s="10">
        <f t="shared" si="61"/>
        <v>840000</v>
      </c>
      <c r="T247" s="11">
        <f t="shared" si="62"/>
        <v>158535</v>
      </c>
      <c r="U247" s="12">
        <f t="shared" si="63"/>
        <v>829935</v>
      </c>
      <c r="V247" s="13">
        <f t="shared" si="64"/>
        <v>670485</v>
      </c>
      <c r="W247" s="10">
        <f t="shared" si="65"/>
        <v>470085</v>
      </c>
    </row>
    <row r="248" spans="1:23" ht="34.799999999999997" x14ac:dyDescent="0.3">
      <c r="A248" s="16" t="s">
        <v>521</v>
      </c>
      <c r="B248" s="34" t="s">
        <v>26</v>
      </c>
      <c r="C248" s="29">
        <v>701690</v>
      </c>
      <c r="D248" s="39" t="s">
        <v>522</v>
      </c>
      <c r="E248" s="31">
        <v>3.5</v>
      </c>
      <c r="F248" s="20">
        <v>2.2999999999999998</v>
      </c>
      <c r="G248" s="20">
        <v>1.2</v>
      </c>
      <c r="H248" s="6">
        <f t="shared" si="50"/>
        <v>256219.99999999997</v>
      </c>
      <c r="I248" s="6">
        <f t="shared" si="51"/>
        <v>155400</v>
      </c>
      <c r="J248" s="6">
        <f t="shared" si="52"/>
        <v>411620</v>
      </c>
      <c r="K248" s="7">
        <f t="shared" si="53"/>
        <v>521639.99999999994</v>
      </c>
      <c r="L248" s="7">
        <f t="shared" si="54"/>
        <v>415560</v>
      </c>
      <c r="M248" s="7">
        <f t="shared" si="55"/>
        <v>937200</v>
      </c>
      <c r="N248" s="8">
        <f t="shared" si="56"/>
        <v>521639.99999999994</v>
      </c>
      <c r="O248" s="8">
        <f t="shared" si="57"/>
        <v>288000</v>
      </c>
      <c r="P248" s="8">
        <f t="shared" si="58"/>
        <v>809640</v>
      </c>
      <c r="Q248" s="9">
        <f t="shared" si="59"/>
        <v>407099.99999999994</v>
      </c>
      <c r="R248" s="9">
        <f t="shared" si="60"/>
        <v>247200</v>
      </c>
      <c r="S248" s="10">
        <f t="shared" si="61"/>
        <v>654300</v>
      </c>
      <c r="T248" s="11">
        <f t="shared" si="62"/>
        <v>123486</v>
      </c>
      <c r="U248" s="12">
        <f t="shared" si="63"/>
        <v>649066</v>
      </c>
      <c r="V248" s="13">
        <f t="shared" si="64"/>
        <v>521506</v>
      </c>
      <c r="W248" s="10">
        <f t="shared" si="65"/>
        <v>366166</v>
      </c>
    </row>
    <row r="249" spans="1:23" ht="34.799999999999997" x14ac:dyDescent="0.3">
      <c r="A249" s="16" t="s">
        <v>523</v>
      </c>
      <c r="B249" s="34" t="s">
        <v>26</v>
      </c>
      <c r="C249" s="29">
        <v>701695</v>
      </c>
      <c r="D249" s="30" t="s">
        <v>524</v>
      </c>
      <c r="E249" s="31">
        <v>3</v>
      </c>
      <c r="F249" s="20">
        <v>2</v>
      </c>
      <c r="G249" s="20">
        <v>1</v>
      </c>
      <c r="H249" s="6">
        <f t="shared" si="50"/>
        <v>222800</v>
      </c>
      <c r="I249" s="6">
        <f t="shared" si="51"/>
        <v>129500</v>
      </c>
      <c r="J249" s="6">
        <f t="shared" si="52"/>
        <v>352300</v>
      </c>
      <c r="K249" s="7">
        <f t="shared" si="53"/>
        <v>453600</v>
      </c>
      <c r="L249" s="7">
        <f t="shared" si="54"/>
        <v>346300</v>
      </c>
      <c r="M249" s="7">
        <f t="shared" si="55"/>
        <v>799900</v>
      </c>
      <c r="N249" s="8">
        <f t="shared" si="56"/>
        <v>453600</v>
      </c>
      <c r="O249" s="8">
        <f t="shared" si="57"/>
        <v>240000</v>
      </c>
      <c r="P249" s="8">
        <f t="shared" si="58"/>
        <v>693600</v>
      </c>
      <c r="Q249" s="9">
        <f t="shared" si="59"/>
        <v>354000</v>
      </c>
      <c r="R249" s="9">
        <f t="shared" si="60"/>
        <v>206000</v>
      </c>
      <c r="S249" s="10">
        <f t="shared" si="61"/>
        <v>560000</v>
      </c>
      <c r="T249" s="11">
        <f t="shared" si="62"/>
        <v>105690</v>
      </c>
      <c r="U249" s="12">
        <f t="shared" si="63"/>
        <v>553290</v>
      </c>
      <c r="V249" s="13">
        <f t="shared" si="64"/>
        <v>446990</v>
      </c>
      <c r="W249" s="10">
        <f t="shared" si="65"/>
        <v>313390</v>
      </c>
    </row>
    <row r="250" spans="1:23" ht="69.599999999999994" x14ac:dyDescent="0.3">
      <c r="A250" s="16" t="s">
        <v>525</v>
      </c>
      <c r="B250" s="34" t="s">
        <v>26</v>
      </c>
      <c r="C250" s="29">
        <v>701696</v>
      </c>
      <c r="D250" s="30" t="s">
        <v>526</v>
      </c>
      <c r="E250" s="31">
        <v>3</v>
      </c>
      <c r="F250" s="20">
        <v>2</v>
      </c>
      <c r="G250" s="20">
        <v>1</v>
      </c>
      <c r="H250" s="6">
        <f t="shared" si="50"/>
        <v>222800</v>
      </c>
      <c r="I250" s="6">
        <f t="shared" si="51"/>
        <v>129500</v>
      </c>
      <c r="J250" s="6">
        <f t="shared" si="52"/>
        <v>352300</v>
      </c>
      <c r="K250" s="7">
        <f t="shared" si="53"/>
        <v>453600</v>
      </c>
      <c r="L250" s="7">
        <f t="shared" si="54"/>
        <v>346300</v>
      </c>
      <c r="M250" s="7">
        <f t="shared" si="55"/>
        <v>799900</v>
      </c>
      <c r="N250" s="8">
        <f t="shared" si="56"/>
        <v>453600</v>
      </c>
      <c r="O250" s="8">
        <f t="shared" si="57"/>
        <v>240000</v>
      </c>
      <c r="P250" s="8">
        <f t="shared" si="58"/>
        <v>693600</v>
      </c>
      <c r="Q250" s="9">
        <f t="shared" si="59"/>
        <v>354000</v>
      </c>
      <c r="R250" s="9">
        <f t="shared" si="60"/>
        <v>206000</v>
      </c>
      <c r="S250" s="10">
        <f t="shared" si="61"/>
        <v>560000</v>
      </c>
      <c r="T250" s="11">
        <f t="shared" si="62"/>
        <v>105690</v>
      </c>
      <c r="U250" s="12">
        <f t="shared" si="63"/>
        <v>553290</v>
      </c>
      <c r="V250" s="13">
        <f t="shared" si="64"/>
        <v>446990</v>
      </c>
      <c r="W250" s="10">
        <f t="shared" si="65"/>
        <v>313390</v>
      </c>
    </row>
    <row r="251" spans="1:23" ht="34.799999999999997" x14ac:dyDescent="0.3">
      <c r="A251" s="16" t="s">
        <v>527</v>
      </c>
      <c r="B251" s="34" t="s">
        <v>26</v>
      </c>
      <c r="C251" s="29">
        <v>701700</v>
      </c>
      <c r="D251" s="30" t="s">
        <v>528</v>
      </c>
      <c r="E251" s="31">
        <v>3</v>
      </c>
      <c r="F251" s="20">
        <v>2</v>
      </c>
      <c r="G251" s="20">
        <v>1</v>
      </c>
      <c r="H251" s="6">
        <f t="shared" si="50"/>
        <v>222800</v>
      </c>
      <c r="I251" s="6">
        <f t="shared" si="51"/>
        <v>129500</v>
      </c>
      <c r="J251" s="6">
        <f t="shared" si="52"/>
        <v>352300</v>
      </c>
      <c r="K251" s="7">
        <f t="shared" si="53"/>
        <v>453600</v>
      </c>
      <c r="L251" s="7">
        <f t="shared" si="54"/>
        <v>346300</v>
      </c>
      <c r="M251" s="7">
        <f t="shared" si="55"/>
        <v>799900</v>
      </c>
      <c r="N251" s="8">
        <f t="shared" si="56"/>
        <v>453600</v>
      </c>
      <c r="O251" s="8">
        <f t="shared" si="57"/>
        <v>240000</v>
      </c>
      <c r="P251" s="8">
        <f t="shared" si="58"/>
        <v>693600</v>
      </c>
      <c r="Q251" s="9">
        <f t="shared" si="59"/>
        <v>354000</v>
      </c>
      <c r="R251" s="9">
        <f t="shared" si="60"/>
        <v>206000</v>
      </c>
      <c r="S251" s="10">
        <f t="shared" si="61"/>
        <v>560000</v>
      </c>
      <c r="T251" s="11">
        <f t="shared" si="62"/>
        <v>105690</v>
      </c>
      <c r="U251" s="12">
        <f t="shared" si="63"/>
        <v>553290</v>
      </c>
      <c r="V251" s="13">
        <f t="shared" si="64"/>
        <v>446990</v>
      </c>
      <c r="W251" s="10">
        <f t="shared" si="65"/>
        <v>313390</v>
      </c>
    </row>
    <row r="252" spans="1:23" ht="69.599999999999994" x14ac:dyDescent="0.3">
      <c r="A252" s="16" t="s">
        <v>529</v>
      </c>
      <c r="B252" s="34" t="s">
        <v>26</v>
      </c>
      <c r="C252" s="29">
        <v>701705</v>
      </c>
      <c r="D252" s="30" t="s">
        <v>530</v>
      </c>
      <c r="E252" s="31">
        <v>3</v>
      </c>
      <c r="F252" s="20">
        <v>2</v>
      </c>
      <c r="G252" s="20">
        <v>1</v>
      </c>
      <c r="H252" s="6">
        <f t="shared" si="50"/>
        <v>222800</v>
      </c>
      <c r="I252" s="6">
        <f t="shared" si="51"/>
        <v>129500</v>
      </c>
      <c r="J252" s="6">
        <f t="shared" si="52"/>
        <v>352300</v>
      </c>
      <c r="K252" s="7">
        <f t="shared" si="53"/>
        <v>453600</v>
      </c>
      <c r="L252" s="7">
        <f t="shared" si="54"/>
        <v>346300</v>
      </c>
      <c r="M252" s="7">
        <f t="shared" si="55"/>
        <v>799900</v>
      </c>
      <c r="N252" s="8">
        <f t="shared" si="56"/>
        <v>453600</v>
      </c>
      <c r="O252" s="8">
        <f t="shared" si="57"/>
        <v>240000</v>
      </c>
      <c r="P252" s="8">
        <f t="shared" si="58"/>
        <v>693600</v>
      </c>
      <c r="Q252" s="9">
        <f t="shared" si="59"/>
        <v>354000</v>
      </c>
      <c r="R252" s="9">
        <f t="shared" si="60"/>
        <v>206000</v>
      </c>
      <c r="S252" s="10">
        <f t="shared" si="61"/>
        <v>560000</v>
      </c>
      <c r="T252" s="11">
        <f t="shared" si="62"/>
        <v>105690</v>
      </c>
      <c r="U252" s="12">
        <f t="shared" si="63"/>
        <v>553290</v>
      </c>
      <c r="V252" s="13">
        <f t="shared" si="64"/>
        <v>446990</v>
      </c>
      <c r="W252" s="10">
        <f t="shared" si="65"/>
        <v>313390</v>
      </c>
    </row>
    <row r="253" spans="1:23" x14ac:dyDescent="0.3">
      <c r="A253" s="16" t="s">
        <v>531</v>
      </c>
      <c r="B253" s="34" t="s">
        <v>26</v>
      </c>
      <c r="C253" s="29">
        <v>701706</v>
      </c>
      <c r="D253" s="30" t="s">
        <v>532</v>
      </c>
      <c r="E253" s="31">
        <v>3</v>
      </c>
      <c r="F253" s="20">
        <v>2</v>
      </c>
      <c r="G253" s="20">
        <v>1</v>
      </c>
      <c r="H253" s="6">
        <f t="shared" si="50"/>
        <v>222800</v>
      </c>
      <c r="I253" s="6">
        <f t="shared" si="51"/>
        <v>129500</v>
      </c>
      <c r="J253" s="6">
        <f t="shared" si="52"/>
        <v>352300</v>
      </c>
      <c r="K253" s="7">
        <f t="shared" si="53"/>
        <v>453600</v>
      </c>
      <c r="L253" s="7">
        <f t="shared" si="54"/>
        <v>346300</v>
      </c>
      <c r="M253" s="7">
        <f t="shared" si="55"/>
        <v>799900</v>
      </c>
      <c r="N253" s="8">
        <f t="shared" si="56"/>
        <v>453600</v>
      </c>
      <c r="O253" s="8">
        <f t="shared" si="57"/>
        <v>240000</v>
      </c>
      <c r="P253" s="8">
        <f t="shared" si="58"/>
        <v>693600</v>
      </c>
      <c r="Q253" s="9">
        <f t="shared" si="59"/>
        <v>354000</v>
      </c>
      <c r="R253" s="9">
        <f t="shared" si="60"/>
        <v>206000</v>
      </c>
      <c r="S253" s="10">
        <f t="shared" si="61"/>
        <v>560000</v>
      </c>
      <c r="T253" s="11">
        <f t="shared" si="62"/>
        <v>105690</v>
      </c>
      <c r="U253" s="12">
        <f t="shared" si="63"/>
        <v>553290</v>
      </c>
      <c r="V253" s="13">
        <f t="shared" si="64"/>
        <v>446990</v>
      </c>
      <c r="W253" s="10">
        <f t="shared" si="65"/>
        <v>313390</v>
      </c>
    </row>
    <row r="254" spans="1:23" x14ac:dyDescent="0.3">
      <c r="A254" s="16" t="s">
        <v>533</v>
      </c>
      <c r="B254" s="34" t="s">
        <v>26</v>
      </c>
      <c r="C254" s="29">
        <v>701707</v>
      </c>
      <c r="D254" s="30" t="s">
        <v>534</v>
      </c>
      <c r="E254" s="31">
        <v>3</v>
      </c>
      <c r="F254" s="20">
        <v>2</v>
      </c>
      <c r="G254" s="20">
        <v>1</v>
      </c>
      <c r="H254" s="6">
        <f t="shared" si="50"/>
        <v>222800</v>
      </c>
      <c r="I254" s="6">
        <f t="shared" si="51"/>
        <v>129500</v>
      </c>
      <c r="J254" s="6">
        <f t="shared" si="52"/>
        <v>352300</v>
      </c>
      <c r="K254" s="7">
        <f t="shared" si="53"/>
        <v>453600</v>
      </c>
      <c r="L254" s="7">
        <f t="shared" si="54"/>
        <v>346300</v>
      </c>
      <c r="M254" s="7">
        <f t="shared" si="55"/>
        <v>799900</v>
      </c>
      <c r="N254" s="8">
        <f t="shared" si="56"/>
        <v>453600</v>
      </c>
      <c r="O254" s="8">
        <f t="shared" si="57"/>
        <v>240000</v>
      </c>
      <c r="P254" s="8">
        <f t="shared" si="58"/>
        <v>693600</v>
      </c>
      <c r="Q254" s="9">
        <f t="shared" si="59"/>
        <v>354000</v>
      </c>
      <c r="R254" s="9">
        <f t="shared" si="60"/>
        <v>206000</v>
      </c>
      <c r="S254" s="10">
        <f t="shared" si="61"/>
        <v>560000</v>
      </c>
      <c r="T254" s="11">
        <f t="shared" si="62"/>
        <v>105690</v>
      </c>
      <c r="U254" s="12">
        <f t="shared" si="63"/>
        <v>553290</v>
      </c>
      <c r="V254" s="13">
        <f t="shared" si="64"/>
        <v>446990</v>
      </c>
      <c r="W254" s="10">
        <f t="shared" si="65"/>
        <v>313390</v>
      </c>
    </row>
    <row r="255" spans="1:23" ht="52.2" x14ac:dyDescent="0.3">
      <c r="A255" s="16" t="s">
        <v>535</v>
      </c>
      <c r="B255" s="34" t="s">
        <v>26</v>
      </c>
      <c r="C255" s="29">
        <v>701715</v>
      </c>
      <c r="D255" s="39" t="s">
        <v>536</v>
      </c>
      <c r="E255" s="31">
        <v>3.75</v>
      </c>
      <c r="F255" s="20">
        <v>2.5</v>
      </c>
      <c r="G255" s="20">
        <v>1.25</v>
      </c>
      <c r="H255" s="6">
        <f t="shared" si="50"/>
        <v>278500</v>
      </c>
      <c r="I255" s="6">
        <f t="shared" si="51"/>
        <v>161875</v>
      </c>
      <c r="J255" s="6">
        <f t="shared" si="52"/>
        <v>440375</v>
      </c>
      <c r="K255" s="7">
        <f t="shared" si="53"/>
        <v>567000</v>
      </c>
      <c r="L255" s="7">
        <f t="shared" si="54"/>
        <v>432875</v>
      </c>
      <c r="M255" s="7">
        <f t="shared" si="55"/>
        <v>999875</v>
      </c>
      <c r="N255" s="8">
        <f t="shared" si="56"/>
        <v>567000</v>
      </c>
      <c r="O255" s="8">
        <f t="shared" si="57"/>
        <v>300000</v>
      </c>
      <c r="P255" s="8">
        <f t="shared" si="58"/>
        <v>867000</v>
      </c>
      <c r="Q255" s="9">
        <f t="shared" si="59"/>
        <v>442500</v>
      </c>
      <c r="R255" s="9">
        <f t="shared" si="60"/>
        <v>257500</v>
      </c>
      <c r="S255" s="10">
        <f t="shared" si="61"/>
        <v>700000</v>
      </c>
      <c r="T255" s="11">
        <f t="shared" si="62"/>
        <v>132112.5</v>
      </c>
      <c r="U255" s="12">
        <f t="shared" si="63"/>
        <v>691612.5</v>
      </c>
      <c r="V255" s="13">
        <f t="shared" si="64"/>
        <v>558737.5</v>
      </c>
      <c r="W255" s="10">
        <f t="shared" si="65"/>
        <v>391737.5</v>
      </c>
    </row>
    <row r="256" spans="1:23" ht="34.799999999999997" x14ac:dyDescent="0.3">
      <c r="A256" s="16" t="s">
        <v>537</v>
      </c>
      <c r="B256" s="34" t="s">
        <v>26</v>
      </c>
      <c r="C256" s="29">
        <v>701716</v>
      </c>
      <c r="D256" s="39" t="s">
        <v>538</v>
      </c>
      <c r="E256" s="31">
        <v>6</v>
      </c>
      <c r="F256" s="20">
        <v>4</v>
      </c>
      <c r="G256" s="20">
        <v>2</v>
      </c>
      <c r="H256" s="6">
        <f t="shared" si="50"/>
        <v>445600</v>
      </c>
      <c r="I256" s="6">
        <f t="shared" si="51"/>
        <v>259000</v>
      </c>
      <c r="J256" s="6">
        <f t="shared" si="52"/>
        <v>704600</v>
      </c>
      <c r="K256" s="7">
        <f t="shared" si="53"/>
        <v>907200</v>
      </c>
      <c r="L256" s="7">
        <f t="shared" si="54"/>
        <v>692600</v>
      </c>
      <c r="M256" s="7">
        <f t="shared" si="55"/>
        <v>1599800</v>
      </c>
      <c r="N256" s="8">
        <f t="shared" si="56"/>
        <v>907200</v>
      </c>
      <c r="O256" s="8">
        <f t="shared" si="57"/>
        <v>480000</v>
      </c>
      <c r="P256" s="8">
        <f t="shared" si="58"/>
        <v>1387200</v>
      </c>
      <c r="Q256" s="9">
        <f t="shared" si="59"/>
        <v>708000</v>
      </c>
      <c r="R256" s="9">
        <f t="shared" si="60"/>
        <v>412000</v>
      </c>
      <c r="S256" s="10">
        <f t="shared" si="61"/>
        <v>1120000</v>
      </c>
      <c r="T256" s="11">
        <f t="shared" si="62"/>
        <v>211380</v>
      </c>
      <c r="U256" s="12">
        <f t="shared" si="63"/>
        <v>1106580</v>
      </c>
      <c r="V256" s="13">
        <f t="shared" si="64"/>
        <v>893980</v>
      </c>
      <c r="W256" s="10">
        <f t="shared" si="65"/>
        <v>626780</v>
      </c>
    </row>
    <row r="257" spans="1:23" x14ac:dyDescent="0.3">
      <c r="A257" s="16" t="s">
        <v>539</v>
      </c>
      <c r="B257" s="34" t="s">
        <v>26</v>
      </c>
      <c r="C257" s="29">
        <v>701717</v>
      </c>
      <c r="D257" s="30" t="s">
        <v>540</v>
      </c>
      <c r="E257" s="31">
        <v>2.5</v>
      </c>
      <c r="F257" s="20">
        <v>1.7</v>
      </c>
      <c r="G257" s="20">
        <v>0.8</v>
      </c>
      <c r="H257" s="6">
        <f t="shared" si="50"/>
        <v>189380</v>
      </c>
      <c r="I257" s="6">
        <f t="shared" si="51"/>
        <v>103600</v>
      </c>
      <c r="J257" s="6">
        <f t="shared" si="52"/>
        <v>292980</v>
      </c>
      <c r="K257" s="7">
        <f t="shared" si="53"/>
        <v>385560</v>
      </c>
      <c r="L257" s="7">
        <f t="shared" si="54"/>
        <v>277040</v>
      </c>
      <c r="M257" s="7">
        <f t="shared" si="55"/>
        <v>662600</v>
      </c>
      <c r="N257" s="8">
        <f t="shared" si="56"/>
        <v>385560</v>
      </c>
      <c r="O257" s="8">
        <f t="shared" si="57"/>
        <v>192000</v>
      </c>
      <c r="P257" s="8">
        <f t="shared" si="58"/>
        <v>577560</v>
      </c>
      <c r="Q257" s="9">
        <f t="shared" si="59"/>
        <v>300900</v>
      </c>
      <c r="R257" s="9">
        <f t="shared" si="60"/>
        <v>164800</v>
      </c>
      <c r="S257" s="10">
        <f t="shared" si="61"/>
        <v>465700</v>
      </c>
      <c r="T257" s="11">
        <f t="shared" si="62"/>
        <v>87894</v>
      </c>
      <c r="U257" s="12">
        <f t="shared" si="63"/>
        <v>457514</v>
      </c>
      <c r="V257" s="13">
        <f t="shared" si="64"/>
        <v>372474</v>
      </c>
      <c r="W257" s="10">
        <f t="shared" si="65"/>
        <v>260614</v>
      </c>
    </row>
    <row r="258" spans="1:23" ht="52.2" x14ac:dyDescent="0.3">
      <c r="A258" s="16" t="s">
        <v>541</v>
      </c>
      <c r="B258" s="34" t="s">
        <v>26</v>
      </c>
      <c r="C258" s="29">
        <v>701718</v>
      </c>
      <c r="D258" s="30" t="s">
        <v>542</v>
      </c>
      <c r="E258" s="31">
        <v>4.5</v>
      </c>
      <c r="F258" s="20">
        <v>3</v>
      </c>
      <c r="G258" s="20">
        <v>1.5</v>
      </c>
      <c r="H258" s="6">
        <f t="shared" si="50"/>
        <v>334200</v>
      </c>
      <c r="I258" s="6">
        <f t="shared" si="51"/>
        <v>194250</v>
      </c>
      <c r="J258" s="6">
        <f t="shared" si="52"/>
        <v>528450</v>
      </c>
      <c r="K258" s="7">
        <f t="shared" si="53"/>
        <v>680400</v>
      </c>
      <c r="L258" s="7">
        <f t="shared" si="54"/>
        <v>519450</v>
      </c>
      <c r="M258" s="7">
        <f t="shared" si="55"/>
        <v>1199850</v>
      </c>
      <c r="N258" s="8">
        <f t="shared" si="56"/>
        <v>680400</v>
      </c>
      <c r="O258" s="8">
        <f t="shared" si="57"/>
        <v>360000</v>
      </c>
      <c r="P258" s="8">
        <f t="shared" si="58"/>
        <v>1040400</v>
      </c>
      <c r="Q258" s="9">
        <f t="shared" si="59"/>
        <v>531000</v>
      </c>
      <c r="R258" s="9">
        <f t="shared" si="60"/>
        <v>309000</v>
      </c>
      <c r="S258" s="10">
        <f t="shared" si="61"/>
        <v>840000</v>
      </c>
      <c r="T258" s="11">
        <f t="shared" si="62"/>
        <v>158535</v>
      </c>
      <c r="U258" s="12">
        <f t="shared" si="63"/>
        <v>829935</v>
      </c>
      <c r="V258" s="13">
        <f t="shared" si="64"/>
        <v>670485</v>
      </c>
      <c r="W258" s="10">
        <f t="shared" si="65"/>
        <v>470085</v>
      </c>
    </row>
    <row r="259" spans="1:23" ht="69.599999999999994" x14ac:dyDescent="0.3">
      <c r="A259" s="16" t="s">
        <v>543</v>
      </c>
      <c r="B259" s="34" t="s">
        <v>26</v>
      </c>
      <c r="C259" s="29">
        <v>701720</v>
      </c>
      <c r="D259" s="30" t="s">
        <v>544</v>
      </c>
      <c r="E259" s="31">
        <v>4.5</v>
      </c>
      <c r="F259" s="20">
        <v>3</v>
      </c>
      <c r="G259" s="20">
        <v>1.5</v>
      </c>
      <c r="H259" s="6">
        <f t="shared" ref="H259:H297" si="66">F259*111400</f>
        <v>334200</v>
      </c>
      <c r="I259" s="6">
        <f t="shared" ref="I259:I297" si="67">G259*129500</f>
        <v>194250</v>
      </c>
      <c r="J259" s="6">
        <f t="shared" ref="J259:J297" si="68">I259+H259</f>
        <v>528450</v>
      </c>
      <c r="K259" s="7">
        <f t="shared" ref="K259:K297" si="69">F259*226800</f>
        <v>680400</v>
      </c>
      <c r="L259" s="7">
        <f t="shared" ref="L259:L297" si="70">G259*346300</f>
        <v>519450</v>
      </c>
      <c r="M259" s="7">
        <f t="shared" ref="M259:M297" si="71">L259+K259</f>
        <v>1199850</v>
      </c>
      <c r="N259" s="8">
        <f t="shared" ref="N259:N297" si="72">F259*226800</f>
        <v>680400</v>
      </c>
      <c r="O259" s="8">
        <f t="shared" ref="O259:O297" si="73">G259*240000</f>
        <v>360000</v>
      </c>
      <c r="P259" s="8">
        <f t="shared" ref="P259:P297" si="74">O259+N259</f>
        <v>1040400</v>
      </c>
      <c r="Q259" s="9">
        <f t="shared" ref="Q259:Q297" si="75">F259*177000</f>
        <v>531000</v>
      </c>
      <c r="R259" s="9">
        <f t="shared" ref="R259:R297" si="76">G259*206000</f>
        <v>309000</v>
      </c>
      <c r="S259" s="10">
        <f t="shared" ref="S259:S297" si="77">R259+Q259</f>
        <v>840000</v>
      </c>
      <c r="T259" s="11">
        <f t="shared" ref="T259:T323" si="78">J259*30/100</f>
        <v>158535</v>
      </c>
      <c r="U259" s="12">
        <f t="shared" ref="U259:U323" si="79">(M259-J259)+T259</f>
        <v>829935</v>
      </c>
      <c r="V259" s="13">
        <f t="shared" ref="V259:V323" si="80">(P259-J259)+T259</f>
        <v>670485</v>
      </c>
      <c r="W259" s="10">
        <f t="shared" ref="W259:W323" si="81">(S259-J259)+T259</f>
        <v>470085</v>
      </c>
    </row>
    <row r="260" spans="1:23" ht="52.2" x14ac:dyDescent="0.3">
      <c r="A260" s="16" t="s">
        <v>545</v>
      </c>
      <c r="B260" s="34" t="s">
        <v>26</v>
      </c>
      <c r="C260" s="29">
        <v>701725</v>
      </c>
      <c r="D260" s="39" t="s">
        <v>546</v>
      </c>
      <c r="E260" s="31">
        <v>5</v>
      </c>
      <c r="F260" s="20">
        <v>3.4</v>
      </c>
      <c r="G260" s="20">
        <v>1.6</v>
      </c>
      <c r="H260" s="6">
        <f t="shared" si="66"/>
        <v>378760</v>
      </c>
      <c r="I260" s="6">
        <f t="shared" si="67"/>
        <v>207200</v>
      </c>
      <c r="J260" s="6">
        <f t="shared" si="68"/>
        <v>585960</v>
      </c>
      <c r="K260" s="7">
        <f t="shared" si="69"/>
        <v>771120</v>
      </c>
      <c r="L260" s="7">
        <f t="shared" si="70"/>
        <v>554080</v>
      </c>
      <c r="M260" s="7">
        <f t="shared" si="71"/>
        <v>1325200</v>
      </c>
      <c r="N260" s="8">
        <f t="shared" si="72"/>
        <v>771120</v>
      </c>
      <c r="O260" s="8">
        <f t="shared" si="73"/>
        <v>384000</v>
      </c>
      <c r="P260" s="8">
        <f t="shared" si="74"/>
        <v>1155120</v>
      </c>
      <c r="Q260" s="9">
        <f t="shared" si="75"/>
        <v>601800</v>
      </c>
      <c r="R260" s="9">
        <f t="shared" si="76"/>
        <v>329600</v>
      </c>
      <c r="S260" s="10">
        <f t="shared" si="77"/>
        <v>931400</v>
      </c>
      <c r="T260" s="11">
        <f t="shared" si="78"/>
        <v>175788</v>
      </c>
      <c r="U260" s="12">
        <f t="shared" si="79"/>
        <v>915028</v>
      </c>
      <c r="V260" s="13">
        <f t="shared" si="80"/>
        <v>744948</v>
      </c>
      <c r="W260" s="10">
        <f t="shared" si="81"/>
        <v>521228</v>
      </c>
    </row>
    <row r="261" spans="1:23" ht="34.799999999999997" x14ac:dyDescent="0.3">
      <c r="A261" s="16" t="s">
        <v>547</v>
      </c>
      <c r="B261" s="34" t="s">
        <v>26</v>
      </c>
      <c r="C261" s="29">
        <v>701726</v>
      </c>
      <c r="D261" s="30" t="s">
        <v>548</v>
      </c>
      <c r="E261" s="31">
        <v>3</v>
      </c>
      <c r="F261" s="20">
        <v>2</v>
      </c>
      <c r="G261" s="20">
        <v>1</v>
      </c>
      <c r="H261" s="6">
        <f t="shared" si="66"/>
        <v>222800</v>
      </c>
      <c r="I261" s="6">
        <f t="shared" si="67"/>
        <v>129500</v>
      </c>
      <c r="J261" s="6">
        <f t="shared" si="68"/>
        <v>352300</v>
      </c>
      <c r="K261" s="7">
        <f t="shared" si="69"/>
        <v>453600</v>
      </c>
      <c r="L261" s="7">
        <f t="shared" si="70"/>
        <v>346300</v>
      </c>
      <c r="M261" s="7">
        <f t="shared" si="71"/>
        <v>799900</v>
      </c>
      <c r="N261" s="8">
        <f t="shared" si="72"/>
        <v>453600</v>
      </c>
      <c r="O261" s="8">
        <f t="shared" si="73"/>
        <v>240000</v>
      </c>
      <c r="P261" s="8">
        <f t="shared" si="74"/>
        <v>693600</v>
      </c>
      <c r="Q261" s="9">
        <f t="shared" si="75"/>
        <v>354000</v>
      </c>
      <c r="R261" s="9">
        <f t="shared" si="76"/>
        <v>206000</v>
      </c>
      <c r="S261" s="10">
        <f t="shared" si="77"/>
        <v>560000</v>
      </c>
      <c r="T261" s="11">
        <f t="shared" si="78"/>
        <v>105690</v>
      </c>
      <c r="U261" s="12">
        <f t="shared" si="79"/>
        <v>553290</v>
      </c>
      <c r="V261" s="13">
        <f t="shared" si="80"/>
        <v>446990</v>
      </c>
      <c r="W261" s="10">
        <f t="shared" si="81"/>
        <v>313390</v>
      </c>
    </row>
    <row r="262" spans="1:23" ht="34.799999999999997" x14ac:dyDescent="0.3">
      <c r="A262" s="16" t="s">
        <v>549</v>
      </c>
      <c r="B262" s="34" t="s">
        <v>26</v>
      </c>
      <c r="C262" s="29">
        <v>701727</v>
      </c>
      <c r="D262" s="30" t="s">
        <v>550</v>
      </c>
      <c r="E262" s="31">
        <v>3</v>
      </c>
      <c r="F262" s="20">
        <v>2</v>
      </c>
      <c r="G262" s="20">
        <v>1</v>
      </c>
      <c r="H262" s="6">
        <f t="shared" si="66"/>
        <v>222800</v>
      </c>
      <c r="I262" s="6">
        <f t="shared" si="67"/>
        <v>129500</v>
      </c>
      <c r="J262" s="6">
        <f t="shared" si="68"/>
        <v>352300</v>
      </c>
      <c r="K262" s="7">
        <f t="shared" si="69"/>
        <v>453600</v>
      </c>
      <c r="L262" s="7">
        <f t="shared" si="70"/>
        <v>346300</v>
      </c>
      <c r="M262" s="7">
        <f t="shared" si="71"/>
        <v>799900</v>
      </c>
      <c r="N262" s="8">
        <f t="shared" si="72"/>
        <v>453600</v>
      </c>
      <c r="O262" s="8">
        <f t="shared" si="73"/>
        <v>240000</v>
      </c>
      <c r="P262" s="8">
        <f t="shared" si="74"/>
        <v>693600</v>
      </c>
      <c r="Q262" s="9">
        <f t="shared" si="75"/>
        <v>354000</v>
      </c>
      <c r="R262" s="9">
        <f t="shared" si="76"/>
        <v>206000</v>
      </c>
      <c r="S262" s="10">
        <f t="shared" si="77"/>
        <v>560000</v>
      </c>
      <c r="T262" s="11">
        <f t="shared" si="78"/>
        <v>105690</v>
      </c>
      <c r="U262" s="12">
        <f t="shared" si="79"/>
        <v>553290</v>
      </c>
      <c r="V262" s="13">
        <f t="shared" si="80"/>
        <v>446990</v>
      </c>
      <c r="W262" s="10">
        <f t="shared" si="81"/>
        <v>313390</v>
      </c>
    </row>
    <row r="263" spans="1:23" ht="104.4" x14ac:dyDescent="0.3">
      <c r="A263" s="16" t="s">
        <v>551</v>
      </c>
      <c r="B263" s="34" t="s">
        <v>26</v>
      </c>
      <c r="C263" s="29">
        <v>701730</v>
      </c>
      <c r="D263" s="39" t="s">
        <v>552</v>
      </c>
      <c r="E263" s="31">
        <v>6</v>
      </c>
      <c r="F263" s="20">
        <v>4</v>
      </c>
      <c r="G263" s="20">
        <v>2</v>
      </c>
      <c r="H263" s="6">
        <f t="shared" si="66"/>
        <v>445600</v>
      </c>
      <c r="I263" s="6">
        <f t="shared" si="67"/>
        <v>259000</v>
      </c>
      <c r="J263" s="6">
        <f t="shared" si="68"/>
        <v>704600</v>
      </c>
      <c r="K263" s="7">
        <f t="shared" si="69"/>
        <v>907200</v>
      </c>
      <c r="L263" s="7">
        <f t="shared" si="70"/>
        <v>692600</v>
      </c>
      <c r="M263" s="7">
        <f t="shared" si="71"/>
        <v>1599800</v>
      </c>
      <c r="N263" s="8">
        <f t="shared" si="72"/>
        <v>907200</v>
      </c>
      <c r="O263" s="8">
        <f t="shared" si="73"/>
        <v>480000</v>
      </c>
      <c r="P263" s="8">
        <f t="shared" si="74"/>
        <v>1387200</v>
      </c>
      <c r="Q263" s="9">
        <f t="shared" si="75"/>
        <v>708000</v>
      </c>
      <c r="R263" s="9">
        <f t="shared" si="76"/>
        <v>412000</v>
      </c>
      <c r="S263" s="10">
        <f t="shared" si="77"/>
        <v>1120000</v>
      </c>
      <c r="T263" s="11">
        <f t="shared" si="78"/>
        <v>211380</v>
      </c>
      <c r="U263" s="12">
        <f t="shared" si="79"/>
        <v>1106580</v>
      </c>
      <c r="V263" s="13">
        <f t="shared" si="80"/>
        <v>893980</v>
      </c>
      <c r="W263" s="10">
        <f t="shared" si="81"/>
        <v>626780</v>
      </c>
    </row>
    <row r="264" spans="1:23" ht="104.4" x14ac:dyDescent="0.3">
      <c r="A264" s="16" t="s">
        <v>553</v>
      </c>
      <c r="B264" s="34" t="s">
        <v>26</v>
      </c>
      <c r="C264" s="29">
        <v>701731</v>
      </c>
      <c r="D264" s="30" t="s">
        <v>554</v>
      </c>
      <c r="E264" s="31">
        <v>7.1</v>
      </c>
      <c r="F264" s="20">
        <v>4.8</v>
      </c>
      <c r="G264" s="20">
        <v>2.2999999999999998</v>
      </c>
      <c r="H264" s="6">
        <f t="shared" si="66"/>
        <v>534720</v>
      </c>
      <c r="I264" s="6">
        <f t="shared" si="67"/>
        <v>297850</v>
      </c>
      <c r="J264" s="6">
        <f t="shared" si="68"/>
        <v>832570</v>
      </c>
      <c r="K264" s="7">
        <f t="shared" si="69"/>
        <v>1088640</v>
      </c>
      <c r="L264" s="7">
        <f t="shared" si="70"/>
        <v>796489.99999999988</v>
      </c>
      <c r="M264" s="7">
        <f t="shared" si="71"/>
        <v>1885130</v>
      </c>
      <c r="N264" s="8">
        <f t="shared" si="72"/>
        <v>1088640</v>
      </c>
      <c r="O264" s="8">
        <f t="shared" si="73"/>
        <v>552000</v>
      </c>
      <c r="P264" s="8">
        <f t="shared" si="74"/>
        <v>1640640</v>
      </c>
      <c r="Q264" s="9">
        <f t="shared" si="75"/>
        <v>849600</v>
      </c>
      <c r="R264" s="9">
        <f t="shared" si="76"/>
        <v>473799.99999999994</v>
      </c>
      <c r="S264" s="10">
        <f t="shared" si="77"/>
        <v>1323400</v>
      </c>
      <c r="T264" s="11">
        <f t="shared" si="78"/>
        <v>249771</v>
      </c>
      <c r="U264" s="12">
        <f t="shared" si="79"/>
        <v>1302331</v>
      </c>
      <c r="V264" s="13">
        <f t="shared" si="80"/>
        <v>1057841</v>
      </c>
      <c r="W264" s="10">
        <f t="shared" si="81"/>
        <v>740601</v>
      </c>
    </row>
    <row r="265" spans="1:23" ht="34.799999999999997" x14ac:dyDescent="0.3">
      <c r="A265" s="16" t="s">
        <v>555</v>
      </c>
      <c r="B265" s="34" t="s">
        <v>26</v>
      </c>
      <c r="C265" s="29">
        <v>701732</v>
      </c>
      <c r="D265" s="30" t="s">
        <v>556</v>
      </c>
      <c r="E265" s="31">
        <v>5.5</v>
      </c>
      <c r="F265" s="20">
        <v>3.7</v>
      </c>
      <c r="G265" s="20">
        <v>1.8</v>
      </c>
      <c r="H265" s="6">
        <f t="shared" si="66"/>
        <v>412180</v>
      </c>
      <c r="I265" s="6">
        <f t="shared" si="67"/>
        <v>233100</v>
      </c>
      <c r="J265" s="6">
        <f t="shared" si="68"/>
        <v>645280</v>
      </c>
      <c r="K265" s="7">
        <f t="shared" si="69"/>
        <v>839160</v>
      </c>
      <c r="L265" s="7">
        <f t="shared" si="70"/>
        <v>623340</v>
      </c>
      <c r="M265" s="7">
        <f t="shared" si="71"/>
        <v>1462500</v>
      </c>
      <c r="N265" s="8">
        <f t="shared" si="72"/>
        <v>839160</v>
      </c>
      <c r="O265" s="8">
        <f t="shared" si="73"/>
        <v>432000</v>
      </c>
      <c r="P265" s="8">
        <f t="shared" si="74"/>
        <v>1271160</v>
      </c>
      <c r="Q265" s="9">
        <f t="shared" si="75"/>
        <v>654900</v>
      </c>
      <c r="R265" s="9">
        <f t="shared" si="76"/>
        <v>370800</v>
      </c>
      <c r="S265" s="10">
        <f t="shared" si="77"/>
        <v>1025700</v>
      </c>
      <c r="T265" s="11">
        <f t="shared" si="78"/>
        <v>193584</v>
      </c>
      <c r="U265" s="12">
        <f t="shared" si="79"/>
        <v>1010804</v>
      </c>
      <c r="V265" s="13">
        <f t="shared" si="80"/>
        <v>819464</v>
      </c>
      <c r="W265" s="10">
        <f t="shared" si="81"/>
        <v>574004</v>
      </c>
    </row>
    <row r="266" spans="1:23" ht="52.2" x14ac:dyDescent="0.3">
      <c r="A266" s="16" t="s">
        <v>557</v>
      </c>
      <c r="B266" s="17" t="s">
        <v>337</v>
      </c>
      <c r="C266" s="29">
        <v>701735</v>
      </c>
      <c r="D266" s="30" t="s">
        <v>558</v>
      </c>
      <c r="E266" s="31">
        <v>2.5</v>
      </c>
      <c r="F266" s="20">
        <v>1.7</v>
      </c>
      <c r="G266" s="20">
        <v>0.8</v>
      </c>
      <c r="H266" s="6">
        <f t="shared" si="66"/>
        <v>189380</v>
      </c>
      <c r="I266" s="6">
        <f t="shared" si="67"/>
        <v>103600</v>
      </c>
      <c r="J266" s="6">
        <f t="shared" si="68"/>
        <v>292980</v>
      </c>
      <c r="K266" s="7">
        <f t="shared" si="69"/>
        <v>385560</v>
      </c>
      <c r="L266" s="7">
        <f t="shared" si="70"/>
        <v>277040</v>
      </c>
      <c r="M266" s="7">
        <f t="shared" si="71"/>
        <v>662600</v>
      </c>
      <c r="N266" s="8">
        <f t="shared" si="72"/>
        <v>385560</v>
      </c>
      <c r="O266" s="8">
        <f t="shared" si="73"/>
        <v>192000</v>
      </c>
      <c r="P266" s="8">
        <f t="shared" si="74"/>
        <v>577560</v>
      </c>
      <c r="Q266" s="9">
        <f t="shared" si="75"/>
        <v>300900</v>
      </c>
      <c r="R266" s="9">
        <f t="shared" si="76"/>
        <v>164800</v>
      </c>
      <c r="S266" s="10">
        <f t="shared" si="77"/>
        <v>465700</v>
      </c>
      <c r="T266" s="11">
        <f t="shared" si="78"/>
        <v>87894</v>
      </c>
      <c r="U266" s="12">
        <f t="shared" si="79"/>
        <v>457514</v>
      </c>
      <c r="V266" s="13">
        <f t="shared" si="80"/>
        <v>372474</v>
      </c>
      <c r="W266" s="10">
        <f t="shared" si="81"/>
        <v>260614</v>
      </c>
    </row>
    <row r="267" spans="1:23" ht="34.799999999999997" x14ac:dyDescent="0.3">
      <c r="A267" s="16" t="s">
        <v>559</v>
      </c>
      <c r="B267" s="34" t="s">
        <v>26</v>
      </c>
      <c r="C267" s="29">
        <v>701736</v>
      </c>
      <c r="D267" s="30" t="s">
        <v>560</v>
      </c>
      <c r="E267" s="31">
        <v>4.5</v>
      </c>
      <c r="F267" s="20">
        <v>3</v>
      </c>
      <c r="G267" s="20">
        <v>1.5</v>
      </c>
      <c r="H267" s="6">
        <f t="shared" si="66"/>
        <v>334200</v>
      </c>
      <c r="I267" s="6">
        <f t="shared" si="67"/>
        <v>194250</v>
      </c>
      <c r="J267" s="6">
        <f t="shared" si="68"/>
        <v>528450</v>
      </c>
      <c r="K267" s="7">
        <f t="shared" si="69"/>
        <v>680400</v>
      </c>
      <c r="L267" s="7">
        <f t="shared" si="70"/>
        <v>519450</v>
      </c>
      <c r="M267" s="7">
        <f t="shared" si="71"/>
        <v>1199850</v>
      </c>
      <c r="N267" s="8">
        <f t="shared" si="72"/>
        <v>680400</v>
      </c>
      <c r="O267" s="8">
        <f t="shared" si="73"/>
        <v>360000</v>
      </c>
      <c r="P267" s="8">
        <f t="shared" si="74"/>
        <v>1040400</v>
      </c>
      <c r="Q267" s="9">
        <f t="shared" si="75"/>
        <v>531000</v>
      </c>
      <c r="R267" s="9">
        <f t="shared" si="76"/>
        <v>309000</v>
      </c>
      <c r="S267" s="10">
        <f t="shared" si="77"/>
        <v>840000</v>
      </c>
      <c r="T267" s="11">
        <f t="shared" si="78"/>
        <v>158535</v>
      </c>
      <c r="U267" s="12">
        <f t="shared" si="79"/>
        <v>829935</v>
      </c>
      <c r="V267" s="13">
        <f t="shared" si="80"/>
        <v>670485</v>
      </c>
      <c r="W267" s="10">
        <f t="shared" si="81"/>
        <v>470085</v>
      </c>
    </row>
    <row r="268" spans="1:23" ht="69.599999999999994" x14ac:dyDescent="0.3">
      <c r="A268" s="16" t="s">
        <v>561</v>
      </c>
      <c r="B268" s="34" t="s">
        <v>26</v>
      </c>
      <c r="C268" s="29">
        <v>701740</v>
      </c>
      <c r="D268" s="30" t="s">
        <v>562</v>
      </c>
      <c r="E268" s="31">
        <v>11</v>
      </c>
      <c r="F268" s="20">
        <v>7.4</v>
      </c>
      <c r="G268" s="20">
        <v>3.6</v>
      </c>
      <c r="H268" s="6">
        <f t="shared" si="66"/>
        <v>824360</v>
      </c>
      <c r="I268" s="6">
        <f t="shared" si="67"/>
        <v>466200</v>
      </c>
      <c r="J268" s="6">
        <f t="shared" si="68"/>
        <v>1290560</v>
      </c>
      <c r="K268" s="7">
        <f t="shared" si="69"/>
        <v>1678320</v>
      </c>
      <c r="L268" s="7">
        <f t="shared" si="70"/>
        <v>1246680</v>
      </c>
      <c r="M268" s="7">
        <f t="shared" si="71"/>
        <v>2925000</v>
      </c>
      <c r="N268" s="8">
        <f t="shared" si="72"/>
        <v>1678320</v>
      </c>
      <c r="O268" s="8">
        <f t="shared" si="73"/>
        <v>864000</v>
      </c>
      <c r="P268" s="8">
        <f t="shared" si="74"/>
        <v>2542320</v>
      </c>
      <c r="Q268" s="9">
        <f t="shared" si="75"/>
        <v>1309800</v>
      </c>
      <c r="R268" s="9">
        <f t="shared" si="76"/>
        <v>741600</v>
      </c>
      <c r="S268" s="10">
        <f t="shared" si="77"/>
        <v>2051400</v>
      </c>
      <c r="T268" s="11">
        <f t="shared" si="78"/>
        <v>387168</v>
      </c>
      <c r="U268" s="12">
        <f t="shared" si="79"/>
        <v>2021608</v>
      </c>
      <c r="V268" s="13">
        <f t="shared" si="80"/>
        <v>1638928</v>
      </c>
      <c r="W268" s="10">
        <f t="shared" si="81"/>
        <v>1148008</v>
      </c>
    </row>
    <row r="269" spans="1:23" ht="52.2" x14ac:dyDescent="0.3">
      <c r="A269" s="16" t="s">
        <v>563</v>
      </c>
      <c r="B269" s="34" t="s">
        <v>26</v>
      </c>
      <c r="C269" s="29">
        <v>701745</v>
      </c>
      <c r="D269" s="30" t="s">
        <v>564</v>
      </c>
      <c r="E269" s="31">
        <v>10</v>
      </c>
      <c r="F269" s="20">
        <v>6.7</v>
      </c>
      <c r="G269" s="20">
        <v>3.3</v>
      </c>
      <c r="H269" s="6">
        <f t="shared" si="66"/>
        <v>746380</v>
      </c>
      <c r="I269" s="6">
        <f t="shared" si="67"/>
        <v>427350</v>
      </c>
      <c r="J269" s="6">
        <f t="shared" si="68"/>
        <v>1173730</v>
      </c>
      <c r="K269" s="7">
        <f t="shared" si="69"/>
        <v>1519560</v>
      </c>
      <c r="L269" s="7">
        <f t="shared" si="70"/>
        <v>1142790</v>
      </c>
      <c r="M269" s="7">
        <f t="shared" si="71"/>
        <v>2662350</v>
      </c>
      <c r="N269" s="8">
        <f t="shared" si="72"/>
        <v>1519560</v>
      </c>
      <c r="O269" s="8">
        <f t="shared" si="73"/>
        <v>792000</v>
      </c>
      <c r="P269" s="8">
        <f t="shared" si="74"/>
        <v>2311560</v>
      </c>
      <c r="Q269" s="9">
        <f t="shared" si="75"/>
        <v>1185900</v>
      </c>
      <c r="R269" s="9">
        <f t="shared" si="76"/>
        <v>679800</v>
      </c>
      <c r="S269" s="10">
        <f t="shared" si="77"/>
        <v>1865700</v>
      </c>
      <c r="T269" s="11">
        <f t="shared" si="78"/>
        <v>352119</v>
      </c>
      <c r="U269" s="12">
        <f t="shared" si="79"/>
        <v>1840739</v>
      </c>
      <c r="V269" s="13">
        <f t="shared" si="80"/>
        <v>1489949</v>
      </c>
      <c r="W269" s="10">
        <f t="shared" si="81"/>
        <v>1044089</v>
      </c>
    </row>
    <row r="270" spans="1:23" ht="52.2" x14ac:dyDescent="0.3">
      <c r="A270" s="16" t="s">
        <v>565</v>
      </c>
      <c r="B270" s="34" t="s">
        <v>26</v>
      </c>
      <c r="C270" s="29">
        <v>701750</v>
      </c>
      <c r="D270" s="30" t="s">
        <v>566</v>
      </c>
      <c r="E270" s="31">
        <v>17</v>
      </c>
      <c r="F270" s="20">
        <v>11.4</v>
      </c>
      <c r="G270" s="20">
        <v>5.6</v>
      </c>
      <c r="H270" s="6">
        <f t="shared" si="66"/>
        <v>1269960</v>
      </c>
      <c r="I270" s="6">
        <f t="shared" si="67"/>
        <v>725200</v>
      </c>
      <c r="J270" s="6">
        <f t="shared" si="68"/>
        <v>1995160</v>
      </c>
      <c r="K270" s="7">
        <f t="shared" si="69"/>
        <v>2585520</v>
      </c>
      <c r="L270" s="7">
        <f t="shared" si="70"/>
        <v>1939279.9999999998</v>
      </c>
      <c r="M270" s="7">
        <f t="shared" si="71"/>
        <v>4524800</v>
      </c>
      <c r="N270" s="8">
        <f t="shared" si="72"/>
        <v>2585520</v>
      </c>
      <c r="O270" s="8">
        <f t="shared" si="73"/>
        <v>1344000</v>
      </c>
      <c r="P270" s="8">
        <f t="shared" si="74"/>
        <v>3929520</v>
      </c>
      <c r="Q270" s="9">
        <f t="shared" si="75"/>
        <v>2017800</v>
      </c>
      <c r="R270" s="9">
        <f t="shared" si="76"/>
        <v>1153600</v>
      </c>
      <c r="S270" s="10">
        <f t="shared" si="77"/>
        <v>3171400</v>
      </c>
      <c r="T270" s="11">
        <f t="shared" si="78"/>
        <v>598548</v>
      </c>
      <c r="U270" s="12">
        <f t="shared" si="79"/>
        <v>3128188</v>
      </c>
      <c r="V270" s="13">
        <f t="shared" si="80"/>
        <v>2532908</v>
      </c>
      <c r="W270" s="10">
        <f t="shared" si="81"/>
        <v>1774788</v>
      </c>
    </row>
    <row r="271" spans="1:23" ht="52.2" x14ac:dyDescent="0.3">
      <c r="A271" s="16" t="s">
        <v>567</v>
      </c>
      <c r="B271" s="34" t="s">
        <v>26</v>
      </c>
      <c r="C271" s="29">
        <v>701755</v>
      </c>
      <c r="D271" s="30" t="s">
        <v>568</v>
      </c>
      <c r="E271" s="31">
        <v>9</v>
      </c>
      <c r="F271" s="20">
        <v>6</v>
      </c>
      <c r="G271" s="20">
        <v>3</v>
      </c>
      <c r="H271" s="6">
        <f t="shared" si="66"/>
        <v>668400</v>
      </c>
      <c r="I271" s="6">
        <f t="shared" si="67"/>
        <v>388500</v>
      </c>
      <c r="J271" s="6">
        <f t="shared" si="68"/>
        <v>1056900</v>
      </c>
      <c r="K271" s="7">
        <f t="shared" si="69"/>
        <v>1360800</v>
      </c>
      <c r="L271" s="7">
        <f t="shared" si="70"/>
        <v>1038900</v>
      </c>
      <c r="M271" s="7">
        <f t="shared" si="71"/>
        <v>2399700</v>
      </c>
      <c r="N271" s="8">
        <f t="shared" si="72"/>
        <v>1360800</v>
      </c>
      <c r="O271" s="8">
        <f t="shared" si="73"/>
        <v>720000</v>
      </c>
      <c r="P271" s="8">
        <f t="shared" si="74"/>
        <v>2080800</v>
      </c>
      <c r="Q271" s="9">
        <f t="shared" si="75"/>
        <v>1062000</v>
      </c>
      <c r="R271" s="9">
        <f t="shared" si="76"/>
        <v>618000</v>
      </c>
      <c r="S271" s="10">
        <f t="shared" si="77"/>
        <v>1680000</v>
      </c>
      <c r="T271" s="11">
        <f t="shared" si="78"/>
        <v>317070</v>
      </c>
      <c r="U271" s="12">
        <f t="shared" si="79"/>
        <v>1659870</v>
      </c>
      <c r="V271" s="13">
        <f t="shared" si="80"/>
        <v>1340970</v>
      </c>
      <c r="W271" s="10">
        <f t="shared" si="81"/>
        <v>940170</v>
      </c>
    </row>
    <row r="272" spans="1:23" ht="52.2" x14ac:dyDescent="0.3">
      <c r="A272" s="16" t="s">
        <v>569</v>
      </c>
      <c r="B272" s="34" t="s">
        <v>26</v>
      </c>
      <c r="C272" s="29">
        <v>701760</v>
      </c>
      <c r="D272" s="30" t="s">
        <v>570</v>
      </c>
      <c r="E272" s="31">
        <v>17</v>
      </c>
      <c r="F272" s="20">
        <v>11.4</v>
      </c>
      <c r="G272" s="20">
        <v>5.6</v>
      </c>
      <c r="H272" s="6">
        <f t="shared" si="66"/>
        <v>1269960</v>
      </c>
      <c r="I272" s="6">
        <f t="shared" si="67"/>
        <v>725200</v>
      </c>
      <c r="J272" s="6">
        <f t="shared" si="68"/>
        <v>1995160</v>
      </c>
      <c r="K272" s="7">
        <f t="shared" si="69"/>
        <v>2585520</v>
      </c>
      <c r="L272" s="7">
        <f t="shared" si="70"/>
        <v>1939279.9999999998</v>
      </c>
      <c r="M272" s="7">
        <f t="shared" si="71"/>
        <v>4524800</v>
      </c>
      <c r="N272" s="8">
        <f t="shared" si="72"/>
        <v>2585520</v>
      </c>
      <c r="O272" s="8">
        <f t="shared" si="73"/>
        <v>1344000</v>
      </c>
      <c r="P272" s="8">
        <f t="shared" si="74"/>
        <v>3929520</v>
      </c>
      <c r="Q272" s="9">
        <f t="shared" si="75"/>
        <v>2017800</v>
      </c>
      <c r="R272" s="9">
        <f t="shared" si="76"/>
        <v>1153600</v>
      </c>
      <c r="S272" s="10">
        <f t="shared" si="77"/>
        <v>3171400</v>
      </c>
      <c r="T272" s="11">
        <f t="shared" si="78"/>
        <v>598548</v>
      </c>
      <c r="U272" s="12">
        <f t="shared" si="79"/>
        <v>3128188</v>
      </c>
      <c r="V272" s="13">
        <f t="shared" si="80"/>
        <v>2532908</v>
      </c>
      <c r="W272" s="10">
        <f t="shared" si="81"/>
        <v>1774788</v>
      </c>
    </row>
    <row r="273" spans="1:23" ht="34.799999999999997" x14ac:dyDescent="0.3">
      <c r="A273" s="16" t="s">
        <v>571</v>
      </c>
      <c r="B273" s="34" t="s">
        <v>26</v>
      </c>
      <c r="C273" s="29">
        <v>701765</v>
      </c>
      <c r="D273" s="30" t="s">
        <v>572</v>
      </c>
      <c r="E273" s="31">
        <v>9</v>
      </c>
      <c r="F273" s="20">
        <v>6</v>
      </c>
      <c r="G273" s="20">
        <v>3</v>
      </c>
      <c r="H273" s="6">
        <f t="shared" si="66"/>
        <v>668400</v>
      </c>
      <c r="I273" s="6">
        <f t="shared" si="67"/>
        <v>388500</v>
      </c>
      <c r="J273" s="6">
        <f t="shared" si="68"/>
        <v>1056900</v>
      </c>
      <c r="K273" s="7">
        <f t="shared" si="69"/>
        <v>1360800</v>
      </c>
      <c r="L273" s="7">
        <f t="shared" si="70"/>
        <v>1038900</v>
      </c>
      <c r="M273" s="7">
        <f t="shared" si="71"/>
        <v>2399700</v>
      </c>
      <c r="N273" s="8">
        <f t="shared" si="72"/>
        <v>1360800</v>
      </c>
      <c r="O273" s="8">
        <f t="shared" si="73"/>
        <v>720000</v>
      </c>
      <c r="P273" s="8">
        <f t="shared" si="74"/>
        <v>2080800</v>
      </c>
      <c r="Q273" s="9">
        <f t="shared" si="75"/>
        <v>1062000</v>
      </c>
      <c r="R273" s="9">
        <f t="shared" si="76"/>
        <v>618000</v>
      </c>
      <c r="S273" s="10">
        <f t="shared" si="77"/>
        <v>1680000</v>
      </c>
      <c r="T273" s="11">
        <f t="shared" si="78"/>
        <v>317070</v>
      </c>
      <c r="U273" s="12">
        <f t="shared" si="79"/>
        <v>1659870</v>
      </c>
      <c r="V273" s="13">
        <f t="shared" si="80"/>
        <v>1340970</v>
      </c>
      <c r="W273" s="10">
        <f t="shared" si="81"/>
        <v>940170</v>
      </c>
    </row>
    <row r="274" spans="1:23" ht="34.799999999999997" x14ac:dyDescent="0.3">
      <c r="A274" s="16" t="s">
        <v>573</v>
      </c>
      <c r="B274" s="34" t="s">
        <v>26</v>
      </c>
      <c r="C274" s="29">
        <v>701770</v>
      </c>
      <c r="D274" s="30" t="s">
        <v>574</v>
      </c>
      <c r="E274" s="31">
        <v>15</v>
      </c>
      <c r="F274" s="20">
        <v>10.1</v>
      </c>
      <c r="G274" s="20">
        <v>4.9000000000000004</v>
      </c>
      <c r="H274" s="6">
        <f t="shared" si="66"/>
        <v>1125140</v>
      </c>
      <c r="I274" s="6">
        <f t="shared" si="67"/>
        <v>634550</v>
      </c>
      <c r="J274" s="6">
        <f t="shared" si="68"/>
        <v>1759690</v>
      </c>
      <c r="K274" s="7">
        <f t="shared" si="69"/>
        <v>2290680</v>
      </c>
      <c r="L274" s="7">
        <f t="shared" si="70"/>
        <v>1696870.0000000002</v>
      </c>
      <c r="M274" s="7">
        <f t="shared" si="71"/>
        <v>3987550</v>
      </c>
      <c r="N274" s="8">
        <f t="shared" si="72"/>
        <v>2290680</v>
      </c>
      <c r="O274" s="8">
        <f t="shared" si="73"/>
        <v>1176000</v>
      </c>
      <c r="P274" s="8">
        <f t="shared" si="74"/>
        <v>3466680</v>
      </c>
      <c r="Q274" s="9">
        <f t="shared" si="75"/>
        <v>1787700</v>
      </c>
      <c r="R274" s="9">
        <f t="shared" si="76"/>
        <v>1009400.0000000001</v>
      </c>
      <c r="S274" s="10">
        <f t="shared" si="77"/>
        <v>2797100</v>
      </c>
      <c r="T274" s="11">
        <f t="shared" si="78"/>
        <v>527907</v>
      </c>
      <c r="U274" s="12">
        <f t="shared" si="79"/>
        <v>2755767</v>
      </c>
      <c r="V274" s="13">
        <f t="shared" si="80"/>
        <v>2234897</v>
      </c>
      <c r="W274" s="10">
        <f t="shared" si="81"/>
        <v>1565317</v>
      </c>
    </row>
    <row r="275" spans="1:23" ht="34.799999999999997" x14ac:dyDescent="0.3">
      <c r="A275" s="16" t="s">
        <v>575</v>
      </c>
      <c r="B275" s="34" t="s">
        <v>26</v>
      </c>
      <c r="C275" s="29">
        <v>701775</v>
      </c>
      <c r="D275" s="30" t="s">
        <v>576</v>
      </c>
      <c r="E275" s="31">
        <v>15</v>
      </c>
      <c r="F275" s="20">
        <v>10.1</v>
      </c>
      <c r="G275" s="20">
        <v>4.9000000000000004</v>
      </c>
      <c r="H275" s="6">
        <f t="shared" si="66"/>
        <v>1125140</v>
      </c>
      <c r="I275" s="6">
        <f t="shared" si="67"/>
        <v>634550</v>
      </c>
      <c r="J275" s="6">
        <f t="shared" si="68"/>
        <v>1759690</v>
      </c>
      <c r="K275" s="7">
        <f t="shared" si="69"/>
        <v>2290680</v>
      </c>
      <c r="L275" s="7">
        <f t="shared" si="70"/>
        <v>1696870.0000000002</v>
      </c>
      <c r="M275" s="7">
        <f t="shared" si="71"/>
        <v>3987550</v>
      </c>
      <c r="N275" s="8">
        <f t="shared" si="72"/>
        <v>2290680</v>
      </c>
      <c r="O275" s="8">
        <f t="shared" si="73"/>
        <v>1176000</v>
      </c>
      <c r="P275" s="8">
        <f t="shared" si="74"/>
        <v>3466680</v>
      </c>
      <c r="Q275" s="9">
        <f t="shared" si="75"/>
        <v>1787700</v>
      </c>
      <c r="R275" s="9">
        <f t="shared" si="76"/>
        <v>1009400.0000000001</v>
      </c>
      <c r="S275" s="10">
        <f t="shared" si="77"/>
        <v>2797100</v>
      </c>
      <c r="T275" s="11">
        <f t="shared" si="78"/>
        <v>527907</v>
      </c>
      <c r="U275" s="12">
        <f t="shared" si="79"/>
        <v>2755767</v>
      </c>
      <c r="V275" s="13">
        <f t="shared" si="80"/>
        <v>2234897</v>
      </c>
      <c r="W275" s="10">
        <f t="shared" si="81"/>
        <v>1565317</v>
      </c>
    </row>
    <row r="276" spans="1:23" ht="34.799999999999997" x14ac:dyDescent="0.3">
      <c r="A276" s="16" t="s">
        <v>577</v>
      </c>
      <c r="B276" s="34" t="s">
        <v>26</v>
      </c>
      <c r="C276" s="29">
        <v>701780</v>
      </c>
      <c r="D276" s="30" t="s">
        <v>578</v>
      </c>
      <c r="E276" s="31">
        <v>26.5</v>
      </c>
      <c r="F276" s="20">
        <v>17.8</v>
      </c>
      <c r="G276" s="20">
        <v>8.6999999999999993</v>
      </c>
      <c r="H276" s="6">
        <f t="shared" si="66"/>
        <v>1982920</v>
      </c>
      <c r="I276" s="6">
        <f t="shared" si="67"/>
        <v>1126650</v>
      </c>
      <c r="J276" s="6">
        <f t="shared" si="68"/>
        <v>3109570</v>
      </c>
      <c r="K276" s="7">
        <f t="shared" si="69"/>
        <v>4037040</v>
      </c>
      <c r="L276" s="7">
        <f t="shared" si="70"/>
        <v>3012809.9999999995</v>
      </c>
      <c r="M276" s="7">
        <f t="shared" si="71"/>
        <v>7049850</v>
      </c>
      <c r="N276" s="8">
        <f t="shared" si="72"/>
        <v>4037040</v>
      </c>
      <c r="O276" s="8">
        <f t="shared" si="73"/>
        <v>2087999.9999999998</v>
      </c>
      <c r="P276" s="8">
        <f t="shared" si="74"/>
        <v>6125040</v>
      </c>
      <c r="Q276" s="9">
        <f t="shared" si="75"/>
        <v>3150600</v>
      </c>
      <c r="R276" s="9">
        <f t="shared" si="76"/>
        <v>1792199.9999999998</v>
      </c>
      <c r="S276" s="10">
        <f t="shared" si="77"/>
        <v>4942800</v>
      </c>
      <c r="T276" s="11">
        <f t="shared" si="78"/>
        <v>932871</v>
      </c>
      <c r="U276" s="12">
        <f t="shared" si="79"/>
        <v>4873151</v>
      </c>
      <c r="V276" s="13">
        <f t="shared" si="80"/>
        <v>3948341</v>
      </c>
      <c r="W276" s="10">
        <f t="shared" si="81"/>
        <v>2766101</v>
      </c>
    </row>
    <row r="277" spans="1:23" ht="52.2" x14ac:dyDescent="0.3">
      <c r="A277" s="16" t="s">
        <v>579</v>
      </c>
      <c r="B277" s="34" t="s">
        <v>26</v>
      </c>
      <c r="C277" s="29">
        <v>701785</v>
      </c>
      <c r="D277" s="30" t="s">
        <v>580</v>
      </c>
      <c r="E277" s="31">
        <v>11.5</v>
      </c>
      <c r="F277" s="20">
        <v>7.7</v>
      </c>
      <c r="G277" s="20">
        <v>3.8</v>
      </c>
      <c r="H277" s="6">
        <f t="shared" si="66"/>
        <v>857780</v>
      </c>
      <c r="I277" s="6">
        <f t="shared" si="67"/>
        <v>492100</v>
      </c>
      <c r="J277" s="6">
        <f t="shared" si="68"/>
        <v>1349880</v>
      </c>
      <c r="K277" s="7">
        <f t="shared" si="69"/>
        <v>1746360</v>
      </c>
      <c r="L277" s="7">
        <f t="shared" si="70"/>
        <v>1315940</v>
      </c>
      <c r="M277" s="7">
        <f t="shared" si="71"/>
        <v>3062300</v>
      </c>
      <c r="N277" s="8">
        <f t="shared" si="72"/>
        <v>1746360</v>
      </c>
      <c r="O277" s="8">
        <f t="shared" si="73"/>
        <v>912000</v>
      </c>
      <c r="P277" s="8">
        <f t="shared" si="74"/>
        <v>2658360</v>
      </c>
      <c r="Q277" s="9">
        <f t="shared" si="75"/>
        <v>1362900</v>
      </c>
      <c r="R277" s="9">
        <f t="shared" si="76"/>
        <v>782800</v>
      </c>
      <c r="S277" s="10">
        <f t="shared" si="77"/>
        <v>2145700</v>
      </c>
      <c r="T277" s="11">
        <f t="shared" si="78"/>
        <v>404964</v>
      </c>
      <c r="U277" s="12">
        <f t="shared" si="79"/>
        <v>2117384</v>
      </c>
      <c r="V277" s="13">
        <f t="shared" si="80"/>
        <v>1713444</v>
      </c>
      <c r="W277" s="10">
        <f t="shared" si="81"/>
        <v>1200784</v>
      </c>
    </row>
    <row r="278" spans="1:23" ht="34.799999999999997" x14ac:dyDescent="0.3">
      <c r="A278" s="16" t="s">
        <v>581</v>
      </c>
      <c r="B278" s="34" t="s">
        <v>26</v>
      </c>
      <c r="C278" s="29">
        <v>701790</v>
      </c>
      <c r="D278" s="30" t="s">
        <v>582</v>
      </c>
      <c r="E278" s="31">
        <v>11.5</v>
      </c>
      <c r="F278" s="20">
        <v>7.7</v>
      </c>
      <c r="G278" s="20">
        <v>3.8</v>
      </c>
      <c r="H278" s="6">
        <f t="shared" si="66"/>
        <v>857780</v>
      </c>
      <c r="I278" s="6">
        <f t="shared" si="67"/>
        <v>492100</v>
      </c>
      <c r="J278" s="6">
        <f t="shared" si="68"/>
        <v>1349880</v>
      </c>
      <c r="K278" s="7">
        <f t="shared" si="69"/>
        <v>1746360</v>
      </c>
      <c r="L278" s="7">
        <f t="shared" si="70"/>
        <v>1315940</v>
      </c>
      <c r="M278" s="7">
        <f t="shared" si="71"/>
        <v>3062300</v>
      </c>
      <c r="N278" s="8">
        <f t="shared" si="72"/>
        <v>1746360</v>
      </c>
      <c r="O278" s="8">
        <f t="shared" si="73"/>
        <v>912000</v>
      </c>
      <c r="P278" s="8">
        <f t="shared" si="74"/>
        <v>2658360</v>
      </c>
      <c r="Q278" s="9">
        <f t="shared" si="75"/>
        <v>1362900</v>
      </c>
      <c r="R278" s="9">
        <f t="shared" si="76"/>
        <v>782800</v>
      </c>
      <c r="S278" s="10">
        <f t="shared" si="77"/>
        <v>2145700</v>
      </c>
      <c r="T278" s="11">
        <f t="shared" si="78"/>
        <v>404964</v>
      </c>
      <c r="U278" s="12">
        <f t="shared" si="79"/>
        <v>2117384</v>
      </c>
      <c r="V278" s="13">
        <f t="shared" si="80"/>
        <v>1713444</v>
      </c>
      <c r="W278" s="10">
        <f t="shared" si="81"/>
        <v>1200784</v>
      </c>
    </row>
    <row r="279" spans="1:23" ht="34.799999999999997" x14ac:dyDescent="0.3">
      <c r="A279" s="16" t="s">
        <v>583</v>
      </c>
      <c r="B279" s="34" t="s">
        <v>26</v>
      </c>
      <c r="C279" s="29">
        <v>701795</v>
      </c>
      <c r="D279" s="30" t="s">
        <v>584</v>
      </c>
      <c r="E279" s="31">
        <v>9.3000000000000007</v>
      </c>
      <c r="F279" s="20">
        <v>6.2</v>
      </c>
      <c r="G279" s="20">
        <v>3.1</v>
      </c>
      <c r="H279" s="6">
        <f t="shared" si="66"/>
        <v>690680</v>
      </c>
      <c r="I279" s="6">
        <f t="shared" si="67"/>
        <v>401450</v>
      </c>
      <c r="J279" s="6">
        <f t="shared" si="68"/>
        <v>1092130</v>
      </c>
      <c r="K279" s="7">
        <f t="shared" si="69"/>
        <v>1406160</v>
      </c>
      <c r="L279" s="7">
        <f t="shared" si="70"/>
        <v>1073530</v>
      </c>
      <c r="M279" s="7">
        <f t="shared" si="71"/>
        <v>2479690</v>
      </c>
      <c r="N279" s="8">
        <f t="shared" si="72"/>
        <v>1406160</v>
      </c>
      <c r="O279" s="8">
        <f t="shared" si="73"/>
        <v>744000</v>
      </c>
      <c r="P279" s="8">
        <f t="shared" si="74"/>
        <v>2150160</v>
      </c>
      <c r="Q279" s="9">
        <f t="shared" si="75"/>
        <v>1097400</v>
      </c>
      <c r="R279" s="9">
        <f t="shared" si="76"/>
        <v>638600</v>
      </c>
      <c r="S279" s="10">
        <f t="shared" si="77"/>
        <v>1736000</v>
      </c>
      <c r="T279" s="11">
        <f t="shared" si="78"/>
        <v>327639</v>
      </c>
      <c r="U279" s="12">
        <f t="shared" si="79"/>
        <v>1715199</v>
      </c>
      <c r="V279" s="13">
        <f t="shared" si="80"/>
        <v>1385669</v>
      </c>
      <c r="W279" s="10">
        <f t="shared" si="81"/>
        <v>971509</v>
      </c>
    </row>
    <row r="280" spans="1:23" ht="34.799999999999997" x14ac:dyDescent="0.3">
      <c r="A280" s="16" t="s">
        <v>585</v>
      </c>
      <c r="B280" s="34" t="s">
        <v>26</v>
      </c>
      <c r="C280" s="29">
        <v>701800</v>
      </c>
      <c r="D280" s="30" t="s">
        <v>586</v>
      </c>
      <c r="E280" s="31">
        <v>12.299999999999999</v>
      </c>
      <c r="F280" s="20">
        <v>8.1999999999999993</v>
      </c>
      <c r="G280" s="20">
        <v>4.0999999999999996</v>
      </c>
      <c r="H280" s="6">
        <f t="shared" si="66"/>
        <v>913479.99999999988</v>
      </c>
      <c r="I280" s="6">
        <f t="shared" si="67"/>
        <v>530950</v>
      </c>
      <c r="J280" s="6">
        <f t="shared" si="68"/>
        <v>1444430</v>
      </c>
      <c r="K280" s="7">
        <f t="shared" si="69"/>
        <v>1859759.9999999998</v>
      </c>
      <c r="L280" s="7">
        <f t="shared" si="70"/>
        <v>1419829.9999999998</v>
      </c>
      <c r="M280" s="7">
        <f t="shared" si="71"/>
        <v>3279589.9999999995</v>
      </c>
      <c r="N280" s="8">
        <f t="shared" si="72"/>
        <v>1859759.9999999998</v>
      </c>
      <c r="O280" s="8">
        <f t="shared" si="73"/>
        <v>983999.99999999988</v>
      </c>
      <c r="P280" s="8">
        <f t="shared" si="74"/>
        <v>2843759.9999999995</v>
      </c>
      <c r="Q280" s="9">
        <f t="shared" si="75"/>
        <v>1451399.9999999998</v>
      </c>
      <c r="R280" s="9">
        <f t="shared" si="76"/>
        <v>844599.99999999988</v>
      </c>
      <c r="S280" s="10">
        <f t="shared" si="77"/>
        <v>2295999.9999999995</v>
      </c>
      <c r="T280" s="11">
        <f t="shared" si="78"/>
        <v>433329</v>
      </c>
      <c r="U280" s="12">
        <f t="shared" si="79"/>
        <v>2268488.9999999995</v>
      </c>
      <c r="V280" s="13">
        <f t="shared" si="80"/>
        <v>1832658.9999999995</v>
      </c>
      <c r="W280" s="10">
        <f t="shared" si="81"/>
        <v>1284898.9999999995</v>
      </c>
    </row>
    <row r="281" spans="1:23" ht="19.5" customHeight="1" x14ac:dyDescent="0.3">
      <c r="A281" s="16" t="s">
        <v>587</v>
      </c>
      <c r="B281" s="34" t="s">
        <v>26</v>
      </c>
      <c r="C281" s="29">
        <v>701805</v>
      </c>
      <c r="D281" s="30" t="s">
        <v>588</v>
      </c>
      <c r="E281" s="31">
        <v>11.5</v>
      </c>
      <c r="F281" s="20">
        <v>7.7</v>
      </c>
      <c r="G281" s="20">
        <v>3.8</v>
      </c>
      <c r="H281" s="6">
        <f t="shared" si="66"/>
        <v>857780</v>
      </c>
      <c r="I281" s="6">
        <f t="shared" si="67"/>
        <v>492100</v>
      </c>
      <c r="J281" s="6">
        <f t="shared" si="68"/>
        <v>1349880</v>
      </c>
      <c r="K281" s="7">
        <f t="shared" si="69"/>
        <v>1746360</v>
      </c>
      <c r="L281" s="7">
        <f t="shared" si="70"/>
        <v>1315940</v>
      </c>
      <c r="M281" s="7">
        <f t="shared" si="71"/>
        <v>3062300</v>
      </c>
      <c r="N281" s="8">
        <f t="shared" si="72"/>
        <v>1746360</v>
      </c>
      <c r="O281" s="8">
        <f t="shared" si="73"/>
        <v>912000</v>
      </c>
      <c r="P281" s="8">
        <f t="shared" si="74"/>
        <v>2658360</v>
      </c>
      <c r="Q281" s="9">
        <f t="shared" si="75"/>
        <v>1362900</v>
      </c>
      <c r="R281" s="9">
        <f t="shared" si="76"/>
        <v>782800</v>
      </c>
      <c r="S281" s="10">
        <f t="shared" si="77"/>
        <v>2145700</v>
      </c>
      <c r="T281" s="11">
        <f t="shared" si="78"/>
        <v>404964</v>
      </c>
      <c r="U281" s="12">
        <f t="shared" si="79"/>
        <v>2117384</v>
      </c>
      <c r="V281" s="13">
        <f t="shared" si="80"/>
        <v>1713444</v>
      </c>
      <c r="W281" s="10">
        <f t="shared" si="81"/>
        <v>1200784</v>
      </c>
    </row>
    <row r="282" spans="1:23" ht="34.799999999999997" x14ac:dyDescent="0.3">
      <c r="A282" s="16" t="s">
        <v>589</v>
      </c>
      <c r="B282" s="34" t="s">
        <v>26</v>
      </c>
      <c r="C282" s="29">
        <v>701810</v>
      </c>
      <c r="D282" s="30" t="s">
        <v>590</v>
      </c>
      <c r="E282" s="31">
        <v>11.5</v>
      </c>
      <c r="F282" s="20">
        <v>7.7</v>
      </c>
      <c r="G282" s="20">
        <v>3.8</v>
      </c>
      <c r="H282" s="6">
        <f t="shared" si="66"/>
        <v>857780</v>
      </c>
      <c r="I282" s="6">
        <f t="shared" si="67"/>
        <v>492100</v>
      </c>
      <c r="J282" s="6">
        <f t="shared" si="68"/>
        <v>1349880</v>
      </c>
      <c r="K282" s="7">
        <f t="shared" si="69"/>
        <v>1746360</v>
      </c>
      <c r="L282" s="7">
        <f t="shared" si="70"/>
        <v>1315940</v>
      </c>
      <c r="M282" s="7">
        <f t="shared" si="71"/>
        <v>3062300</v>
      </c>
      <c r="N282" s="8">
        <f t="shared" si="72"/>
        <v>1746360</v>
      </c>
      <c r="O282" s="8">
        <f t="shared" si="73"/>
        <v>912000</v>
      </c>
      <c r="P282" s="8">
        <f t="shared" si="74"/>
        <v>2658360</v>
      </c>
      <c r="Q282" s="9">
        <f t="shared" si="75"/>
        <v>1362900</v>
      </c>
      <c r="R282" s="9">
        <f t="shared" si="76"/>
        <v>782800</v>
      </c>
      <c r="S282" s="10">
        <f t="shared" si="77"/>
        <v>2145700</v>
      </c>
      <c r="T282" s="11">
        <f t="shared" si="78"/>
        <v>404964</v>
      </c>
      <c r="U282" s="12">
        <f t="shared" si="79"/>
        <v>2117384</v>
      </c>
      <c r="V282" s="13">
        <f t="shared" si="80"/>
        <v>1713444</v>
      </c>
      <c r="W282" s="10">
        <f t="shared" si="81"/>
        <v>1200784</v>
      </c>
    </row>
    <row r="283" spans="1:23" ht="52.2" x14ac:dyDescent="0.3">
      <c r="A283" s="16" t="s">
        <v>591</v>
      </c>
      <c r="B283" s="34" t="s">
        <v>26</v>
      </c>
      <c r="C283" s="29">
        <v>701815</v>
      </c>
      <c r="D283" s="30" t="s">
        <v>592</v>
      </c>
      <c r="E283" s="31">
        <v>15</v>
      </c>
      <c r="F283" s="20">
        <v>10.1</v>
      </c>
      <c r="G283" s="20">
        <v>4.9000000000000004</v>
      </c>
      <c r="H283" s="6">
        <f t="shared" si="66"/>
        <v>1125140</v>
      </c>
      <c r="I283" s="6">
        <f t="shared" si="67"/>
        <v>634550</v>
      </c>
      <c r="J283" s="6">
        <f t="shared" si="68"/>
        <v>1759690</v>
      </c>
      <c r="K283" s="7">
        <f t="shared" si="69"/>
        <v>2290680</v>
      </c>
      <c r="L283" s="7">
        <f t="shared" si="70"/>
        <v>1696870.0000000002</v>
      </c>
      <c r="M283" s="7">
        <f t="shared" si="71"/>
        <v>3987550</v>
      </c>
      <c r="N283" s="8">
        <f t="shared" si="72"/>
        <v>2290680</v>
      </c>
      <c r="O283" s="8">
        <f t="shared" si="73"/>
        <v>1176000</v>
      </c>
      <c r="P283" s="8">
        <f t="shared" si="74"/>
        <v>3466680</v>
      </c>
      <c r="Q283" s="9">
        <f t="shared" si="75"/>
        <v>1787700</v>
      </c>
      <c r="R283" s="9">
        <f t="shared" si="76"/>
        <v>1009400.0000000001</v>
      </c>
      <c r="S283" s="10">
        <f t="shared" si="77"/>
        <v>2797100</v>
      </c>
      <c r="T283" s="11">
        <f t="shared" si="78"/>
        <v>527907</v>
      </c>
      <c r="U283" s="12">
        <f t="shared" si="79"/>
        <v>2755767</v>
      </c>
      <c r="V283" s="13">
        <f t="shared" si="80"/>
        <v>2234897</v>
      </c>
      <c r="W283" s="10">
        <f t="shared" si="81"/>
        <v>1565317</v>
      </c>
    </row>
    <row r="284" spans="1:23" ht="52.2" x14ac:dyDescent="0.3">
      <c r="A284" s="16" t="s">
        <v>593</v>
      </c>
      <c r="B284" s="34" t="s">
        <v>26</v>
      </c>
      <c r="C284" s="29">
        <v>701820</v>
      </c>
      <c r="D284" s="30" t="s">
        <v>594</v>
      </c>
      <c r="E284" s="31">
        <v>9</v>
      </c>
      <c r="F284" s="20">
        <v>6</v>
      </c>
      <c r="G284" s="20">
        <v>3</v>
      </c>
      <c r="H284" s="6">
        <f t="shared" si="66"/>
        <v>668400</v>
      </c>
      <c r="I284" s="6">
        <f t="shared" si="67"/>
        <v>388500</v>
      </c>
      <c r="J284" s="6">
        <f t="shared" si="68"/>
        <v>1056900</v>
      </c>
      <c r="K284" s="7">
        <f t="shared" si="69"/>
        <v>1360800</v>
      </c>
      <c r="L284" s="7">
        <f t="shared" si="70"/>
        <v>1038900</v>
      </c>
      <c r="M284" s="7">
        <f t="shared" si="71"/>
        <v>2399700</v>
      </c>
      <c r="N284" s="8">
        <f t="shared" si="72"/>
        <v>1360800</v>
      </c>
      <c r="O284" s="8">
        <f t="shared" si="73"/>
        <v>720000</v>
      </c>
      <c r="P284" s="8">
        <f t="shared" si="74"/>
        <v>2080800</v>
      </c>
      <c r="Q284" s="9">
        <f t="shared" si="75"/>
        <v>1062000</v>
      </c>
      <c r="R284" s="9">
        <f t="shared" si="76"/>
        <v>618000</v>
      </c>
      <c r="S284" s="10">
        <f t="shared" si="77"/>
        <v>1680000</v>
      </c>
      <c r="T284" s="11">
        <f t="shared" si="78"/>
        <v>317070</v>
      </c>
      <c r="U284" s="12">
        <f t="shared" si="79"/>
        <v>1659870</v>
      </c>
      <c r="V284" s="13">
        <f t="shared" si="80"/>
        <v>1340970</v>
      </c>
      <c r="W284" s="10">
        <f t="shared" si="81"/>
        <v>940170</v>
      </c>
    </row>
    <row r="285" spans="1:23" x14ac:dyDescent="0.3">
      <c r="A285" s="16" t="s">
        <v>595</v>
      </c>
      <c r="B285" s="34" t="s">
        <v>26</v>
      </c>
      <c r="C285" s="29">
        <v>701825</v>
      </c>
      <c r="D285" s="30" t="s">
        <v>596</v>
      </c>
      <c r="E285" s="31">
        <v>2.5</v>
      </c>
      <c r="F285" s="20">
        <v>1.7</v>
      </c>
      <c r="G285" s="20">
        <v>0.8</v>
      </c>
      <c r="H285" s="6">
        <f t="shared" si="66"/>
        <v>189380</v>
      </c>
      <c r="I285" s="6">
        <f t="shared" si="67"/>
        <v>103600</v>
      </c>
      <c r="J285" s="6">
        <f t="shared" si="68"/>
        <v>292980</v>
      </c>
      <c r="K285" s="7">
        <f t="shared" si="69"/>
        <v>385560</v>
      </c>
      <c r="L285" s="7">
        <f t="shared" si="70"/>
        <v>277040</v>
      </c>
      <c r="M285" s="7">
        <f t="shared" si="71"/>
        <v>662600</v>
      </c>
      <c r="N285" s="8">
        <f t="shared" si="72"/>
        <v>385560</v>
      </c>
      <c r="O285" s="8">
        <f t="shared" si="73"/>
        <v>192000</v>
      </c>
      <c r="P285" s="8">
        <f t="shared" si="74"/>
        <v>577560</v>
      </c>
      <c r="Q285" s="9">
        <f t="shared" si="75"/>
        <v>300900</v>
      </c>
      <c r="R285" s="9">
        <f t="shared" si="76"/>
        <v>164800</v>
      </c>
      <c r="S285" s="10">
        <f t="shared" si="77"/>
        <v>465700</v>
      </c>
      <c r="T285" s="11">
        <f t="shared" si="78"/>
        <v>87894</v>
      </c>
      <c r="U285" s="12">
        <f t="shared" si="79"/>
        <v>457514</v>
      </c>
      <c r="V285" s="13">
        <f t="shared" si="80"/>
        <v>372474</v>
      </c>
      <c r="W285" s="10">
        <f t="shared" si="81"/>
        <v>260614</v>
      </c>
    </row>
    <row r="286" spans="1:23" ht="34.799999999999997" x14ac:dyDescent="0.3">
      <c r="A286" s="16" t="s">
        <v>597</v>
      </c>
      <c r="B286" s="34" t="s">
        <v>26</v>
      </c>
      <c r="C286" s="29">
        <v>701826</v>
      </c>
      <c r="D286" s="30" t="s">
        <v>598</v>
      </c>
      <c r="E286" s="31">
        <v>5</v>
      </c>
      <c r="F286" s="20">
        <v>3.4</v>
      </c>
      <c r="G286" s="20">
        <v>1.6</v>
      </c>
      <c r="H286" s="6">
        <f t="shared" si="66"/>
        <v>378760</v>
      </c>
      <c r="I286" s="6">
        <f t="shared" si="67"/>
        <v>207200</v>
      </c>
      <c r="J286" s="6">
        <f t="shared" si="68"/>
        <v>585960</v>
      </c>
      <c r="K286" s="7">
        <f t="shared" si="69"/>
        <v>771120</v>
      </c>
      <c r="L286" s="7">
        <f t="shared" si="70"/>
        <v>554080</v>
      </c>
      <c r="M286" s="7">
        <f t="shared" si="71"/>
        <v>1325200</v>
      </c>
      <c r="N286" s="8">
        <f t="shared" si="72"/>
        <v>771120</v>
      </c>
      <c r="O286" s="8">
        <f t="shared" si="73"/>
        <v>384000</v>
      </c>
      <c r="P286" s="8">
        <f t="shared" si="74"/>
        <v>1155120</v>
      </c>
      <c r="Q286" s="9">
        <f t="shared" si="75"/>
        <v>601800</v>
      </c>
      <c r="R286" s="9">
        <f t="shared" si="76"/>
        <v>329600</v>
      </c>
      <c r="S286" s="10">
        <f t="shared" si="77"/>
        <v>931400</v>
      </c>
      <c r="T286" s="11">
        <f t="shared" si="78"/>
        <v>175788</v>
      </c>
      <c r="U286" s="12">
        <f t="shared" si="79"/>
        <v>915028</v>
      </c>
      <c r="V286" s="13">
        <f t="shared" si="80"/>
        <v>744948</v>
      </c>
      <c r="W286" s="10">
        <f t="shared" si="81"/>
        <v>521228</v>
      </c>
    </row>
    <row r="287" spans="1:23" ht="52.2" x14ac:dyDescent="0.3">
      <c r="A287" s="16" t="s">
        <v>599</v>
      </c>
      <c r="B287" s="34" t="s">
        <v>26</v>
      </c>
      <c r="C287" s="29">
        <v>701827</v>
      </c>
      <c r="D287" s="30" t="s">
        <v>600</v>
      </c>
      <c r="E287" s="31">
        <v>9</v>
      </c>
      <c r="F287" s="20">
        <v>6</v>
      </c>
      <c r="G287" s="20">
        <v>3</v>
      </c>
      <c r="H287" s="6">
        <f t="shared" si="66"/>
        <v>668400</v>
      </c>
      <c r="I287" s="6">
        <f t="shared" si="67"/>
        <v>388500</v>
      </c>
      <c r="J287" s="6">
        <f t="shared" si="68"/>
        <v>1056900</v>
      </c>
      <c r="K287" s="7">
        <f t="shared" si="69"/>
        <v>1360800</v>
      </c>
      <c r="L287" s="7">
        <f t="shared" si="70"/>
        <v>1038900</v>
      </c>
      <c r="M287" s="7">
        <f t="shared" si="71"/>
        <v>2399700</v>
      </c>
      <c r="N287" s="8">
        <f t="shared" si="72"/>
        <v>1360800</v>
      </c>
      <c r="O287" s="8">
        <f t="shared" si="73"/>
        <v>720000</v>
      </c>
      <c r="P287" s="8">
        <f t="shared" si="74"/>
        <v>2080800</v>
      </c>
      <c r="Q287" s="9">
        <f t="shared" si="75"/>
        <v>1062000</v>
      </c>
      <c r="R287" s="9">
        <f t="shared" si="76"/>
        <v>618000</v>
      </c>
      <c r="S287" s="10">
        <f t="shared" si="77"/>
        <v>1680000</v>
      </c>
      <c r="T287" s="11">
        <f t="shared" si="78"/>
        <v>317070</v>
      </c>
      <c r="U287" s="12">
        <f t="shared" si="79"/>
        <v>1659870</v>
      </c>
      <c r="V287" s="13">
        <f t="shared" si="80"/>
        <v>1340970</v>
      </c>
      <c r="W287" s="10">
        <f t="shared" si="81"/>
        <v>940170</v>
      </c>
    </row>
    <row r="288" spans="1:23" x14ac:dyDescent="0.3">
      <c r="A288" s="16" t="s">
        <v>601</v>
      </c>
      <c r="B288" s="34" t="s">
        <v>26</v>
      </c>
      <c r="C288" s="29">
        <v>701830</v>
      </c>
      <c r="D288" s="30" t="s">
        <v>602</v>
      </c>
      <c r="E288" s="31">
        <v>6.5</v>
      </c>
      <c r="F288" s="20">
        <v>4.4000000000000004</v>
      </c>
      <c r="G288" s="20">
        <v>2.1</v>
      </c>
      <c r="H288" s="6">
        <f t="shared" si="66"/>
        <v>490160.00000000006</v>
      </c>
      <c r="I288" s="6">
        <f t="shared" si="67"/>
        <v>271950</v>
      </c>
      <c r="J288" s="6">
        <f t="shared" si="68"/>
        <v>762110</v>
      </c>
      <c r="K288" s="7">
        <f t="shared" si="69"/>
        <v>997920.00000000012</v>
      </c>
      <c r="L288" s="7">
        <f t="shared" si="70"/>
        <v>727230</v>
      </c>
      <c r="M288" s="7">
        <f t="shared" si="71"/>
        <v>1725150</v>
      </c>
      <c r="N288" s="8">
        <f t="shared" si="72"/>
        <v>997920.00000000012</v>
      </c>
      <c r="O288" s="8">
        <f t="shared" si="73"/>
        <v>504000</v>
      </c>
      <c r="P288" s="8">
        <f t="shared" si="74"/>
        <v>1501920</v>
      </c>
      <c r="Q288" s="9">
        <f t="shared" si="75"/>
        <v>778800.00000000012</v>
      </c>
      <c r="R288" s="9">
        <f t="shared" si="76"/>
        <v>432600</v>
      </c>
      <c r="S288" s="10">
        <f t="shared" si="77"/>
        <v>1211400</v>
      </c>
      <c r="T288" s="11">
        <f t="shared" si="78"/>
        <v>228633</v>
      </c>
      <c r="U288" s="12">
        <f t="shared" si="79"/>
        <v>1191673</v>
      </c>
      <c r="V288" s="13">
        <f t="shared" si="80"/>
        <v>968443</v>
      </c>
      <c r="W288" s="10">
        <f t="shared" si="81"/>
        <v>677923</v>
      </c>
    </row>
    <row r="289" spans="1:23" ht="52.2" x14ac:dyDescent="0.3">
      <c r="A289" s="16" t="s">
        <v>603</v>
      </c>
      <c r="B289" s="34" t="s">
        <v>26</v>
      </c>
      <c r="C289" s="29">
        <v>701835</v>
      </c>
      <c r="D289" s="30" t="s">
        <v>604</v>
      </c>
      <c r="E289" s="31">
        <v>11.5</v>
      </c>
      <c r="F289" s="20">
        <v>7.7</v>
      </c>
      <c r="G289" s="20">
        <v>3.8</v>
      </c>
      <c r="H289" s="6">
        <f t="shared" si="66"/>
        <v>857780</v>
      </c>
      <c r="I289" s="6">
        <f t="shared" si="67"/>
        <v>492100</v>
      </c>
      <c r="J289" s="6">
        <f t="shared" si="68"/>
        <v>1349880</v>
      </c>
      <c r="K289" s="7">
        <f t="shared" si="69"/>
        <v>1746360</v>
      </c>
      <c r="L289" s="7">
        <f t="shared" si="70"/>
        <v>1315940</v>
      </c>
      <c r="M289" s="7">
        <f t="shared" si="71"/>
        <v>3062300</v>
      </c>
      <c r="N289" s="8">
        <f t="shared" si="72"/>
        <v>1746360</v>
      </c>
      <c r="O289" s="8">
        <f t="shared" si="73"/>
        <v>912000</v>
      </c>
      <c r="P289" s="8">
        <f t="shared" si="74"/>
        <v>2658360</v>
      </c>
      <c r="Q289" s="9">
        <f t="shared" si="75"/>
        <v>1362900</v>
      </c>
      <c r="R289" s="9">
        <f t="shared" si="76"/>
        <v>782800</v>
      </c>
      <c r="S289" s="10">
        <f t="shared" si="77"/>
        <v>2145700</v>
      </c>
      <c r="T289" s="11">
        <f t="shared" si="78"/>
        <v>404964</v>
      </c>
      <c r="U289" s="12">
        <f t="shared" si="79"/>
        <v>2117384</v>
      </c>
      <c r="V289" s="13">
        <f t="shared" si="80"/>
        <v>1713444</v>
      </c>
      <c r="W289" s="10">
        <f t="shared" si="81"/>
        <v>1200784</v>
      </c>
    </row>
    <row r="290" spans="1:23" ht="34.799999999999997" x14ac:dyDescent="0.3">
      <c r="A290" s="16" t="s">
        <v>605</v>
      </c>
      <c r="B290" s="34" t="s">
        <v>26</v>
      </c>
      <c r="C290" s="29">
        <v>701865</v>
      </c>
      <c r="D290" s="30" t="s">
        <v>606</v>
      </c>
      <c r="E290" s="31">
        <v>9</v>
      </c>
      <c r="F290" s="20">
        <v>6</v>
      </c>
      <c r="G290" s="20">
        <v>3</v>
      </c>
      <c r="H290" s="6">
        <f t="shared" si="66"/>
        <v>668400</v>
      </c>
      <c r="I290" s="6">
        <f t="shared" si="67"/>
        <v>388500</v>
      </c>
      <c r="J290" s="6">
        <f t="shared" si="68"/>
        <v>1056900</v>
      </c>
      <c r="K290" s="7">
        <f t="shared" si="69"/>
        <v>1360800</v>
      </c>
      <c r="L290" s="7">
        <f t="shared" si="70"/>
        <v>1038900</v>
      </c>
      <c r="M290" s="7">
        <f t="shared" si="71"/>
        <v>2399700</v>
      </c>
      <c r="N290" s="8">
        <f t="shared" si="72"/>
        <v>1360800</v>
      </c>
      <c r="O290" s="8">
        <f t="shared" si="73"/>
        <v>720000</v>
      </c>
      <c r="P290" s="8">
        <f t="shared" si="74"/>
        <v>2080800</v>
      </c>
      <c r="Q290" s="9">
        <f t="shared" si="75"/>
        <v>1062000</v>
      </c>
      <c r="R290" s="9">
        <f t="shared" si="76"/>
        <v>618000</v>
      </c>
      <c r="S290" s="10">
        <f t="shared" si="77"/>
        <v>1680000</v>
      </c>
      <c r="T290" s="11">
        <f t="shared" si="78"/>
        <v>317070</v>
      </c>
      <c r="U290" s="12">
        <f t="shared" si="79"/>
        <v>1659870</v>
      </c>
      <c r="V290" s="13">
        <f t="shared" si="80"/>
        <v>1340970</v>
      </c>
      <c r="W290" s="10">
        <f t="shared" si="81"/>
        <v>940170</v>
      </c>
    </row>
    <row r="291" spans="1:23" ht="121.8" x14ac:dyDescent="0.3">
      <c r="A291" s="16" t="s">
        <v>607</v>
      </c>
      <c r="B291" s="34" t="s">
        <v>26</v>
      </c>
      <c r="C291" s="29">
        <v>701870</v>
      </c>
      <c r="D291" s="30" t="s">
        <v>608</v>
      </c>
      <c r="E291" s="31">
        <v>12</v>
      </c>
      <c r="F291" s="20">
        <v>8</v>
      </c>
      <c r="G291" s="20">
        <v>4</v>
      </c>
      <c r="H291" s="6">
        <f t="shared" si="66"/>
        <v>891200</v>
      </c>
      <c r="I291" s="6">
        <f t="shared" si="67"/>
        <v>518000</v>
      </c>
      <c r="J291" s="6">
        <f t="shared" si="68"/>
        <v>1409200</v>
      </c>
      <c r="K291" s="7">
        <f t="shared" si="69"/>
        <v>1814400</v>
      </c>
      <c r="L291" s="7">
        <f t="shared" si="70"/>
        <v>1385200</v>
      </c>
      <c r="M291" s="7">
        <f t="shared" si="71"/>
        <v>3199600</v>
      </c>
      <c r="N291" s="8">
        <f t="shared" si="72"/>
        <v>1814400</v>
      </c>
      <c r="O291" s="8">
        <f t="shared" si="73"/>
        <v>960000</v>
      </c>
      <c r="P291" s="8">
        <f t="shared" si="74"/>
        <v>2774400</v>
      </c>
      <c r="Q291" s="9">
        <f t="shared" si="75"/>
        <v>1416000</v>
      </c>
      <c r="R291" s="9">
        <f t="shared" si="76"/>
        <v>824000</v>
      </c>
      <c r="S291" s="10">
        <f t="shared" si="77"/>
        <v>2240000</v>
      </c>
      <c r="T291" s="11">
        <f t="shared" si="78"/>
        <v>422760</v>
      </c>
      <c r="U291" s="12">
        <f t="shared" si="79"/>
        <v>2213160</v>
      </c>
      <c r="V291" s="13">
        <f t="shared" si="80"/>
        <v>1787960</v>
      </c>
      <c r="W291" s="10">
        <f t="shared" si="81"/>
        <v>1253560</v>
      </c>
    </row>
    <row r="292" spans="1:23" ht="34.799999999999997" x14ac:dyDescent="0.3">
      <c r="A292" s="16" t="s">
        <v>609</v>
      </c>
      <c r="B292" s="34" t="s">
        <v>26</v>
      </c>
      <c r="C292" s="29">
        <v>701880</v>
      </c>
      <c r="D292" s="30" t="s">
        <v>610</v>
      </c>
      <c r="E292" s="31">
        <v>8</v>
      </c>
      <c r="F292" s="20">
        <v>5.4</v>
      </c>
      <c r="G292" s="20">
        <v>2.6</v>
      </c>
      <c r="H292" s="6">
        <f t="shared" si="66"/>
        <v>601560</v>
      </c>
      <c r="I292" s="6">
        <f t="shared" si="67"/>
        <v>336700</v>
      </c>
      <c r="J292" s="6">
        <f t="shared" si="68"/>
        <v>938260</v>
      </c>
      <c r="K292" s="7">
        <f t="shared" si="69"/>
        <v>1224720</v>
      </c>
      <c r="L292" s="7">
        <f t="shared" si="70"/>
        <v>900380</v>
      </c>
      <c r="M292" s="7">
        <f t="shared" si="71"/>
        <v>2125100</v>
      </c>
      <c r="N292" s="8">
        <f t="shared" si="72"/>
        <v>1224720</v>
      </c>
      <c r="O292" s="8">
        <f t="shared" si="73"/>
        <v>624000</v>
      </c>
      <c r="P292" s="8">
        <f t="shared" si="74"/>
        <v>1848720</v>
      </c>
      <c r="Q292" s="9">
        <f t="shared" si="75"/>
        <v>955800.00000000012</v>
      </c>
      <c r="R292" s="9">
        <f t="shared" si="76"/>
        <v>535600</v>
      </c>
      <c r="S292" s="10">
        <f t="shared" si="77"/>
        <v>1491400</v>
      </c>
      <c r="T292" s="11">
        <f t="shared" si="78"/>
        <v>281478</v>
      </c>
      <c r="U292" s="12">
        <f t="shared" si="79"/>
        <v>1468318</v>
      </c>
      <c r="V292" s="13">
        <f t="shared" si="80"/>
        <v>1191938</v>
      </c>
      <c r="W292" s="10">
        <f t="shared" si="81"/>
        <v>834618</v>
      </c>
    </row>
    <row r="293" spans="1:23" ht="34.799999999999997" x14ac:dyDescent="0.3">
      <c r="A293" s="16" t="s">
        <v>611</v>
      </c>
      <c r="B293" s="34" t="s">
        <v>26</v>
      </c>
      <c r="C293" s="29">
        <v>701882</v>
      </c>
      <c r="D293" s="30" t="s">
        <v>612</v>
      </c>
      <c r="E293" s="31">
        <v>9</v>
      </c>
      <c r="F293" s="20">
        <v>6</v>
      </c>
      <c r="G293" s="20">
        <v>3</v>
      </c>
      <c r="H293" s="6">
        <f t="shared" si="66"/>
        <v>668400</v>
      </c>
      <c r="I293" s="6">
        <f t="shared" si="67"/>
        <v>388500</v>
      </c>
      <c r="J293" s="6">
        <f t="shared" si="68"/>
        <v>1056900</v>
      </c>
      <c r="K293" s="7">
        <f t="shared" si="69"/>
        <v>1360800</v>
      </c>
      <c r="L293" s="7">
        <f t="shared" si="70"/>
        <v>1038900</v>
      </c>
      <c r="M293" s="7">
        <f t="shared" si="71"/>
        <v>2399700</v>
      </c>
      <c r="N293" s="8">
        <f t="shared" si="72"/>
        <v>1360800</v>
      </c>
      <c r="O293" s="8">
        <f t="shared" si="73"/>
        <v>720000</v>
      </c>
      <c r="P293" s="8">
        <f t="shared" si="74"/>
        <v>2080800</v>
      </c>
      <c r="Q293" s="9">
        <f t="shared" si="75"/>
        <v>1062000</v>
      </c>
      <c r="R293" s="9">
        <f t="shared" si="76"/>
        <v>618000</v>
      </c>
      <c r="S293" s="10">
        <f t="shared" si="77"/>
        <v>1680000</v>
      </c>
      <c r="T293" s="11">
        <f t="shared" si="78"/>
        <v>317070</v>
      </c>
      <c r="U293" s="12">
        <f t="shared" si="79"/>
        <v>1659870</v>
      </c>
      <c r="V293" s="13">
        <f t="shared" si="80"/>
        <v>1340970</v>
      </c>
      <c r="W293" s="10">
        <f t="shared" si="81"/>
        <v>940170</v>
      </c>
    </row>
    <row r="294" spans="1:23" ht="34.799999999999997" x14ac:dyDescent="0.3">
      <c r="A294" s="16" t="s">
        <v>613</v>
      </c>
      <c r="B294" s="34" t="s">
        <v>26</v>
      </c>
      <c r="C294" s="29">
        <v>701884</v>
      </c>
      <c r="D294" s="30" t="s">
        <v>614</v>
      </c>
      <c r="E294" s="31">
        <v>12</v>
      </c>
      <c r="F294" s="20">
        <v>8</v>
      </c>
      <c r="G294" s="20">
        <v>4</v>
      </c>
      <c r="H294" s="6">
        <f t="shared" si="66"/>
        <v>891200</v>
      </c>
      <c r="I294" s="6">
        <f t="shared" si="67"/>
        <v>518000</v>
      </c>
      <c r="J294" s="6">
        <f t="shared" si="68"/>
        <v>1409200</v>
      </c>
      <c r="K294" s="7">
        <f t="shared" si="69"/>
        <v>1814400</v>
      </c>
      <c r="L294" s="7">
        <f t="shared" si="70"/>
        <v>1385200</v>
      </c>
      <c r="M294" s="7">
        <f t="shared" si="71"/>
        <v>3199600</v>
      </c>
      <c r="N294" s="8">
        <f t="shared" si="72"/>
        <v>1814400</v>
      </c>
      <c r="O294" s="8">
        <f t="shared" si="73"/>
        <v>960000</v>
      </c>
      <c r="P294" s="8">
        <f t="shared" si="74"/>
        <v>2774400</v>
      </c>
      <c r="Q294" s="9">
        <f t="shared" si="75"/>
        <v>1416000</v>
      </c>
      <c r="R294" s="9">
        <f t="shared" si="76"/>
        <v>824000</v>
      </c>
      <c r="S294" s="10">
        <f t="shared" si="77"/>
        <v>2240000</v>
      </c>
      <c r="T294" s="11">
        <f t="shared" si="78"/>
        <v>422760</v>
      </c>
      <c r="U294" s="12">
        <f t="shared" si="79"/>
        <v>2213160</v>
      </c>
      <c r="V294" s="13">
        <f t="shared" si="80"/>
        <v>1787960</v>
      </c>
      <c r="W294" s="10">
        <f t="shared" si="81"/>
        <v>1253560</v>
      </c>
    </row>
    <row r="295" spans="1:23" ht="121.8" x14ac:dyDescent="0.3">
      <c r="A295" s="16" t="s">
        <v>615</v>
      </c>
      <c r="B295" s="34" t="s">
        <v>26</v>
      </c>
      <c r="C295" s="29">
        <v>701886</v>
      </c>
      <c r="D295" s="30" t="s">
        <v>616</v>
      </c>
      <c r="E295" s="31">
        <v>12</v>
      </c>
      <c r="F295" s="20">
        <v>8</v>
      </c>
      <c r="G295" s="20">
        <v>4</v>
      </c>
      <c r="H295" s="6">
        <f t="shared" si="66"/>
        <v>891200</v>
      </c>
      <c r="I295" s="6">
        <f t="shared" si="67"/>
        <v>518000</v>
      </c>
      <c r="J295" s="6">
        <f t="shared" si="68"/>
        <v>1409200</v>
      </c>
      <c r="K295" s="7">
        <f t="shared" si="69"/>
        <v>1814400</v>
      </c>
      <c r="L295" s="7">
        <f t="shared" si="70"/>
        <v>1385200</v>
      </c>
      <c r="M295" s="7">
        <f t="shared" si="71"/>
        <v>3199600</v>
      </c>
      <c r="N295" s="8">
        <f t="shared" si="72"/>
        <v>1814400</v>
      </c>
      <c r="O295" s="8">
        <f t="shared" si="73"/>
        <v>960000</v>
      </c>
      <c r="P295" s="8">
        <f t="shared" si="74"/>
        <v>2774400</v>
      </c>
      <c r="Q295" s="9">
        <f t="shared" si="75"/>
        <v>1416000</v>
      </c>
      <c r="R295" s="9">
        <f t="shared" si="76"/>
        <v>824000</v>
      </c>
      <c r="S295" s="10">
        <f t="shared" si="77"/>
        <v>2240000</v>
      </c>
      <c r="T295" s="11">
        <f t="shared" si="78"/>
        <v>422760</v>
      </c>
      <c r="U295" s="12">
        <f t="shared" si="79"/>
        <v>2213160</v>
      </c>
      <c r="V295" s="13">
        <f t="shared" si="80"/>
        <v>1787960</v>
      </c>
      <c r="W295" s="10">
        <f t="shared" si="81"/>
        <v>1253560</v>
      </c>
    </row>
    <row r="296" spans="1:23" ht="104.4" x14ac:dyDescent="0.3">
      <c r="A296" s="16" t="s">
        <v>617</v>
      </c>
      <c r="B296" s="34" t="s">
        <v>26</v>
      </c>
      <c r="C296" s="29">
        <v>701887</v>
      </c>
      <c r="D296" s="30" t="s">
        <v>618</v>
      </c>
      <c r="E296" s="31">
        <v>21</v>
      </c>
      <c r="F296" s="20">
        <v>14.1</v>
      </c>
      <c r="G296" s="20">
        <v>6.9</v>
      </c>
      <c r="H296" s="6">
        <f t="shared" si="66"/>
        <v>1570740</v>
      </c>
      <c r="I296" s="6">
        <f t="shared" si="67"/>
        <v>893550</v>
      </c>
      <c r="J296" s="6">
        <f t="shared" si="68"/>
        <v>2464290</v>
      </c>
      <c r="K296" s="7">
        <f t="shared" si="69"/>
        <v>3197880</v>
      </c>
      <c r="L296" s="7">
        <f t="shared" si="70"/>
        <v>2389470</v>
      </c>
      <c r="M296" s="7">
        <f t="shared" si="71"/>
        <v>5587350</v>
      </c>
      <c r="N296" s="8">
        <f t="shared" si="72"/>
        <v>3197880</v>
      </c>
      <c r="O296" s="8">
        <f t="shared" si="73"/>
        <v>1656000</v>
      </c>
      <c r="P296" s="8">
        <f t="shared" si="74"/>
        <v>4853880</v>
      </c>
      <c r="Q296" s="9">
        <f t="shared" si="75"/>
        <v>2495700</v>
      </c>
      <c r="R296" s="9">
        <f t="shared" si="76"/>
        <v>1421400</v>
      </c>
      <c r="S296" s="10">
        <f t="shared" si="77"/>
        <v>3917100</v>
      </c>
      <c r="T296" s="11">
        <f t="shared" si="78"/>
        <v>739287</v>
      </c>
      <c r="U296" s="12">
        <f t="shared" si="79"/>
        <v>3862347</v>
      </c>
      <c r="V296" s="13">
        <f t="shared" si="80"/>
        <v>3128877</v>
      </c>
      <c r="W296" s="10">
        <f t="shared" si="81"/>
        <v>2192097</v>
      </c>
    </row>
    <row r="297" spans="1:23" ht="52.2" x14ac:dyDescent="0.3">
      <c r="A297" s="16" t="s">
        <v>619</v>
      </c>
      <c r="B297" s="34" t="s">
        <v>26</v>
      </c>
      <c r="C297" s="29">
        <v>701892</v>
      </c>
      <c r="D297" s="30" t="s">
        <v>620</v>
      </c>
      <c r="E297" s="31">
        <v>9</v>
      </c>
      <c r="F297" s="20">
        <v>6</v>
      </c>
      <c r="G297" s="20">
        <v>3</v>
      </c>
      <c r="H297" s="6">
        <f t="shared" si="66"/>
        <v>668400</v>
      </c>
      <c r="I297" s="6">
        <f t="shared" si="67"/>
        <v>388500</v>
      </c>
      <c r="J297" s="6">
        <f t="shared" si="68"/>
        <v>1056900</v>
      </c>
      <c r="K297" s="7">
        <f t="shared" si="69"/>
        <v>1360800</v>
      </c>
      <c r="L297" s="7">
        <f t="shared" si="70"/>
        <v>1038900</v>
      </c>
      <c r="M297" s="7">
        <f t="shared" si="71"/>
        <v>2399700</v>
      </c>
      <c r="N297" s="8">
        <f t="shared" si="72"/>
        <v>1360800</v>
      </c>
      <c r="O297" s="8">
        <f t="shared" si="73"/>
        <v>720000</v>
      </c>
      <c r="P297" s="8">
        <f t="shared" si="74"/>
        <v>2080800</v>
      </c>
      <c r="Q297" s="9">
        <f t="shared" si="75"/>
        <v>1062000</v>
      </c>
      <c r="R297" s="9">
        <f t="shared" si="76"/>
        <v>618000</v>
      </c>
      <c r="S297" s="10">
        <f t="shared" si="77"/>
        <v>1680000</v>
      </c>
      <c r="T297" s="11">
        <f t="shared" si="78"/>
        <v>317070</v>
      </c>
      <c r="U297" s="12">
        <f t="shared" si="79"/>
        <v>1659870</v>
      </c>
      <c r="V297" s="13">
        <f t="shared" si="80"/>
        <v>1340970</v>
      </c>
      <c r="W297" s="10">
        <f t="shared" si="81"/>
        <v>940170</v>
      </c>
    </row>
    <row r="298" spans="1:23" x14ac:dyDescent="0.3">
      <c r="A298" s="16"/>
      <c r="B298" s="34"/>
      <c r="C298" s="29"/>
      <c r="D298" s="30"/>
      <c r="E298" s="31"/>
      <c r="F298" s="20"/>
      <c r="G298" s="20"/>
    </row>
    <row r="299" spans="1:23" ht="34.799999999999997" x14ac:dyDescent="0.3">
      <c r="A299" s="16" t="s">
        <v>621</v>
      </c>
      <c r="B299" s="17" t="s">
        <v>26</v>
      </c>
      <c r="C299" s="18">
        <v>702000</v>
      </c>
      <c r="D299" s="19" t="s">
        <v>622</v>
      </c>
      <c r="E299" s="20">
        <v>4.3600000000000003</v>
      </c>
      <c r="F299" s="20">
        <v>1.27</v>
      </c>
      <c r="G299" s="20">
        <v>3.09</v>
      </c>
      <c r="H299" s="6">
        <f t="shared" ref="H299:H362" si="82">F299*95200</f>
        <v>120904</v>
      </c>
      <c r="I299" s="6">
        <f t="shared" ref="I299:I362" si="83">G299*112600</f>
        <v>347934</v>
      </c>
      <c r="J299" s="6">
        <f t="shared" ref="J299:J362" si="84">I299+H299</f>
        <v>468838</v>
      </c>
      <c r="K299" s="7">
        <f t="shared" ref="K299:K362" si="85">F299*216000</f>
        <v>274320</v>
      </c>
      <c r="L299" s="7">
        <f t="shared" ref="L299:L362" si="86">G299*277000</f>
        <v>855930</v>
      </c>
      <c r="M299" s="7">
        <f t="shared" ref="M299:M362" si="87">L299+K299</f>
        <v>1130250</v>
      </c>
      <c r="N299" s="8">
        <f t="shared" ref="N299:N362" si="88">F299*162000</f>
        <v>205740</v>
      </c>
      <c r="O299" s="8">
        <f t="shared" ref="O299:O362" si="89">G299*285600</f>
        <v>882504</v>
      </c>
      <c r="P299" s="8">
        <f t="shared" ref="P299:P362" si="90">O299+N299</f>
        <v>1088244</v>
      </c>
      <c r="Q299" s="9">
        <f t="shared" ref="Q299:Q362" si="91">F299*151000</f>
        <v>191770</v>
      </c>
      <c r="R299" s="9">
        <f t="shared" ref="R299:R362" si="92">G299*179000</f>
        <v>553110</v>
      </c>
      <c r="S299" s="10">
        <f t="shared" ref="S299:S362" si="93">R299+Q299</f>
        <v>744880</v>
      </c>
      <c r="T299" s="11">
        <f t="shared" si="78"/>
        <v>140651.4</v>
      </c>
      <c r="U299" s="12">
        <f t="shared" si="79"/>
        <v>802063.4</v>
      </c>
      <c r="V299" s="13">
        <f t="shared" si="80"/>
        <v>760057.4</v>
      </c>
      <c r="W299" s="10">
        <f t="shared" si="81"/>
        <v>416693.4</v>
      </c>
    </row>
    <row r="300" spans="1:23" x14ac:dyDescent="0.3">
      <c r="A300" s="16" t="s">
        <v>623</v>
      </c>
      <c r="B300" s="17" t="s">
        <v>26</v>
      </c>
      <c r="C300" s="18">
        <v>702005</v>
      </c>
      <c r="D300" s="19" t="s">
        <v>624</v>
      </c>
      <c r="E300" s="20">
        <v>5.12</v>
      </c>
      <c r="F300" s="20">
        <v>1.6</v>
      </c>
      <c r="G300" s="20">
        <v>3.52</v>
      </c>
      <c r="H300" s="6">
        <f t="shared" si="82"/>
        <v>152320</v>
      </c>
      <c r="I300" s="6">
        <f t="shared" si="83"/>
        <v>396352</v>
      </c>
      <c r="J300" s="6">
        <f t="shared" si="84"/>
        <v>548672</v>
      </c>
      <c r="K300" s="7">
        <f t="shared" si="85"/>
        <v>345600</v>
      </c>
      <c r="L300" s="7">
        <f t="shared" si="86"/>
        <v>975040</v>
      </c>
      <c r="M300" s="7">
        <f t="shared" si="87"/>
        <v>1320640</v>
      </c>
      <c r="N300" s="8">
        <f t="shared" si="88"/>
        <v>259200</v>
      </c>
      <c r="O300" s="8">
        <f t="shared" si="89"/>
        <v>1005312</v>
      </c>
      <c r="P300" s="8">
        <f t="shared" si="90"/>
        <v>1264512</v>
      </c>
      <c r="Q300" s="9">
        <f t="shared" si="91"/>
        <v>241600</v>
      </c>
      <c r="R300" s="9">
        <f t="shared" si="92"/>
        <v>630080</v>
      </c>
      <c r="S300" s="10">
        <f t="shared" si="93"/>
        <v>871680</v>
      </c>
      <c r="T300" s="11">
        <f t="shared" si="78"/>
        <v>164601.60000000001</v>
      </c>
      <c r="U300" s="12">
        <f t="shared" si="79"/>
        <v>936569.6</v>
      </c>
      <c r="V300" s="13">
        <f t="shared" si="80"/>
        <v>880441.6</v>
      </c>
      <c r="W300" s="10">
        <f t="shared" si="81"/>
        <v>487609.59999999998</v>
      </c>
    </row>
    <row r="301" spans="1:23" ht="34.799999999999997" x14ac:dyDescent="0.3">
      <c r="A301" s="16" t="s">
        <v>625</v>
      </c>
      <c r="B301" s="17" t="s">
        <v>26</v>
      </c>
      <c r="C301" s="18">
        <v>702010</v>
      </c>
      <c r="D301" s="19" t="s">
        <v>626</v>
      </c>
      <c r="E301" s="20">
        <v>8.32</v>
      </c>
      <c r="F301" s="20">
        <v>3.02</v>
      </c>
      <c r="G301" s="20">
        <v>5.3</v>
      </c>
      <c r="H301" s="6">
        <f t="shared" si="82"/>
        <v>287504</v>
      </c>
      <c r="I301" s="6">
        <f t="shared" si="83"/>
        <v>596780</v>
      </c>
      <c r="J301" s="6">
        <f t="shared" si="84"/>
        <v>884284</v>
      </c>
      <c r="K301" s="7">
        <f t="shared" si="85"/>
        <v>652320</v>
      </c>
      <c r="L301" s="7">
        <f t="shared" si="86"/>
        <v>1468100</v>
      </c>
      <c r="M301" s="7">
        <f t="shared" si="87"/>
        <v>2120420</v>
      </c>
      <c r="N301" s="8">
        <f t="shared" si="88"/>
        <v>489240</v>
      </c>
      <c r="O301" s="8">
        <f t="shared" si="89"/>
        <v>1513680</v>
      </c>
      <c r="P301" s="8">
        <f t="shared" si="90"/>
        <v>2002920</v>
      </c>
      <c r="Q301" s="9">
        <f t="shared" si="91"/>
        <v>456020</v>
      </c>
      <c r="R301" s="9">
        <f t="shared" si="92"/>
        <v>948700</v>
      </c>
      <c r="S301" s="10">
        <f t="shared" si="93"/>
        <v>1404720</v>
      </c>
      <c r="T301" s="11">
        <f t="shared" si="78"/>
        <v>265285.2</v>
      </c>
      <c r="U301" s="12">
        <f t="shared" si="79"/>
        <v>1501421.2</v>
      </c>
      <c r="V301" s="13">
        <f t="shared" si="80"/>
        <v>1383921.2</v>
      </c>
      <c r="W301" s="10">
        <f t="shared" si="81"/>
        <v>785721.2</v>
      </c>
    </row>
    <row r="302" spans="1:23" ht="34.799999999999997" x14ac:dyDescent="0.3">
      <c r="A302" s="16" t="s">
        <v>627</v>
      </c>
      <c r="B302" s="17" t="s">
        <v>26</v>
      </c>
      <c r="C302" s="18">
        <v>702015</v>
      </c>
      <c r="D302" s="24" t="s">
        <v>628</v>
      </c>
      <c r="E302" s="20">
        <v>8.32</v>
      </c>
      <c r="F302" s="20">
        <v>3.02</v>
      </c>
      <c r="G302" s="20">
        <v>5.3</v>
      </c>
      <c r="H302" s="6">
        <f t="shared" si="82"/>
        <v>287504</v>
      </c>
      <c r="I302" s="6">
        <f t="shared" si="83"/>
        <v>596780</v>
      </c>
      <c r="J302" s="6">
        <f t="shared" si="84"/>
        <v>884284</v>
      </c>
      <c r="K302" s="7">
        <f t="shared" si="85"/>
        <v>652320</v>
      </c>
      <c r="L302" s="7">
        <f t="shared" si="86"/>
        <v>1468100</v>
      </c>
      <c r="M302" s="7">
        <f t="shared" si="87"/>
        <v>2120420</v>
      </c>
      <c r="N302" s="8">
        <f t="shared" si="88"/>
        <v>489240</v>
      </c>
      <c r="O302" s="8">
        <f t="shared" si="89"/>
        <v>1513680</v>
      </c>
      <c r="P302" s="8">
        <f t="shared" si="90"/>
        <v>2002920</v>
      </c>
      <c r="Q302" s="9">
        <f t="shared" si="91"/>
        <v>456020</v>
      </c>
      <c r="R302" s="9">
        <f t="shared" si="92"/>
        <v>948700</v>
      </c>
      <c r="S302" s="10">
        <f t="shared" si="93"/>
        <v>1404720</v>
      </c>
      <c r="T302" s="11">
        <f t="shared" si="78"/>
        <v>265285.2</v>
      </c>
      <c r="U302" s="12">
        <f t="shared" si="79"/>
        <v>1501421.2</v>
      </c>
      <c r="V302" s="13">
        <f t="shared" si="80"/>
        <v>1383921.2</v>
      </c>
      <c r="W302" s="10">
        <f t="shared" si="81"/>
        <v>785721.2</v>
      </c>
    </row>
    <row r="303" spans="1:23" ht="34.799999999999997" x14ac:dyDescent="0.3">
      <c r="A303" s="16" t="s">
        <v>629</v>
      </c>
      <c r="B303" s="17" t="s">
        <v>26</v>
      </c>
      <c r="C303" s="18">
        <v>702020</v>
      </c>
      <c r="D303" s="24" t="s">
        <v>630</v>
      </c>
      <c r="E303" s="20">
        <v>9.49</v>
      </c>
      <c r="F303" s="20">
        <v>3.44</v>
      </c>
      <c r="G303" s="20">
        <v>6.05</v>
      </c>
      <c r="H303" s="6">
        <f t="shared" si="82"/>
        <v>327488</v>
      </c>
      <c r="I303" s="6">
        <f t="shared" si="83"/>
        <v>681230</v>
      </c>
      <c r="J303" s="6">
        <f t="shared" si="84"/>
        <v>1008718</v>
      </c>
      <c r="K303" s="7">
        <f t="shared" si="85"/>
        <v>743040</v>
      </c>
      <c r="L303" s="7">
        <f t="shared" si="86"/>
        <v>1675850</v>
      </c>
      <c r="M303" s="7">
        <f t="shared" si="87"/>
        <v>2418890</v>
      </c>
      <c r="N303" s="8">
        <f t="shared" si="88"/>
        <v>557280</v>
      </c>
      <c r="O303" s="8">
        <f t="shared" si="89"/>
        <v>1727880</v>
      </c>
      <c r="P303" s="8">
        <f t="shared" si="90"/>
        <v>2285160</v>
      </c>
      <c r="Q303" s="9">
        <f t="shared" si="91"/>
        <v>519440</v>
      </c>
      <c r="R303" s="9">
        <f t="shared" si="92"/>
        <v>1082950</v>
      </c>
      <c r="S303" s="10">
        <f t="shared" si="93"/>
        <v>1602390</v>
      </c>
      <c r="T303" s="11">
        <f t="shared" si="78"/>
        <v>302615.40000000002</v>
      </c>
      <c r="U303" s="12">
        <f t="shared" si="79"/>
        <v>1712787.4</v>
      </c>
      <c r="V303" s="13">
        <f t="shared" si="80"/>
        <v>1579057.4</v>
      </c>
      <c r="W303" s="10">
        <f t="shared" si="81"/>
        <v>896287.4</v>
      </c>
    </row>
    <row r="304" spans="1:23" ht="34.799999999999997" x14ac:dyDescent="0.3">
      <c r="A304" s="16" t="s">
        <v>631</v>
      </c>
      <c r="B304" s="17" t="s">
        <v>26</v>
      </c>
      <c r="C304" s="18">
        <v>702025</v>
      </c>
      <c r="D304" s="24" t="s">
        <v>632</v>
      </c>
      <c r="E304" s="20">
        <v>14.24</v>
      </c>
      <c r="F304" s="20">
        <v>5.17</v>
      </c>
      <c r="G304" s="20">
        <v>9.07</v>
      </c>
      <c r="H304" s="6">
        <f t="shared" si="82"/>
        <v>492184</v>
      </c>
      <c r="I304" s="6">
        <f t="shared" si="83"/>
        <v>1021282</v>
      </c>
      <c r="J304" s="6">
        <f t="shared" si="84"/>
        <v>1513466</v>
      </c>
      <c r="K304" s="7">
        <f t="shared" si="85"/>
        <v>1116720</v>
      </c>
      <c r="L304" s="7">
        <f t="shared" si="86"/>
        <v>2512390</v>
      </c>
      <c r="M304" s="7">
        <f t="shared" si="87"/>
        <v>3629110</v>
      </c>
      <c r="N304" s="8">
        <f t="shared" si="88"/>
        <v>837540</v>
      </c>
      <c r="O304" s="8">
        <f t="shared" si="89"/>
        <v>2590392</v>
      </c>
      <c r="P304" s="8">
        <f t="shared" si="90"/>
        <v>3427932</v>
      </c>
      <c r="Q304" s="9">
        <f t="shared" si="91"/>
        <v>780670</v>
      </c>
      <c r="R304" s="9">
        <f t="shared" si="92"/>
        <v>1623530</v>
      </c>
      <c r="S304" s="10">
        <f t="shared" si="93"/>
        <v>2404200</v>
      </c>
      <c r="T304" s="11">
        <f t="shared" si="78"/>
        <v>454039.8</v>
      </c>
      <c r="U304" s="12">
        <f t="shared" si="79"/>
        <v>2569683.7999999998</v>
      </c>
      <c r="V304" s="13">
        <f t="shared" si="80"/>
        <v>2368505.7999999998</v>
      </c>
      <c r="W304" s="10">
        <f t="shared" si="81"/>
        <v>1344773.8</v>
      </c>
    </row>
    <row r="305" spans="1:23" ht="34.799999999999997" x14ac:dyDescent="0.3">
      <c r="A305" s="16" t="s">
        <v>633</v>
      </c>
      <c r="B305" s="17" t="s">
        <v>26</v>
      </c>
      <c r="C305" s="18">
        <v>702030</v>
      </c>
      <c r="D305" s="24" t="s">
        <v>634</v>
      </c>
      <c r="E305" s="20">
        <v>8.32</v>
      </c>
      <c r="F305" s="20">
        <v>3.02</v>
      </c>
      <c r="G305" s="20">
        <v>5.3</v>
      </c>
      <c r="H305" s="6">
        <f t="shared" si="82"/>
        <v>287504</v>
      </c>
      <c r="I305" s="6">
        <f t="shared" si="83"/>
        <v>596780</v>
      </c>
      <c r="J305" s="6">
        <f t="shared" si="84"/>
        <v>884284</v>
      </c>
      <c r="K305" s="7">
        <f t="shared" si="85"/>
        <v>652320</v>
      </c>
      <c r="L305" s="7">
        <f t="shared" si="86"/>
        <v>1468100</v>
      </c>
      <c r="M305" s="7">
        <f t="shared" si="87"/>
        <v>2120420</v>
      </c>
      <c r="N305" s="8">
        <f t="shared" si="88"/>
        <v>489240</v>
      </c>
      <c r="O305" s="8">
        <f t="shared" si="89"/>
        <v>1513680</v>
      </c>
      <c r="P305" s="8">
        <f t="shared" si="90"/>
        <v>2002920</v>
      </c>
      <c r="Q305" s="9">
        <f t="shared" si="91"/>
        <v>456020</v>
      </c>
      <c r="R305" s="9">
        <f t="shared" si="92"/>
        <v>948700</v>
      </c>
      <c r="S305" s="10">
        <f t="shared" si="93"/>
        <v>1404720</v>
      </c>
      <c r="T305" s="11">
        <f t="shared" si="78"/>
        <v>265285.2</v>
      </c>
      <c r="U305" s="12">
        <f t="shared" si="79"/>
        <v>1501421.2</v>
      </c>
      <c r="V305" s="13">
        <f t="shared" si="80"/>
        <v>1383921.2</v>
      </c>
      <c r="W305" s="10">
        <f t="shared" si="81"/>
        <v>785721.2</v>
      </c>
    </row>
    <row r="306" spans="1:23" ht="52.2" x14ac:dyDescent="0.3">
      <c r="A306" s="16" t="s">
        <v>635</v>
      </c>
      <c r="B306" s="17" t="s">
        <v>26</v>
      </c>
      <c r="C306" s="18">
        <v>702035</v>
      </c>
      <c r="D306" s="24" t="s">
        <v>636</v>
      </c>
      <c r="E306" s="20">
        <v>7</v>
      </c>
      <c r="F306" s="20">
        <v>2</v>
      </c>
      <c r="G306" s="20">
        <v>5</v>
      </c>
      <c r="H306" s="6">
        <f t="shared" si="82"/>
        <v>190400</v>
      </c>
      <c r="I306" s="6">
        <f t="shared" si="83"/>
        <v>563000</v>
      </c>
      <c r="J306" s="6">
        <f t="shared" si="84"/>
        <v>753400</v>
      </c>
      <c r="K306" s="7">
        <f t="shared" si="85"/>
        <v>432000</v>
      </c>
      <c r="L306" s="7">
        <f t="shared" si="86"/>
        <v>1385000</v>
      </c>
      <c r="M306" s="7">
        <f t="shared" si="87"/>
        <v>1817000</v>
      </c>
      <c r="N306" s="8">
        <f t="shared" si="88"/>
        <v>324000</v>
      </c>
      <c r="O306" s="8">
        <f t="shared" si="89"/>
        <v>1428000</v>
      </c>
      <c r="P306" s="8">
        <f t="shared" si="90"/>
        <v>1752000</v>
      </c>
      <c r="Q306" s="9">
        <f t="shared" si="91"/>
        <v>302000</v>
      </c>
      <c r="R306" s="9">
        <f t="shared" si="92"/>
        <v>895000</v>
      </c>
      <c r="S306" s="10">
        <f t="shared" si="93"/>
        <v>1197000</v>
      </c>
      <c r="T306" s="11">
        <f t="shared" si="78"/>
        <v>226020</v>
      </c>
      <c r="U306" s="12">
        <f t="shared" si="79"/>
        <v>1289620</v>
      </c>
      <c r="V306" s="13">
        <f t="shared" si="80"/>
        <v>1224620</v>
      </c>
      <c r="W306" s="10">
        <f t="shared" si="81"/>
        <v>669620</v>
      </c>
    </row>
    <row r="307" spans="1:23" ht="52.2" x14ac:dyDescent="0.3">
      <c r="A307" s="16" t="s">
        <v>637</v>
      </c>
      <c r="B307" s="17" t="s">
        <v>26</v>
      </c>
      <c r="C307" s="18">
        <v>702040</v>
      </c>
      <c r="D307" s="24" t="s">
        <v>638</v>
      </c>
      <c r="E307" s="20">
        <v>4.3600000000000003</v>
      </c>
      <c r="F307" s="20">
        <v>1.27</v>
      </c>
      <c r="G307" s="20">
        <v>3.09</v>
      </c>
      <c r="H307" s="6">
        <f t="shared" si="82"/>
        <v>120904</v>
      </c>
      <c r="I307" s="6">
        <f t="shared" si="83"/>
        <v>347934</v>
      </c>
      <c r="J307" s="6">
        <f t="shared" si="84"/>
        <v>468838</v>
      </c>
      <c r="K307" s="7">
        <f t="shared" si="85"/>
        <v>274320</v>
      </c>
      <c r="L307" s="7">
        <f t="shared" si="86"/>
        <v>855930</v>
      </c>
      <c r="M307" s="7">
        <f t="shared" si="87"/>
        <v>1130250</v>
      </c>
      <c r="N307" s="8">
        <f t="shared" si="88"/>
        <v>205740</v>
      </c>
      <c r="O307" s="8">
        <f t="shared" si="89"/>
        <v>882504</v>
      </c>
      <c r="P307" s="8">
        <f t="shared" si="90"/>
        <v>1088244</v>
      </c>
      <c r="Q307" s="9">
        <f t="shared" si="91"/>
        <v>191770</v>
      </c>
      <c r="R307" s="9">
        <f t="shared" si="92"/>
        <v>553110</v>
      </c>
      <c r="S307" s="10">
        <f t="shared" si="93"/>
        <v>744880</v>
      </c>
      <c r="T307" s="11">
        <f t="shared" si="78"/>
        <v>140651.4</v>
      </c>
      <c r="U307" s="12">
        <f t="shared" si="79"/>
        <v>802063.4</v>
      </c>
      <c r="V307" s="13">
        <f t="shared" si="80"/>
        <v>760057.4</v>
      </c>
      <c r="W307" s="10">
        <f t="shared" si="81"/>
        <v>416693.4</v>
      </c>
    </row>
    <row r="308" spans="1:23" ht="34.799999999999997" x14ac:dyDescent="0.3">
      <c r="A308" s="16" t="s">
        <v>639</v>
      </c>
      <c r="B308" s="17" t="s">
        <v>26</v>
      </c>
      <c r="C308" s="18">
        <v>702045</v>
      </c>
      <c r="D308" s="24" t="s">
        <v>640</v>
      </c>
      <c r="E308" s="20">
        <v>5.14</v>
      </c>
      <c r="F308" s="20">
        <v>1.61</v>
      </c>
      <c r="G308" s="20">
        <v>3.53</v>
      </c>
      <c r="H308" s="6">
        <f t="shared" si="82"/>
        <v>153272</v>
      </c>
      <c r="I308" s="6">
        <f t="shared" si="83"/>
        <v>397478</v>
      </c>
      <c r="J308" s="6">
        <f t="shared" si="84"/>
        <v>550750</v>
      </c>
      <c r="K308" s="7">
        <f t="shared" si="85"/>
        <v>347760</v>
      </c>
      <c r="L308" s="7">
        <f t="shared" si="86"/>
        <v>977810</v>
      </c>
      <c r="M308" s="7">
        <f t="shared" si="87"/>
        <v>1325570</v>
      </c>
      <c r="N308" s="8">
        <f t="shared" si="88"/>
        <v>260820.00000000003</v>
      </c>
      <c r="O308" s="8">
        <f t="shared" si="89"/>
        <v>1008168</v>
      </c>
      <c r="P308" s="8">
        <f t="shared" si="90"/>
        <v>1268988</v>
      </c>
      <c r="Q308" s="9">
        <f t="shared" si="91"/>
        <v>243110.00000000003</v>
      </c>
      <c r="R308" s="9">
        <f t="shared" si="92"/>
        <v>631870</v>
      </c>
      <c r="S308" s="10">
        <f t="shared" si="93"/>
        <v>874980</v>
      </c>
      <c r="T308" s="11">
        <f t="shared" si="78"/>
        <v>165225</v>
      </c>
      <c r="U308" s="12">
        <f t="shared" si="79"/>
        <v>940045</v>
      </c>
      <c r="V308" s="13">
        <f t="shared" si="80"/>
        <v>883463</v>
      </c>
      <c r="W308" s="10">
        <f t="shared" si="81"/>
        <v>489455</v>
      </c>
    </row>
    <row r="309" spans="1:23" ht="52.2" x14ac:dyDescent="0.3">
      <c r="A309" s="16" t="s">
        <v>641</v>
      </c>
      <c r="B309" s="17" t="s">
        <v>26</v>
      </c>
      <c r="C309" s="18">
        <v>702050</v>
      </c>
      <c r="D309" s="24" t="s">
        <v>642</v>
      </c>
      <c r="E309" s="20">
        <v>7.47</v>
      </c>
      <c r="F309" s="20">
        <v>2.17</v>
      </c>
      <c r="G309" s="20">
        <v>5.3</v>
      </c>
      <c r="H309" s="6">
        <f t="shared" si="82"/>
        <v>206584</v>
      </c>
      <c r="I309" s="6">
        <f t="shared" si="83"/>
        <v>596780</v>
      </c>
      <c r="J309" s="6">
        <f t="shared" si="84"/>
        <v>803364</v>
      </c>
      <c r="K309" s="7">
        <f t="shared" si="85"/>
        <v>468720</v>
      </c>
      <c r="L309" s="7">
        <f t="shared" si="86"/>
        <v>1468100</v>
      </c>
      <c r="M309" s="7">
        <f t="shared" si="87"/>
        <v>1936820</v>
      </c>
      <c r="N309" s="8">
        <f t="shared" si="88"/>
        <v>351540</v>
      </c>
      <c r="O309" s="8">
        <f t="shared" si="89"/>
        <v>1513680</v>
      </c>
      <c r="P309" s="8">
        <f t="shared" si="90"/>
        <v>1865220</v>
      </c>
      <c r="Q309" s="9">
        <f t="shared" si="91"/>
        <v>327670</v>
      </c>
      <c r="R309" s="9">
        <f t="shared" si="92"/>
        <v>948700</v>
      </c>
      <c r="S309" s="10">
        <f t="shared" si="93"/>
        <v>1276370</v>
      </c>
      <c r="T309" s="11">
        <f t="shared" si="78"/>
        <v>241009.2</v>
      </c>
      <c r="U309" s="12">
        <f t="shared" si="79"/>
        <v>1374465.2</v>
      </c>
      <c r="V309" s="13">
        <f t="shared" si="80"/>
        <v>1302865.2</v>
      </c>
      <c r="W309" s="10">
        <f t="shared" si="81"/>
        <v>714015.2</v>
      </c>
    </row>
    <row r="310" spans="1:23" ht="34.799999999999997" x14ac:dyDescent="0.3">
      <c r="A310" s="16" t="s">
        <v>643</v>
      </c>
      <c r="B310" s="17" t="s">
        <v>26</v>
      </c>
      <c r="C310" s="18">
        <v>702055</v>
      </c>
      <c r="D310" s="24" t="s">
        <v>644</v>
      </c>
      <c r="E310" s="20">
        <v>4.3600000000000003</v>
      </c>
      <c r="F310" s="20">
        <v>1.27</v>
      </c>
      <c r="G310" s="20">
        <v>3.09</v>
      </c>
      <c r="H310" s="6">
        <f t="shared" si="82"/>
        <v>120904</v>
      </c>
      <c r="I310" s="6">
        <f t="shared" si="83"/>
        <v>347934</v>
      </c>
      <c r="J310" s="6">
        <f t="shared" si="84"/>
        <v>468838</v>
      </c>
      <c r="K310" s="7">
        <f t="shared" si="85"/>
        <v>274320</v>
      </c>
      <c r="L310" s="7">
        <f t="shared" si="86"/>
        <v>855930</v>
      </c>
      <c r="M310" s="7">
        <f t="shared" si="87"/>
        <v>1130250</v>
      </c>
      <c r="N310" s="8">
        <f t="shared" si="88"/>
        <v>205740</v>
      </c>
      <c r="O310" s="8">
        <f t="shared" si="89"/>
        <v>882504</v>
      </c>
      <c r="P310" s="8">
        <f t="shared" si="90"/>
        <v>1088244</v>
      </c>
      <c r="Q310" s="9">
        <f t="shared" si="91"/>
        <v>191770</v>
      </c>
      <c r="R310" s="9">
        <f t="shared" si="92"/>
        <v>553110</v>
      </c>
      <c r="S310" s="10">
        <f t="shared" si="93"/>
        <v>744880</v>
      </c>
      <c r="T310" s="11">
        <f t="shared" si="78"/>
        <v>140651.4</v>
      </c>
      <c r="U310" s="12">
        <f t="shared" si="79"/>
        <v>802063.4</v>
      </c>
      <c r="V310" s="13">
        <f t="shared" si="80"/>
        <v>760057.4</v>
      </c>
      <c r="W310" s="10">
        <f t="shared" si="81"/>
        <v>416693.4</v>
      </c>
    </row>
    <row r="311" spans="1:23" ht="34.799999999999997" x14ac:dyDescent="0.3">
      <c r="A311" s="16" t="s">
        <v>645</v>
      </c>
      <c r="B311" s="17" t="s">
        <v>26</v>
      </c>
      <c r="C311" s="18">
        <v>702060</v>
      </c>
      <c r="D311" s="24" t="s">
        <v>646</v>
      </c>
      <c r="E311" s="20">
        <v>4.9800000000000004</v>
      </c>
      <c r="F311" s="20">
        <v>1.45</v>
      </c>
      <c r="G311" s="20">
        <v>3.53</v>
      </c>
      <c r="H311" s="6">
        <f t="shared" si="82"/>
        <v>138040</v>
      </c>
      <c r="I311" s="6">
        <f t="shared" si="83"/>
        <v>397478</v>
      </c>
      <c r="J311" s="6">
        <f t="shared" si="84"/>
        <v>535518</v>
      </c>
      <c r="K311" s="7">
        <f t="shared" si="85"/>
        <v>313200</v>
      </c>
      <c r="L311" s="7">
        <f t="shared" si="86"/>
        <v>977810</v>
      </c>
      <c r="M311" s="7">
        <f t="shared" si="87"/>
        <v>1291010</v>
      </c>
      <c r="N311" s="8">
        <f t="shared" si="88"/>
        <v>234900</v>
      </c>
      <c r="O311" s="8">
        <f t="shared" si="89"/>
        <v>1008168</v>
      </c>
      <c r="P311" s="8">
        <f t="shared" si="90"/>
        <v>1243068</v>
      </c>
      <c r="Q311" s="9">
        <f t="shared" si="91"/>
        <v>218950</v>
      </c>
      <c r="R311" s="9">
        <f t="shared" si="92"/>
        <v>631870</v>
      </c>
      <c r="S311" s="10">
        <f t="shared" si="93"/>
        <v>850820</v>
      </c>
      <c r="T311" s="11">
        <f t="shared" si="78"/>
        <v>160655.4</v>
      </c>
      <c r="U311" s="12">
        <f t="shared" si="79"/>
        <v>916147.4</v>
      </c>
      <c r="V311" s="13">
        <f t="shared" si="80"/>
        <v>868205.4</v>
      </c>
      <c r="W311" s="10">
        <f t="shared" si="81"/>
        <v>475957.4</v>
      </c>
    </row>
    <row r="312" spans="1:23" ht="34.799999999999997" x14ac:dyDescent="0.3">
      <c r="A312" s="16" t="s">
        <v>647</v>
      </c>
      <c r="B312" s="17" t="s">
        <v>26</v>
      </c>
      <c r="C312" s="18">
        <v>702065</v>
      </c>
      <c r="D312" s="24" t="s">
        <v>648</v>
      </c>
      <c r="E312" s="20">
        <v>7.47</v>
      </c>
      <c r="F312" s="20">
        <v>2.17</v>
      </c>
      <c r="G312" s="20">
        <v>5.3</v>
      </c>
      <c r="H312" s="6">
        <f t="shared" si="82"/>
        <v>206584</v>
      </c>
      <c r="I312" s="6">
        <f t="shared" si="83"/>
        <v>596780</v>
      </c>
      <c r="J312" s="6">
        <f t="shared" si="84"/>
        <v>803364</v>
      </c>
      <c r="K312" s="7">
        <f t="shared" si="85"/>
        <v>468720</v>
      </c>
      <c r="L312" s="7">
        <f t="shared" si="86"/>
        <v>1468100</v>
      </c>
      <c r="M312" s="7">
        <f t="shared" si="87"/>
        <v>1936820</v>
      </c>
      <c r="N312" s="8">
        <f t="shared" si="88"/>
        <v>351540</v>
      </c>
      <c r="O312" s="8">
        <f t="shared" si="89"/>
        <v>1513680</v>
      </c>
      <c r="P312" s="8">
        <f t="shared" si="90"/>
        <v>1865220</v>
      </c>
      <c r="Q312" s="9">
        <f t="shared" si="91"/>
        <v>327670</v>
      </c>
      <c r="R312" s="9">
        <f t="shared" si="92"/>
        <v>948700</v>
      </c>
      <c r="S312" s="10">
        <f t="shared" si="93"/>
        <v>1276370</v>
      </c>
      <c r="T312" s="11">
        <f t="shared" si="78"/>
        <v>241009.2</v>
      </c>
      <c r="U312" s="12">
        <f t="shared" si="79"/>
        <v>1374465.2</v>
      </c>
      <c r="V312" s="13">
        <f t="shared" si="80"/>
        <v>1302865.2</v>
      </c>
      <c r="W312" s="10">
        <f t="shared" si="81"/>
        <v>714015.2</v>
      </c>
    </row>
    <row r="313" spans="1:23" ht="52.2" x14ac:dyDescent="0.3">
      <c r="A313" s="16" t="s">
        <v>649</v>
      </c>
      <c r="B313" s="17" t="s">
        <v>26</v>
      </c>
      <c r="C313" s="18">
        <v>702070</v>
      </c>
      <c r="D313" s="24" t="s">
        <v>650</v>
      </c>
      <c r="E313" s="20">
        <v>8.32</v>
      </c>
      <c r="F313" s="20">
        <v>3.02</v>
      </c>
      <c r="G313" s="20">
        <v>5.3</v>
      </c>
      <c r="H313" s="6">
        <f t="shared" si="82"/>
        <v>287504</v>
      </c>
      <c r="I313" s="6">
        <f t="shared" si="83"/>
        <v>596780</v>
      </c>
      <c r="J313" s="6">
        <f t="shared" si="84"/>
        <v>884284</v>
      </c>
      <c r="K313" s="7">
        <f t="shared" si="85"/>
        <v>652320</v>
      </c>
      <c r="L313" s="7">
        <f t="shared" si="86"/>
        <v>1468100</v>
      </c>
      <c r="M313" s="7">
        <f t="shared" si="87"/>
        <v>2120420</v>
      </c>
      <c r="N313" s="8">
        <f t="shared" si="88"/>
        <v>489240</v>
      </c>
      <c r="O313" s="8">
        <f t="shared" si="89"/>
        <v>1513680</v>
      </c>
      <c r="P313" s="8">
        <f t="shared" si="90"/>
        <v>2002920</v>
      </c>
      <c r="Q313" s="9">
        <f t="shared" si="91"/>
        <v>456020</v>
      </c>
      <c r="R313" s="9">
        <f t="shared" si="92"/>
        <v>948700</v>
      </c>
      <c r="S313" s="10">
        <f t="shared" si="93"/>
        <v>1404720</v>
      </c>
      <c r="T313" s="11">
        <f t="shared" si="78"/>
        <v>265285.2</v>
      </c>
      <c r="U313" s="12">
        <f t="shared" si="79"/>
        <v>1501421.2</v>
      </c>
      <c r="V313" s="13">
        <f t="shared" si="80"/>
        <v>1383921.2</v>
      </c>
      <c r="W313" s="10">
        <f t="shared" si="81"/>
        <v>785721.2</v>
      </c>
    </row>
    <row r="314" spans="1:23" ht="34.799999999999997" x14ac:dyDescent="0.3">
      <c r="A314" s="16" t="s">
        <v>651</v>
      </c>
      <c r="B314" s="17" t="s">
        <v>26</v>
      </c>
      <c r="C314" s="18">
        <v>702075</v>
      </c>
      <c r="D314" s="24" t="s">
        <v>652</v>
      </c>
      <c r="E314" s="20">
        <v>9.49</v>
      </c>
      <c r="F314" s="20">
        <v>3.44</v>
      </c>
      <c r="G314" s="20">
        <v>6.05</v>
      </c>
      <c r="H314" s="6">
        <f t="shared" si="82"/>
        <v>327488</v>
      </c>
      <c r="I314" s="6">
        <f t="shared" si="83"/>
        <v>681230</v>
      </c>
      <c r="J314" s="6">
        <f t="shared" si="84"/>
        <v>1008718</v>
      </c>
      <c r="K314" s="7">
        <f t="shared" si="85"/>
        <v>743040</v>
      </c>
      <c r="L314" s="7">
        <f t="shared" si="86"/>
        <v>1675850</v>
      </c>
      <c r="M314" s="7">
        <f t="shared" si="87"/>
        <v>2418890</v>
      </c>
      <c r="N314" s="8">
        <f t="shared" si="88"/>
        <v>557280</v>
      </c>
      <c r="O314" s="8">
        <f t="shared" si="89"/>
        <v>1727880</v>
      </c>
      <c r="P314" s="8">
        <f t="shared" si="90"/>
        <v>2285160</v>
      </c>
      <c r="Q314" s="9">
        <f t="shared" si="91"/>
        <v>519440</v>
      </c>
      <c r="R314" s="9">
        <f t="shared" si="92"/>
        <v>1082950</v>
      </c>
      <c r="S314" s="10">
        <f t="shared" si="93"/>
        <v>1602390</v>
      </c>
      <c r="T314" s="11">
        <f t="shared" si="78"/>
        <v>302615.40000000002</v>
      </c>
      <c r="U314" s="12">
        <f t="shared" si="79"/>
        <v>1712787.4</v>
      </c>
      <c r="V314" s="13">
        <f t="shared" si="80"/>
        <v>1579057.4</v>
      </c>
      <c r="W314" s="10">
        <f t="shared" si="81"/>
        <v>896287.4</v>
      </c>
    </row>
    <row r="315" spans="1:23" ht="52.2" x14ac:dyDescent="0.3">
      <c r="A315" s="16" t="s">
        <v>653</v>
      </c>
      <c r="B315" s="17" t="s">
        <v>26</v>
      </c>
      <c r="C315" s="32">
        <v>702080</v>
      </c>
      <c r="D315" s="33" t="s">
        <v>654</v>
      </c>
      <c r="E315" s="31">
        <v>14.2</v>
      </c>
      <c r="F315" s="20">
        <v>5.2</v>
      </c>
      <c r="G315" s="20">
        <v>9</v>
      </c>
      <c r="H315" s="6">
        <f t="shared" si="82"/>
        <v>495040</v>
      </c>
      <c r="I315" s="6">
        <f t="shared" si="83"/>
        <v>1013400</v>
      </c>
      <c r="J315" s="6">
        <f t="shared" si="84"/>
        <v>1508440</v>
      </c>
      <c r="K315" s="7">
        <f t="shared" si="85"/>
        <v>1123200</v>
      </c>
      <c r="L315" s="7">
        <f t="shared" si="86"/>
        <v>2493000</v>
      </c>
      <c r="M315" s="7">
        <f t="shared" si="87"/>
        <v>3616200</v>
      </c>
      <c r="N315" s="8">
        <f t="shared" si="88"/>
        <v>842400</v>
      </c>
      <c r="O315" s="8">
        <f t="shared" si="89"/>
        <v>2570400</v>
      </c>
      <c r="P315" s="8">
        <f t="shared" si="90"/>
        <v>3412800</v>
      </c>
      <c r="Q315" s="9">
        <f t="shared" si="91"/>
        <v>785200</v>
      </c>
      <c r="R315" s="9">
        <f t="shared" si="92"/>
        <v>1611000</v>
      </c>
      <c r="S315" s="10">
        <f t="shared" si="93"/>
        <v>2396200</v>
      </c>
      <c r="T315" s="11">
        <f t="shared" si="78"/>
        <v>452532</v>
      </c>
      <c r="U315" s="12">
        <f t="shared" si="79"/>
        <v>2560292</v>
      </c>
      <c r="V315" s="13">
        <f t="shared" si="80"/>
        <v>2356892</v>
      </c>
      <c r="W315" s="10">
        <f t="shared" si="81"/>
        <v>1340292</v>
      </c>
    </row>
    <row r="316" spans="1:23" ht="34.799999999999997" x14ac:dyDescent="0.3">
      <c r="A316" s="16" t="s">
        <v>655</v>
      </c>
      <c r="B316" s="17" t="s">
        <v>26</v>
      </c>
      <c r="C316" s="18">
        <v>702085</v>
      </c>
      <c r="D316" s="24" t="s">
        <v>656</v>
      </c>
      <c r="E316" s="20">
        <v>4.72</v>
      </c>
      <c r="F316" s="20">
        <v>1.37</v>
      </c>
      <c r="G316" s="20">
        <v>3.35</v>
      </c>
      <c r="H316" s="6">
        <f t="shared" si="82"/>
        <v>130424.00000000001</v>
      </c>
      <c r="I316" s="6">
        <f t="shared" si="83"/>
        <v>377210</v>
      </c>
      <c r="J316" s="6">
        <f t="shared" si="84"/>
        <v>507634</v>
      </c>
      <c r="K316" s="7">
        <f t="shared" si="85"/>
        <v>295920</v>
      </c>
      <c r="L316" s="7">
        <f t="shared" si="86"/>
        <v>927950</v>
      </c>
      <c r="M316" s="7">
        <f t="shared" si="87"/>
        <v>1223870</v>
      </c>
      <c r="N316" s="8">
        <f t="shared" si="88"/>
        <v>221940.00000000003</v>
      </c>
      <c r="O316" s="8">
        <f t="shared" si="89"/>
        <v>956760</v>
      </c>
      <c r="P316" s="8">
        <f t="shared" si="90"/>
        <v>1178700</v>
      </c>
      <c r="Q316" s="9">
        <f t="shared" si="91"/>
        <v>206870.00000000003</v>
      </c>
      <c r="R316" s="9">
        <f t="shared" si="92"/>
        <v>599650</v>
      </c>
      <c r="S316" s="10">
        <f t="shared" si="93"/>
        <v>806520</v>
      </c>
      <c r="T316" s="11">
        <f t="shared" si="78"/>
        <v>152290.20000000001</v>
      </c>
      <c r="U316" s="12">
        <f t="shared" si="79"/>
        <v>868526.2</v>
      </c>
      <c r="V316" s="13">
        <f t="shared" si="80"/>
        <v>823356.2</v>
      </c>
      <c r="W316" s="10">
        <f t="shared" si="81"/>
        <v>451176.2</v>
      </c>
    </row>
    <row r="317" spans="1:23" ht="34.799999999999997" x14ac:dyDescent="0.3">
      <c r="A317" s="16" t="s">
        <v>657</v>
      </c>
      <c r="B317" s="17" t="s">
        <v>26</v>
      </c>
      <c r="C317" s="18">
        <v>702090</v>
      </c>
      <c r="D317" s="24" t="s">
        <v>658</v>
      </c>
      <c r="E317" s="20">
        <v>4.49</v>
      </c>
      <c r="F317" s="20">
        <v>2.14</v>
      </c>
      <c r="G317" s="20">
        <v>2.35</v>
      </c>
      <c r="H317" s="6">
        <f t="shared" si="82"/>
        <v>203728</v>
      </c>
      <c r="I317" s="6">
        <f t="shared" si="83"/>
        <v>264610</v>
      </c>
      <c r="J317" s="6">
        <f t="shared" si="84"/>
        <v>468338</v>
      </c>
      <c r="K317" s="7">
        <f t="shared" si="85"/>
        <v>462240</v>
      </c>
      <c r="L317" s="7">
        <f t="shared" si="86"/>
        <v>650950</v>
      </c>
      <c r="M317" s="7">
        <f t="shared" si="87"/>
        <v>1113190</v>
      </c>
      <c r="N317" s="8">
        <f t="shared" si="88"/>
        <v>346680</v>
      </c>
      <c r="O317" s="8">
        <f t="shared" si="89"/>
        <v>671160</v>
      </c>
      <c r="P317" s="8">
        <f t="shared" si="90"/>
        <v>1017840</v>
      </c>
      <c r="Q317" s="9">
        <f t="shared" si="91"/>
        <v>323140</v>
      </c>
      <c r="R317" s="9">
        <f t="shared" si="92"/>
        <v>420650</v>
      </c>
      <c r="S317" s="10">
        <f t="shared" si="93"/>
        <v>743790</v>
      </c>
      <c r="T317" s="11">
        <f t="shared" si="78"/>
        <v>140501.4</v>
      </c>
      <c r="U317" s="12">
        <f t="shared" si="79"/>
        <v>785353.4</v>
      </c>
      <c r="V317" s="13">
        <f t="shared" si="80"/>
        <v>690003.4</v>
      </c>
      <c r="W317" s="10">
        <f t="shared" si="81"/>
        <v>415953.4</v>
      </c>
    </row>
    <row r="318" spans="1:23" ht="34.799999999999997" x14ac:dyDescent="0.3">
      <c r="A318" s="16" t="s">
        <v>659</v>
      </c>
      <c r="B318" s="17" t="s">
        <v>26</v>
      </c>
      <c r="C318" s="18">
        <v>702095</v>
      </c>
      <c r="D318" s="24" t="s">
        <v>660</v>
      </c>
      <c r="E318" s="20">
        <v>4.59</v>
      </c>
      <c r="F318" s="20">
        <v>1.67</v>
      </c>
      <c r="G318" s="20">
        <v>2.92</v>
      </c>
      <c r="H318" s="6">
        <f t="shared" si="82"/>
        <v>158984</v>
      </c>
      <c r="I318" s="6">
        <f t="shared" si="83"/>
        <v>328792</v>
      </c>
      <c r="J318" s="6">
        <f t="shared" si="84"/>
        <v>487776</v>
      </c>
      <c r="K318" s="7">
        <f t="shared" si="85"/>
        <v>360720</v>
      </c>
      <c r="L318" s="7">
        <f t="shared" si="86"/>
        <v>808840</v>
      </c>
      <c r="M318" s="7">
        <f t="shared" si="87"/>
        <v>1169560</v>
      </c>
      <c r="N318" s="8">
        <f t="shared" si="88"/>
        <v>270540</v>
      </c>
      <c r="O318" s="8">
        <f t="shared" si="89"/>
        <v>833952</v>
      </c>
      <c r="P318" s="8">
        <f t="shared" si="90"/>
        <v>1104492</v>
      </c>
      <c r="Q318" s="9">
        <f t="shared" si="91"/>
        <v>252170</v>
      </c>
      <c r="R318" s="9">
        <f t="shared" si="92"/>
        <v>522680</v>
      </c>
      <c r="S318" s="10">
        <f t="shared" si="93"/>
        <v>774850</v>
      </c>
      <c r="T318" s="11">
        <f t="shared" si="78"/>
        <v>146332.79999999999</v>
      </c>
      <c r="U318" s="12">
        <f t="shared" si="79"/>
        <v>828116.8</v>
      </c>
      <c r="V318" s="13">
        <f t="shared" si="80"/>
        <v>763048.8</v>
      </c>
      <c r="W318" s="10">
        <f t="shared" si="81"/>
        <v>433406.8</v>
      </c>
    </row>
    <row r="319" spans="1:23" ht="34.799999999999997" x14ac:dyDescent="0.3">
      <c r="A319" s="16" t="s">
        <v>661</v>
      </c>
      <c r="B319" s="17" t="s">
        <v>26</v>
      </c>
      <c r="C319" s="18">
        <v>702100</v>
      </c>
      <c r="D319" s="24" t="s">
        <v>662</v>
      </c>
      <c r="E319" s="20">
        <v>7.1</v>
      </c>
      <c r="F319" s="20">
        <v>2.88</v>
      </c>
      <c r="G319" s="20">
        <v>4.22</v>
      </c>
      <c r="H319" s="6">
        <f t="shared" si="82"/>
        <v>274176</v>
      </c>
      <c r="I319" s="6">
        <f t="shared" si="83"/>
        <v>475172</v>
      </c>
      <c r="J319" s="6">
        <f t="shared" si="84"/>
        <v>749348</v>
      </c>
      <c r="K319" s="7">
        <f t="shared" si="85"/>
        <v>622080</v>
      </c>
      <c r="L319" s="7">
        <f t="shared" si="86"/>
        <v>1168940</v>
      </c>
      <c r="M319" s="7">
        <f t="shared" si="87"/>
        <v>1791020</v>
      </c>
      <c r="N319" s="8">
        <f t="shared" si="88"/>
        <v>466560</v>
      </c>
      <c r="O319" s="8">
        <f t="shared" si="89"/>
        <v>1205232</v>
      </c>
      <c r="P319" s="8">
        <f t="shared" si="90"/>
        <v>1671792</v>
      </c>
      <c r="Q319" s="9">
        <f t="shared" si="91"/>
        <v>434880</v>
      </c>
      <c r="R319" s="9">
        <f t="shared" si="92"/>
        <v>755380</v>
      </c>
      <c r="S319" s="10">
        <f t="shared" si="93"/>
        <v>1190260</v>
      </c>
      <c r="T319" s="11">
        <f t="shared" si="78"/>
        <v>224804.4</v>
      </c>
      <c r="U319" s="12">
        <f t="shared" si="79"/>
        <v>1266476.3999999999</v>
      </c>
      <c r="V319" s="13">
        <f t="shared" si="80"/>
        <v>1147248.3999999999</v>
      </c>
      <c r="W319" s="10">
        <f t="shared" si="81"/>
        <v>665716.4</v>
      </c>
    </row>
    <row r="320" spans="1:23" ht="52.2" x14ac:dyDescent="0.3">
      <c r="A320" s="16" t="s">
        <v>663</v>
      </c>
      <c r="B320" s="17" t="s">
        <v>26</v>
      </c>
      <c r="C320" s="18">
        <v>702105</v>
      </c>
      <c r="D320" s="24" t="s">
        <v>664</v>
      </c>
      <c r="E320" s="20">
        <v>4.8499999999999996</v>
      </c>
      <c r="F320" s="20">
        <v>1.76</v>
      </c>
      <c r="G320" s="20">
        <v>3.09</v>
      </c>
      <c r="H320" s="6">
        <f t="shared" si="82"/>
        <v>167552</v>
      </c>
      <c r="I320" s="6">
        <f t="shared" si="83"/>
        <v>347934</v>
      </c>
      <c r="J320" s="6">
        <f t="shared" si="84"/>
        <v>515486</v>
      </c>
      <c r="K320" s="7">
        <f t="shared" si="85"/>
        <v>380160</v>
      </c>
      <c r="L320" s="7">
        <f t="shared" si="86"/>
        <v>855930</v>
      </c>
      <c r="M320" s="7">
        <f t="shared" si="87"/>
        <v>1236090</v>
      </c>
      <c r="N320" s="8">
        <f t="shared" si="88"/>
        <v>285120</v>
      </c>
      <c r="O320" s="8">
        <f t="shared" si="89"/>
        <v>882504</v>
      </c>
      <c r="P320" s="8">
        <f t="shared" si="90"/>
        <v>1167624</v>
      </c>
      <c r="Q320" s="9">
        <f t="shared" si="91"/>
        <v>265760</v>
      </c>
      <c r="R320" s="9">
        <f t="shared" si="92"/>
        <v>553110</v>
      </c>
      <c r="S320" s="10">
        <f t="shared" si="93"/>
        <v>818870</v>
      </c>
      <c r="T320" s="11">
        <f t="shared" si="78"/>
        <v>154645.79999999999</v>
      </c>
      <c r="U320" s="12">
        <f t="shared" si="79"/>
        <v>875249.8</v>
      </c>
      <c r="V320" s="13">
        <f t="shared" si="80"/>
        <v>806783.8</v>
      </c>
      <c r="W320" s="10">
        <f t="shared" si="81"/>
        <v>458029.8</v>
      </c>
    </row>
    <row r="321" spans="1:23" ht="52.2" x14ac:dyDescent="0.3">
      <c r="A321" s="16" t="s">
        <v>665</v>
      </c>
      <c r="B321" s="17" t="s">
        <v>26</v>
      </c>
      <c r="C321" s="18">
        <v>702110</v>
      </c>
      <c r="D321" s="24" t="s">
        <v>666</v>
      </c>
      <c r="E321" s="20">
        <v>7.1</v>
      </c>
      <c r="F321" s="20">
        <v>2.88</v>
      </c>
      <c r="G321" s="20">
        <v>4.22</v>
      </c>
      <c r="H321" s="6">
        <f t="shared" si="82"/>
        <v>274176</v>
      </c>
      <c r="I321" s="6">
        <f t="shared" si="83"/>
        <v>475172</v>
      </c>
      <c r="J321" s="6">
        <f t="shared" si="84"/>
        <v>749348</v>
      </c>
      <c r="K321" s="7">
        <f t="shared" si="85"/>
        <v>622080</v>
      </c>
      <c r="L321" s="7">
        <f t="shared" si="86"/>
        <v>1168940</v>
      </c>
      <c r="M321" s="7">
        <f t="shared" si="87"/>
        <v>1791020</v>
      </c>
      <c r="N321" s="8">
        <f t="shared" si="88"/>
        <v>466560</v>
      </c>
      <c r="O321" s="8">
        <f t="shared" si="89"/>
        <v>1205232</v>
      </c>
      <c r="P321" s="8">
        <f t="shared" si="90"/>
        <v>1671792</v>
      </c>
      <c r="Q321" s="9">
        <f t="shared" si="91"/>
        <v>434880</v>
      </c>
      <c r="R321" s="9">
        <f t="shared" si="92"/>
        <v>755380</v>
      </c>
      <c r="S321" s="10">
        <f t="shared" si="93"/>
        <v>1190260</v>
      </c>
      <c r="T321" s="11">
        <f t="shared" si="78"/>
        <v>224804.4</v>
      </c>
      <c r="U321" s="12">
        <f t="shared" si="79"/>
        <v>1266476.3999999999</v>
      </c>
      <c r="V321" s="13">
        <f t="shared" si="80"/>
        <v>1147248.3999999999</v>
      </c>
      <c r="W321" s="10">
        <f t="shared" si="81"/>
        <v>665716.4</v>
      </c>
    </row>
    <row r="322" spans="1:23" ht="69.599999999999994" x14ac:dyDescent="0.3">
      <c r="A322" s="16" t="s">
        <v>667</v>
      </c>
      <c r="B322" s="17" t="s">
        <v>26</v>
      </c>
      <c r="C322" s="18">
        <v>702115</v>
      </c>
      <c r="D322" s="24" t="s">
        <v>668</v>
      </c>
      <c r="E322" s="20">
        <v>9.58</v>
      </c>
      <c r="F322" s="20">
        <v>3.73</v>
      </c>
      <c r="G322" s="20">
        <v>5.85</v>
      </c>
      <c r="H322" s="6">
        <f t="shared" si="82"/>
        <v>355096</v>
      </c>
      <c r="I322" s="6">
        <f t="shared" si="83"/>
        <v>658710</v>
      </c>
      <c r="J322" s="6">
        <f t="shared" si="84"/>
        <v>1013806</v>
      </c>
      <c r="K322" s="7">
        <f t="shared" si="85"/>
        <v>805680</v>
      </c>
      <c r="L322" s="7">
        <f t="shared" si="86"/>
        <v>1620450</v>
      </c>
      <c r="M322" s="7">
        <f t="shared" si="87"/>
        <v>2426130</v>
      </c>
      <c r="N322" s="8">
        <f t="shared" si="88"/>
        <v>604260</v>
      </c>
      <c r="O322" s="8">
        <f t="shared" si="89"/>
        <v>1670760</v>
      </c>
      <c r="P322" s="8">
        <f t="shared" si="90"/>
        <v>2275020</v>
      </c>
      <c r="Q322" s="9">
        <f t="shared" si="91"/>
        <v>563230</v>
      </c>
      <c r="R322" s="9">
        <f t="shared" si="92"/>
        <v>1047149.9999999999</v>
      </c>
      <c r="S322" s="10">
        <f t="shared" si="93"/>
        <v>1610380</v>
      </c>
      <c r="T322" s="11">
        <f t="shared" si="78"/>
        <v>304141.8</v>
      </c>
      <c r="U322" s="12">
        <f t="shared" si="79"/>
        <v>1716465.8</v>
      </c>
      <c r="V322" s="13">
        <f t="shared" si="80"/>
        <v>1565355.8</v>
      </c>
      <c r="W322" s="10">
        <f t="shared" si="81"/>
        <v>900715.8</v>
      </c>
    </row>
    <row r="323" spans="1:23" ht="34.799999999999997" x14ac:dyDescent="0.3">
      <c r="A323" s="16" t="s">
        <v>669</v>
      </c>
      <c r="B323" s="17" t="s">
        <v>26</v>
      </c>
      <c r="C323" s="18">
        <v>702120</v>
      </c>
      <c r="D323" s="24" t="s">
        <v>670</v>
      </c>
      <c r="E323" s="20">
        <v>5.73</v>
      </c>
      <c r="F323" s="20">
        <v>1.97</v>
      </c>
      <c r="G323" s="20">
        <v>3.76</v>
      </c>
      <c r="H323" s="6">
        <f t="shared" si="82"/>
        <v>187544</v>
      </c>
      <c r="I323" s="6">
        <f t="shared" si="83"/>
        <v>423376</v>
      </c>
      <c r="J323" s="6">
        <f t="shared" si="84"/>
        <v>610920</v>
      </c>
      <c r="K323" s="7">
        <f t="shared" si="85"/>
        <v>425520</v>
      </c>
      <c r="L323" s="7">
        <f t="shared" si="86"/>
        <v>1041519.9999999999</v>
      </c>
      <c r="M323" s="7">
        <f t="shared" si="87"/>
        <v>1467040</v>
      </c>
      <c r="N323" s="8">
        <f t="shared" si="88"/>
        <v>319140</v>
      </c>
      <c r="O323" s="8">
        <f t="shared" si="89"/>
        <v>1073856</v>
      </c>
      <c r="P323" s="8">
        <f t="shared" si="90"/>
        <v>1392996</v>
      </c>
      <c r="Q323" s="9">
        <f t="shared" si="91"/>
        <v>297470</v>
      </c>
      <c r="R323" s="9">
        <f t="shared" si="92"/>
        <v>673040</v>
      </c>
      <c r="S323" s="10">
        <f t="shared" si="93"/>
        <v>970510</v>
      </c>
      <c r="T323" s="11">
        <f t="shared" si="78"/>
        <v>183276</v>
      </c>
      <c r="U323" s="12">
        <f t="shared" si="79"/>
        <v>1039396</v>
      </c>
      <c r="V323" s="13">
        <f t="shared" si="80"/>
        <v>965352</v>
      </c>
      <c r="W323" s="10">
        <f t="shared" si="81"/>
        <v>542866</v>
      </c>
    </row>
    <row r="324" spans="1:23" ht="34.799999999999997" x14ac:dyDescent="0.3">
      <c r="A324" s="16" t="s">
        <v>671</v>
      </c>
      <c r="B324" s="17" t="s">
        <v>26</v>
      </c>
      <c r="C324" s="18">
        <v>702125</v>
      </c>
      <c r="D324" s="24" t="s">
        <v>672</v>
      </c>
      <c r="E324" s="20">
        <v>5.85</v>
      </c>
      <c r="F324" s="20">
        <v>1.83</v>
      </c>
      <c r="G324" s="20">
        <v>4.0199999999999996</v>
      </c>
      <c r="H324" s="6">
        <f t="shared" si="82"/>
        <v>174216</v>
      </c>
      <c r="I324" s="6">
        <f t="shared" si="83"/>
        <v>452651.99999999994</v>
      </c>
      <c r="J324" s="6">
        <f t="shared" si="84"/>
        <v>626868</v>
      </c>
      <c r="K324" s="7">
        <f t="shared" si="85"/>
        <v>395280</v>
      </c>
      <c r="L324" s="7">
        <f t="shared" si="86"/>
        <v>1113539.9999999998</v>
      </c>
      <c r="M324" s="7">
        <f t="shared" si="87"/>
        <v>1508819.9999999998</v>
      </c>
      <c r="N324" s="8">
        <f t="shared" si="88"/>
        <v>296460</v>
      </c>
      <c r="O324" s="8">
        <f t="shared" si="89"/>
        <v>1148111.9999999998</v>
      </c>
      <c r="P324" s="8">
        <f t="shared" si="90"/>
        <v>1444571.9999999998</v>
      </c>
      <c r="Q324" s="9">
        <f t="shared" si="91"/>
        <v>276330</v>
      </c>
      <c r="R324" s="9">
        <f t="shared" si="92"/>
        <v>719579.99999999988</v>
      </c>
      <c r="S324" s="10">
        <f t="shared" si="93"/>
        <v>995909.99999999988</v>
      </c>
      <c r="T324" s="11">
        <f t="shared" ref="T324:T387" si="94">J324*30/100</f>
        <v>188060.4</v>
      </c>
      <c r="U324" s="12">
        <f t="shared" ref="U324:U387" si="95">(M324-J324)+T324</f>
        <v>1070012.3999999997</v>
      </c>
      <c r="V324" s="13">
        <f t="shared" ref="V324:V387" si="96">(P324-J324)+T324</f>
        <v>1005764.3999999998</v>
      </c>
      <c r="W324" s="10">
        <f t="shared" ref="W324:W387" si="97">(S324-J324)+T324</f>
        <v>557102.39999999991</v>
      </c>
    </row>
    <row r="325" spans="1:23" ht="34.799999999999997" x14ac:dyDescent="0.3">
      <c r="A325" s="16" t="s">
        <v>673</v>
      </c>
      <c r="B325" s="17" t="s">
        <v>26</v>
      </c>
      <c r="C325" s="18">
        <v>702130</v>
      </c>
      <c r="D325" s="24" t="s">
        <v>674</v>
      </c>
      <c r="E325" s="20">
        <v>9.07</v>
      </c>
      <c r="F325" s="20">
        <v>2.84</v>
      </c>
      <c r="G325" s="20">
        <v>6.23</v>
      </c>
      <c r="H325" s="6">
        <f t="shared" si="82"/>
        <v>270368</v>
      </c>
      <c r="I325" s="6">
        <f t="shared" si="83"/>
        <v>701498</v>
      </c>
      <c r="J325" s="6">
        <f t="shared" si="84"/>
        <v>971866</v>
      </c>
      <c r="K325" s="7">
        <f t="shared" si="85"/>
        <v>613440</v>
      </c>
      <c r="L325" s="7">
        <f t="shared" si="86"/>
        <v>1725710.0000000002</v>
      </c>
      <c r="M325" s="7">
        <f t="shared" si="87"/>
        <v>2339150</v>
      </c>
      <c r="N325" s="8">
        <f t="shared" si="88"/>
        <v>460080</v>
      </c>
      <c r="O325" s="8">
        <f t="shared" si="89"/>
        <v>1779288.0000000002</v>
      </c>
      <c r="P325" s="8">
        <f t="shared" si="90"/>
        <v>2239368</v>
      </c>
      <c r="Q325" s="9">
        <f t="shared" si="91"/>
        <v>428840</v>
      </c>
      <c r="R325" s="9">
        <f t="shared" si="92"/>
        <v>1115170</v>
      </c>
      <c r="S325" s="10">
        <f t="shared" si="93"/>
        <v>1544010</v>
      </c>
      <c r="T325" s="11">
        <f t="shared" si="94"/>
        <v>291559.8</v>
      </c>
      <c r="U325" s="12">
        <f t="shared" si="95"/>
        <v>1658843.8</v>
      </c>
      <c r="V325" s="13">
        <f t="shared" si="96"/>
        <v>1559061.8</v>
      </c>
      <c r="W325" s="10">
        <f t="shared" si="97"/>
        <v>863703.8</v>
      </c>
    </row>
    <row r="326" spans="1:23" ht="52.2" x14ac:dyDescent="0.3">
      <c r="A326" s="16" t="s">
        <v>675</v>
      </c>
      <c r="B326" s="17" t="s">
        <v>26</v>
      </c>
      <c r="C326" s="18">
        <v>702135</v>
      </c>
      <c r="D326" s="24" t="s">
        <v>676</v>
      </c>
      <c r="E326" s="20">
        <v>3.65</v>
      </c>
      <c r="F326" s="20">
        <v>1.1399999999999999</v>
      </c>
      <c r="G326" s="20">
        <v>2.5099999999999998</v>
      </c>
      <c r="H326" s="6">
        <f t="shared" si="82"/>
        <v>108527.99999999999</v>
      </c>
      <c r="I326" s="6">
        <f t="shared" si="83"/>
        <v>282626</v>
      </c>
      <c r="J326" s="6">
        <f t="shared" si="84"/>
        <v>391154</v>
      </c>
      <c r="K326" s="7">
        <f t="shared" si="85"/>
        <v>246239.99999999997</v>
      </c>
      <c r="L326" s="7">
        <f t="shared" si="86"/>
        <v>695269.99999999988</v>
      </c>
      <c r="M326" s="7">
        <f t="shared" si="87"/>
        <v>941509.99999999988</v>
      </c>
      <c r="N326" s="8">
        <f t="shared" si="88"/>
        <v>184679.99999999997</v>
      </c>
      <c r="O326" s="8">
        <f t="shared" si="89"/>
        <v>716855.99999999988</v>
      </c>
      <c r="P326" s="8">
        <f t="shared" si="90"/>
        <v>901535.99999999988</v>
      </c>
      <c r="Q326" s="9">
        <f t="shared" si="91"/>
        <v>172139.99999999997</v>
      </c>
      <c r="R326" s="9">
        <f t="shared" si="92"/>
        <v>449289.99999999994</v>
      </c>
      <c r="S326" s="10">
        <f t="shared" si="93"/>
        <v>621429.99999999988</v>
      </c>
      <c r="T326" s="11">
        <f t="shared" si="94"/>
        <v>117346.2</v>
      </c>
      <c r="U326" s="12">
        <f t="shared" si="95"/>
        <v>667702.19999999984</v>
      </c>
      <c r="V326" s="13">
        <f t="shared" si="96"/>
        <v>627728.19999999984</v>
      </c>
      <c r="W326" s="10">
        <f t="shared" si="97"/>
        <v>347622.1999999999</v>
      </c>
    </row>
    <row r="327" spans="1:23" ht="34.799999999999997" x14ac:dyDescent="0.3">
      <c r="A327" s="16" t="s">
        <v>677</v>
      </c>
      <c r="B327" s="17" t="s">
        <v>26</v>
      </c>
      <c r="C327" s="18">
        <v>702140</v>
      </c>
      <c r="D327" s="24" t="s">
        <v>678</v>
      </c>
      <c r="E327" s="20">
        <v>3.36</v>
      </c>
      <c r="F327" s="20">
        <v>0.67</v>
      </c>
      <c r="G327" s="20">
        <v>2.69</v>
      </c>
      <c r="H327" s="6">
        <f t="shared" si="82"/>
        <v>63784.000000000007</v>
      </c>
      <c r="I327" s="6">
        <f t="shared" si="83"/>
        <v>302894</v>
      </c>
      <c r="J327" s="6">
        <f t="shared" si="84"/>
        <v>366678</v>
      </c>
      <c r="K327" s="7">
        <f t="shared" si="85"/>
        <v>144720</v>
      </c>
      <c r="L327" s="7">
        <f t="shared" si="86"/>
        <v>745130</v>
      </c>
      <c r="M327" s="7">
        <f t="shared" si="87"/>
        <v>889850</v>
      </c>
      <c r="N327" s="8">
        <f t="shared" si="88"/>
        <v>108540</v>
      </c>
      <c r="O327" s="8">
        <f t="shared" si="89"/>
        <v>768264</v>
      </c>
      <c r="P327" s="8">
        <f t="shared" si="90"/>
        <v>876804</v>
      </c>
      <c r="Q327" s="9">
        <f t="shared" si="91"/>
        <v>101170</v>
      </c>
      <c r="R327" s="9">
        <f t="shared" si="92"/>
        <v>481510</v>
      </c>
      <c r="S327" s="10">
        <f t="shared" si="93"/>
        <v>582680</v>
      </c>
      <c r="T327" s="11">
        <f t="shared" si="94"/>
        <v>110003.4</v>
      </c>
      <c r="U327" s="12">
        <f t="shared" si="95"/>
        <v>633175.4</v>
      </c>
      <c r="V327" s="13">
        <f t="shared" si="96"/>
        <v>620129.4</v>
      </c>
      <c r="W327" s="10">
        <f t="shared" si="97"/>
        <v>326005.40000000002</v>
      </c>
    </row>
    <row r="328" spans="1:23" ht="34.799999999999997" x14ac:dyDescent="0.3">
      <c r="A328" s="16" t="s">
        <v>679</v>
      </c>
      <c r="B328" s="17" t="s">
        <v>26</v>
      </c>
      <c r="C328" s="18">
        <v>702145</v>
      </c>
      <c r="D328" s="24" t="s">
        <v>680</v>
      </c>
      <c r="E328" s="20">
        <v>5.14</v>
      </c>
      <c r="F328" s="20">
        <v>1.1000000000000001</v>
      </c>
      <c r="G328" s="20">
        <v>4.04</v>
      </c>
      <c r="H328" s="6">
        <f t="shared" si="82"/>
        <v>104720.00000000001</v>
      </c>
      <c r="I328" s="6">
        <f t="shared" si="83"/>
        <v>454904</v>
      </c>
      <c r="J328" s="6">
        <f t="shared" si="84"/>
        <v>559624</v>
      </c>
      <c r="K328" s="7">
        <f t="shared" si="85"/>
        <v>237600.00000000003</v>
      </c>
      <c r="L328" s="7">
        <f t="shared" si="86"/>
        <v>1119080</v>
      </c>
      <c r="M328" s="7">
        <f t="shared" si="87"/>
        <v>1356680</v>
      </c>
      <c r="N328" s="8">
        <f t="shared" si="88"/>
        <v>178200</v>
      </c>
      <c r="O328" s="8">
        <f t="shared" si="89"/>
        <v>1153824</v>
      </c>
      <c r="P328" s="8">
        <f t="shared" si="90"/>
        <v>1332024</v>
      </c>
      <c r="Q328" s="9">
        <f t="shared" si="91"/>
        <v>166100</v>
      </c>
      <c r="R328" s="9">
        <f t="shared" si="92"/>
        <v>723160</v>
      </c>
      <c r="S328" s="10">
        <f t="shared" si="93"/>
        <v>889260</v>
      </c>
      <c r="T328" s="11">
        <f t="shared" si="94"/>
        <v>167887.2</v>
      </c>
      <c r="U328" s="12">
        <f t="shared" si="95"/>
        <v>964943.2</v>
      </c>
      <c r="V328" s="13">
        <f t="shared" si="96"/>
        <v>940287.2</v>
      </c>
      <c r="W328" s="10">
        <f t="shared" si="97"/>
        <v>497523.20000000001</v>
      </c>
    </row>
    <row r="329" spans="1:23" ht="52.2" x14ac:dyDescent="0.3">
      <c r="A329" s="16" t="s">
        <v>681</v>
      </c>
      <c r="B329" s="17" t="s">
        <v>26</v>
      </c>
      <c r="C329" s="18">
        <v>702150</v>
      </c>
      <c r="D329" s="24" t="s">
        <v>682</v>
      </c>
      <c r="E329" s="20">
        <v>6.08</v>
      </c>
      <c r="F329" s="20">
        <v>1.9</v>
      </c>
      <c r="G329" s="20">
        <v>4.18</v>
      </c>
      <c r="H329" s="6">
        <f t="shared" si="82"/>
        <v>180880</v>
      </c>
      <c r="I329" s="6">
        <f t="shared" si="83"/>
        <v>470667.99999999994</v>
      </c>
      <c r="J329" s="6">
        <f t="shared" si="84"/>
        <v>651548</v>
      </c>
      <c r="K329" s="7">
        <f t="shared" si="85"/>
        <v>410400</v>
      </c>
      <c r="L329" s="7">
        <f t="shared" si="86"/>
        <v>1157860</v>
      </c>
      <c r="M329" s="7">
        <f t="shared" si="87"/>
        <v>1568260</v>
      </c>
      <c r="N329" s="8">
        <f t="shared" si="88"/>
        <v>307800</v>
      </c>
      <c r="O329" s="8">
        <f t="shared" si="89"/>
        <v>1193808</v>
      </c>
      <c r="P329" s="8">
        <f t="shared" si="90"/>
        <v>1501608</v>
      </c>
      <c r="Q329" s="9">
        <f t="shared" si="91"/>
        <v>286900</v>
      </c>
      <c r="R329" s="9">
        <f t="shared" si="92"/>
        <v>748220</v>
      </c>
      <c r="S329" s="10">
        <f t="shared" si="93"/>
        <v>1035120</v>
      </c>
      <c r="T329" s="11">
        <f t="shared" si="94"/>
        <v>195464.4</v>
      </c>
      <c r="U329" s="12">
        <f t="shared" si="95"/>
        <v>1112176.3999999999</v>
      </c>
      <c r="V329" s="13">
        <f t="shared" si="96"/>
        <v>1045524.4</v>
      </c>
      <c r="W329" s="10">
        <f t="shared" si="97"/>
        <v>579036.4</v>
      </c>
    </row>
    <row r="330" spans="1:23" ht="34.799999999999997" x14ac:dyDescent="0.3">
      <c r="A330" s="16" t="s">
        <v>683</v>
      </c>
      <c r="B330" s="17" t="s">
        <v>26</v>
      </c>
      <c r="C330" s="18">
        <v>702155</v>
      </c>
      <c r="D330" s="24" t="s">
        <v>684</v>
      </c>
      <c r="E330" s="20">
        <v>6.08</v>
      </c>
      <c r="F330" s="20">
        <v>1.9</v>
      </c>
      <c r="G330" s="20">
        <v>4.18</v>
      </c>
      <c r="H330" s="6">
        <f t="shared" si="82"/>
        <v>180880</v>
      </c>
      <c r="I330" s="6">
        <f t="shared" si="83"/>
        <v>470667.99999999994</v>
      </c>
      <c r="J330" s="6">
        <f t="shared" si="84"/>
        <v>651548</v>
      </c>
      <c r="K330" s="7">
        <f t="shared" si="85"/>
        <v>410400</v>
      </c>
      <c r="L330" s="7">
        <f t="shared" si="86"/>
        <v>1157860</v>
      </c>
      <c r="M330" s="7">
        <f t="shared" si="87"/>
        <v>1568260</v>
      </c>
      <c r="N330" s="8">
        <f t="shared" si="88"/>
        <v>307800</v>
      </c>
      <c r="O330" s="8">
        <f t="shared" si="89"/>
        <v>1193808</v>
      </c>
      <c r="P330" s="8">
        <f t="shared" si="90"/>
        <v>1501608</v>
      </c>
      <c r="Q330" s="9">
        <f t="shared" si="91"/>
        <v>286900</v>
      </c>
      <c r="R330" s="9">
        <f t="shared" si="92"/>
        <v>748220</v>
      </c>
      <c r="S330" s="10">
        <f t="shared" si="93"/>
        <v>1035120</v>
      </c>
      <c r="T330" s="11">
        <f t="shared" si="94"/>
        <v>195464.4</v>
      </c>
      <c r="U330" s="12">
        <f t="shared" si="95"/>
        <v>1112176.3999999999</v>
      </c>
      <c r="V330" s="13">
        <f t="shared" si="96"/>
        <v>1045524.4</v>
      </c>
      <c r="W330" s="10">
        <f t="shared" si="97"/>
        <v>579036.4</v>
      </c>
    </row>
    <row r="331" spans="1:23" ht="34.799999999999997" x14ac:dyDescent="0.3">
      <c r="A331" s="16" t="s">
        <v>685</v>
      </c>
      <c r="B331" s="17" t="s">
        <v>26</v>
      </c>
      <c r="C331" s="18">
        <v>702160</v>
      </c>
      <c r="D331" s="24" t="s">
        <v>686</v>
      </c>
      <c r="E331" s="20">
        <v>5.58</v>
      </c>
      <c r="F331" s="20">
        <v>1.42</v>
      </c>
      <c r="G331" s="20">
        <v>4.16</v>
      </c>
      <c r="H331" s="6">
        <f t="shared" si="82"/>
        <v>135184</v>
      </c>
      <c r="I331" s="6">
        <f t="shared" si="83"/>
        <v>468416</v>
      </c>
      <c r="J331" s="6">
        <f t="shared" si="84"/>
        <v>603600</v>
      </c>
      <c r="K331" s="7">
        <f t="shared" si="85"/>
        <v>306720</v>
      </c>
      <c r="L331" s="7">
        <f t="shared" si="86"/>
        <v>1152320</v>
      </c>
      <c r="M331" s="7">
        <f t="shared" si="87"/>
        <v>1459040</v>
      </c>
      <c r="N331" s="8">
        <f t="shared" si="88"/>
        <v>230040</v>
      </c>
      <c r="O331" s="8">
        <f t="shared" si="89"/>
        <v>1188096</v>
      </c>
      <c r="P331" s="8">
        <f t="shared" si="90"/>
        <v>1418136</v>
      </c>
      <c r="Q331" s="9">
        <f t="shared" si="91"/>
        <v>214420</v>
      </c>
      <c r="R331" s="9">
        <f t="shared" si="92"/>
        <v>744640</v>
      </c>
      <c r="S331" s="10">
        <f t="shared" si="93"/>
        <v>959060</v>
      </c>
      <c r="T331" s="11">
        <f t="shared" si="94"/>
        <v>181080</v>
      </c>
      <c r="U331" s="12">
        <f t="shared" si="95"/>
        <v>1036520</v>
      </c>
      <c r="V331" s="13">
        <f t="shared" si="96"/>
        <v>995616</v>
      </c>
      <c r="W331" s="10">
        <f t="shared" si="97"/>
        <v>536540</v>
      </c>
    </row>
    <row r="332" spans="1:23" ht="34.799999999999997" x14ac:dyDescent="0.3">
      <c r="A332" s="16" t="s">
        <v>687</v>
      </c>
      <c r="B332" s="17" t="s">
        <v>26</v>
      </c>
      <c r="C332" s="18">
        <v>702165</v>
      </c>
      <c r="D332" s="24" t="s">
        <v>688</v>
      </c>
      <c r="E332" s="20">
        <v>8.5299999999999994</v>
      </c>
      <c r="F332" s="20">
        <v>2.17</v>
      </c>
      <c r="G332" s="20">
        <v>6.36</v>
      </c>
      <c r="H332" s="6">
        <f t="shared" si="82"/>
        <v>206584</v>
      </c>
      <c r="I332" s="6">
        <f t="shared" si="83"/>
        <v>716136</v>
      </c>
      <c r="J332" s="6">
        <f t="shared" si="84"/>
        <v>922720</v>
      </c>
      <c r="K332" s="7">
        <f t="shared" si="85"/>
        <v>468720</v>
      </c>
      <c r="L332" s="7">
        <f t="shared" si="86"/>
        <v>1761720</v>
      </c>
      <c r="M332" s="7">
        <f t="shared" si="87"/>
        <v>2230440</v>
      </c>
      <c r="N332" s="8">
        <f t="shared" si="88"/>
        <v>351540</v>
      </c>
      <c r="O332" s="8">
        <f t="shared" si="89"/>
        <v>1816416</v>
      </c>
      <c r="P332" s="8">
        <f t="shared" si="90"/>
        <v>2167956</v>
      </c>
      <c r="Q332" s="9">
        <f t="shared" si="91"/>
        <v>327670</v>
      </c>
      <c r="R332" s="9">
        <f t="shared" si="92"/>
        <v>1138440</v>
      </c>
      <c r="S332" s="10">
        <f t="shared" si="93"/>
        <v>1466110</v>
      </c>
      <c r="T332" s="11">
        <f t="shared" si="94"/>
        <v>276816</v>
      </c>
      <c r="U332" s="12">
        <f t="shared" si="95"/>
        <v>1584536</v>
      </c>
      <c r="V332" s="13">
        <f t="shared" si="96"/>
        <v>1522052</v>
      </c>
      <c r="W332" s="10">
        <f t="shared" si="97"/>
        <v>820206</v>
      </c>
    </row>
    <row r="333" spans="1:23" ht="69.599999999999994" x14ac:dyDescent="0.3">
      <c r="A333" s="16" t="s">
        <v>689</v>
      </c>
      <c r="B333" s="17" t="s">
        <v>26</v>
      </c>
      <c r="C333" s="18">
        <v>702170</v>
      </c>
      <c r="D333" s="24" t="s">
        <v>690</v>
      </c>
      <c r="E333" s="20">
        <v>5.3</v>
      </c>
      <c r="F333" s="20">
        <v>1.6</v>
      </c>
      <c r="G333" s="20">
        <v>3.7</v>
      </c>
      <c r="H333" s="6">
        <f t="shared" si="82"/>
        <v>152320</v>
      </c>
      <c r="I333" s="6">
        <f t="shared" si="83"/>
        <v>416620</v>
      </c>
      <c r="J333" s="6">
        <f t="shared" si="84"/>
        <v>568940</v>
      </c>
      <c r="K333" s="7">
        <f t="shared" si="85"/>
        <v>345600</v>
      </c>
      <c r="L333" s="7">
        <f t="shared" si="86"/>
        <v>1024900</v>
      </c>
      <c r="M333" s="7">
        <f t="shared" si="87"/>
        <v>1370500</v>
      </c>
      <c r="N333" s="8">
        <f t="shared" si="88"/>
        <v>259200</v>
      </c>
      <c r="O333" s="8">
        <f t="shared" si="89"/>
        <v>1056720</v>
      </c>
      <c r="P333" s="8">
        <f t="shared" si="90"/>
        <v>1315920</v>
      </c>
      <c r="Q333" s="9">
        <f t="shared" si="91"/>
        <v>241600</v>
      </c>
      <c r="R333" s="9">
        <f t="shared" si="92"/>
        <v>662300</v>
      </c>
      <c r="S333" s="10">
        <f t="shared" si="93"/>
        <v>903900</v>
      </c>
      <c r="T333" s="11">
        <f t="shared" si="94"/>
        <v>170682</v>
      </c>
      <c r="U333" s="12">
        <f t="shared" si="95"/>
        <v>972242</v>
      </c>
      <c r="V333" s="13">
        <f t="shared" si="96"/>
        <v>917662</v>
      </c>
      <c r="W333" s="10">
        <f t="shared" si="97"/>
        <v>505642</v>
      </c>
    </row>
    <row r="334" spans="1:23" ht="69.599999999999994" x14ac:dyDescent="0.3">
      <c r="A334" s="16" t="s">
        <v>691</v>
      </c>
      <c r="B334" s="17" t="s">
        <v>26</v>
      </c>
      <c r="C334" s="18">
        <v>702175</v>
      </c>
      <c r="D334" s="24" t="s">
        <v>692</v>
      </c>
      <c r="E334" s="20">
        <v>6.5</v>
      </c>
      <c r="F334" s="20">
        <v>1.7</v>
      </c>
      <c r="G334" s="20">
        <v>4.8</v>
      </c>
      <c r="H334" s="6">
        <f t="shared" si="82"/>
        <v>161840</v>
      </c>
      <c r="I334" s="6">
        <f t="shared" si="83"/>
        <v>540480</v>
      </c>
      <c r="J334" s="6">
        <f t="shared" si="84"/>
        <v>702320</v>
      </c>
      <c r="K334" s="7">
        <f t="shared" si="85"/>
        <v>367200</v>
      </c>
      <c r="L334" s="7">
        <f t="shared" si="86"/>
        <v>1329600</v>
      </c>
      <c r="M334" s="7">
        <f t="shared" si="87"/>
        <v>1696800</v>
      </c>
      <c r="N334" s="8">
        <f t="shared" si="88"/>
        <v>275400</v>
      </c>
      <c r="O334" s="8">
        <f t="shared" si="89"/>
        <v>1370880</v>
      </c>
      <c r="P334" s="8">
        <f t="shared" si="90"/>
        <v>1646280</v>
      </c>
      <c r="Q334" s="9">
        <f t="shared" si="91"/>
        <v>256700</v>
      </c>
      <c r="R334" s="9">
        <f t="shared" si="92"/>
        <v>859200</v>
      </c>
      <c r="S334" s="10">
        <f t="shared" si="93"/>
        <v>1115900</v>
      </c>
      <c r="T334" s="11">
        <f t="shared" si="94"/>
        <v>210696</v>
      </c>
      <c r="U334" s="12">
        <f t="shared" si="95"/>
        <v>1205176</v>
      </c>
      <c r="V334" s="13">
        <f t="shared" si="96"/>
        <v>1154656</v>
      </c>
      <c r="W334" s="10">
        <f t="shared" si="97"/>
        <v>624276</v>
      </c>
    </row>
    <row r="335" spans="1:23" ht="34.799999999999997" x14ac:dyDescent="0.3">
      <c r="A335" s="16" t="s">
        <v>693</v>
      </c>
      <c r="B335" s="17" t="s">
        <v>26</v>
      </c>
      <c r="C335" s="18">
        <v>702180</v>
      </c>
      <c r="D335" s="24" t="s">
        <v>694</v>
      </c>
      <c r="E335" s="20">
        <v>5.85</v>
      </c>
      <c r="F335" s="20">
        <v>1.83</v>
      </c>
      <c r="G335" s="20">
        <v>4.0199999999999996</v>
      </c>
      <c r="H335" s="6">
        <f t="shared" si="82"/>
        <v>174216</v>
      </c>
      <c r="I335" s="6">
        <f t="shared" si="83"/>
        <v>452651.99999999994</v>
      </c>
      <c r="J335" s="6">
        <f t="shared" si="84"/>
        <v>626868</v>
      </c>
      <c r="K335" s="7">
        <f t="shared" si="85"/>
        <v>395280</v>
      </c>
      <c r="L335" s="7">
        <f t="shared" si="86"/>
        <v>1113539.9999999998</v>
      </c>
      <c r="M335" s="7">
        <f t="shared" si="87"/>
        <v>1508819.9999999998</v>
      </c>
      <c r="N335" s="8">
        <f t="shared" si="88"/>
        <v>296460</v>
      </c>
      <c r="O335" s="8">
        <f t="shared" si="89"/>
        <v>1148111.9999999998</v>
      </c>
      <c r="P335" s="8">
        <f t="shared" si="90"/>
        <v>1444571.9999999998</v>
      </c>
      <c r="Q335" s="9">
        <f t="shared" si="91"/>
        <v>276330</v>
      </c>
      <c r="R335" s="9">
        <f t="shared" si="92"/>
        <v>719579.99999999988</v>
      </c>
      <c r="S335" s="10">
        <f t="shared" si="93"/>
        <v>995909.99999999988</v>
      </c>
      <c r="T335" s="11">
        <f t="shared" si="94"/>
        <v>188060.4</v>
      </c>
      <c r="U335" s="12">
        <f t="shared" si="95"/>
        <v>1070012.3999999997</v>
      </c>
      <c r="V335" s="13">
        <f t="shared" si="96"/>
        <v>1005764.3999999998</v>
      </c>
      <c r="W335" s="10">
        <f t="shared" si="97"/>
        <v>557102.39999999991</v>
      </c>
    </row>
    <row r="336" spans="1:23" ht="52.2" x14ac:dyDescent="0.3">
      <c r="A336" s="16" t="s">
        <v>695</v>
      </c>
      <c r="B336" s="17" t="s">
        <v>26</v>
      </c>
      <c r="C336" s="18">
        <v>702185</v>
      </c>
      <c r="D336" s="24" t="s">
        <v>696</v>
      </c>
      <c r="E336" s="20">
        <v>6.73</v>
      </c>
      <c r="F336" s="20">
        <v>1.71</v>
      </c>
      <c r="G336" s="20">
        <v>5.0199999999999996</v>
      </c>
      <c r="H336" s="6">
        <f t="shared" si="82"/>
        <v>162792</v>
      </c>
      <c r="I336" s="6">
        <f t="shared" si="83"/>
        <v>565252</v>
      </c>
      <c r="J336" s="6">
        <f t="shared" si="84"/>
        <v>728044</v>
      </c>
      <c r="K336" s="7">
        <f t="shared" si="85"/>
        <v>369360</v>
      </c>
      <c r="L336" s="7">
        <f t="shared" si="86"/>
        <v>1390539.9999999998</v>
      </c>
      <c r="M336" s="7">
        <f t="shared" si="87"/>
        <v>1759899.9999999998</v>
      </c>
      <c r="N336" s="8">
        <f t="shared" si="88"/>
        <v>277020</v>
      </c>
      <c r="O336" s="8">
        <f t="shared" si="89"/>
        <v>1433711.9999999998</v>
      </c>
      <c r="P336" s="8">
        <f t="shared" si="90"/>
        <v>1710731.9999999998</v>
      </c>
      <c r="Q336" s="9">
        <f t="shared" si="91"/>
        <v>258210</v>
      </c>
      <c r="R336" s="9">
        <f t="shared" si="92"/>
        <v>898579.99999999988</v>
      </c>
      <c r="S336" s="10">
        <f t="shared" si="93"/>
        <v>1156790</v>
      </c>
      <c r="T336" s="11">
        <f t="shared" si="94"/>
        <v>218413.2</v>
      </c>
      <c r="U336" s="12">
        <f t="shared" si="95"/>
        <v>1250269.1999999997</v>
      </c>
      <c r="V336" s="13">
        <f t="shared" si="96"/>
        <v>1201101.1999999997</v>
      </c>
      <c r="W336" s="10">
        <f t="shared" si="97"/>
        <v>647159.19999999995</v>
      </c>
    </row>
    <row r="337" spans="1:23" ht="52.2" x14ac:dyDescent="0.3">
      <c r="A337" s="16" t="s">
        <v>697</v>
      </c>
      <c r="B337" s="17" t="s">
        <v>26</v>
      </c>
      <c r="C337" s="18">
        <v>702190</v>
      </c>
      <c r="D337" s="24" t="s">
        <v>698</v>
      </c>
      <c r="E337" s="20">
        <v>8.65</v>
      </c>
      <c r="F337" s="20">
        <v>2.71</v>
      </c>
      <c r="G337" s="20">
        <v>5.94</v>
      </c>
      <c r="H337" s="6">
        <f t="shared" si="82"/>
        <v>257992</v>
      </c>
      <c r="I337" s="6">
        <f t="shared" si="83"/>
        <v>668844</v>
      </c>
      <c r="J337" s="6">
        <f t="shared" si="84"/>
        <v>926836</v>
      </c>
      <c r="K337" s="7">
        <f t="shared" si="85"/>
        <v>585360</v>
      </c>
      <c r="L337" s="7">
        <f t="shared" si="86"/>
        <v>1645380</v>
      </c>
      <c r="M337" s="7">
        <f t="shared" si="87"/>
        <v>2230740</v>
      </c>
      <c r="N337" s="8">
        <f t="shared" si="88"/>
        <v>439020</v>
      </c>
      <c r="O337" s="8">
        <f t="shared" si="89"/>
        <v>1696464</v>
      </c>
      <c r="P337" s="8">
        <f t="shared" si="90"/>
        <v>2135484</v>
      </c>
      <c r="Q337" s="9">
        <f t="shared" si="91"/>
        <v>409210</v>
      </c>
      <c r="R337" s="9">
        <f t="shared" si="92"/>
        <v>1063260</v>
      </c>
      <c r="S337" s="10">
        <f t="shared" si="93"/>
        <v>1472470</v>
      </c>
      <c r="T337" s="11">
        <f t="shared" si="94"/>
        <v>278050.8</v>
      </c>
      <c r="U337" s="12">
        <f t="shared" si="95"/>
        <v>1581954.8</v>
      </c>
      <c r="V337" s="13">
        <f t="shared" si="96"/>
        <v>1486698.8</v>
      </c>
      <c r="W337" s="10">
        <f t="shared" si="97"/>
        <v>823684.8</v>
      </c>
    </row>
    <row r="338" spans="1:23" ht="52.2" x14ac:dyDescent="0.3">
      <c r="A338" s="16" t="s">
        <v>699</v>
      </c>
      <c r="B338" s="17" t="s">
        <v>26</v>
      </c>
      <c r="C338" s="18">
        <v>702195</v>
      </c>
      <c r="D338" s="24" t="s">
        <v>700</v>
      </c>
      <c r="E338" s="20">
        <v>7.22</v>
      </c>
      <c r="F338" s="20">
        <v>2.62</v>
      </c>
      <c r="G338" s="20">
        <v>4.5999999999999996</v>
      </c>
      <c r="H338" s="6">
        <f t="shared" si="82"/>
        <v>249424</v>
      </c>
      <c r="I338" s="6">
        <f t="shared" si="83"/>
        <v>517959.99999999994</v>
      </c>
      <c r="J338" s="6">
        <f t="shared" si="84"/>
        <v>767384</v>
      </c>
      <c r="K338" s="7">
        <f t="shared" si="85"/>
        <v>565920</v>
      </c>
      <c r="L338" s="7">
        <f t="shared" si="86"/>
        <v>1274200</v>
      </c>
      <c r="M338" s="7">
        <f t="shared" si="87"/>
        <v>1840120</v>
      </c>
      <c r="N338" s="8">
        <f t="shared" si="88"/>
        <v>424440</v>
      </c>
      <c r="O338" s="8">
        <f t="shared" si="89"/>
        <v>1313760</v>
      </c>
      <c r="P338" s="8">
        <f t="shared" si="90"/>
        <v>1738200</v>
      </c>
      <c r="Q338" s="9">
        <f t="shared" si="91"/>
        <v>395620</v>
      </c>
      <c r="R338" s="9">
        <f t="shared" si="92"/>
        <v>823399.99999999988</v>
      </c>
      <c r="S338" s="10">
        <f t="shared" si="93"/>
        <v>1219020</v>
      </c>
      <c r="T338" s="11">
        <f t="shared" si="94"/>
        <v>230215.2</v>
      </c>
      <c r="U338" s="12">
        <f t="shared" si="95"/>
        <v>1302951.2</v>
      </c>
      <c r="V338" s="13">
        <f t="shared" si="96"/>
        <v>1201031.2</v>
      </c>
      <c r="W338" s="10">
        <f t="shared" si="97"/>
        <v>681851.2</v>
      </c>
    </row>
    <row r="339" spans="1:23" ht="34.799999999999997" x14ac:dyDescent="0.3">
      <c r="A339" s="16" t="s">
        <v>701</v>
      </c>
      <c r="B339" s="17" t="s">
        <v>26</v>
      </c>
      <c r="C339" s="18">
        <v>702200</v>
      </c>
      <c r="D339" s="24" t="s">
        <v>702</v>
      </c>
      <c r="E339" s="20">
        <v>4.99</v>
      </c>
      <c r="F339" s="20">
        <v>1.56</v>
      </c>
      <c r="G339" s="20">
        <v>3.43</v>
      </c>
      <c r="H339" s="6">
        <f t="shared" si="82"/>
        <v>148512</v>
      </c>
      <c r="I339" s="6">
        <f t="shared" si="83"/>
        <v>386218</v>
      </c>
      <c r="J339" s="6">
        <f t="shared" si="84"/>
        <v>534730</v>
      </c>
      <c r="K339" s="7">
        <f t="shared" si="85"/>
        <v>336960</v>
      </c>
      <c r="L339" s="7">
        <f t="shared" si="86"/>
        <v>950110</v>
      </c>
      <c r="M339" s="7">
        <f t="shared" si="87"/>
        <v>1287070</v>
      </c>
      <c r="N339" s="8">
        <f t="shared" si="88"/>
        <v>252720</v>
      </c>
      <c r="O339" s="8">
        <f t="shared" si="89"/>
        <v>979608</v>
      </c>
      <c r="P339" s="8">
        <f t="shared" si="90"/>
        <v>1232328</v>
      </c>
      <c r="Q339" s="9">
        <f t="shared" si="91"/>
        <v>235560</v>
      </c>
      <c r="R339" s="9">
        <f t="shared" si="92"/>
        <v>613970</v>
      </c>
      <c r="S339" s="10">
        <f t="shared" si="93"/>
        <v>849530</v>
      </c>
      <c r="T339" s="11">
        <f t="shared" si="94"/>
        <v>160419</v>
      </c>
      <c r="U339" s="12">
        <f t="shared" si="95"/>
        <v>912759</v>
      </c>
      <c r="V339" s="13">
        <f t="shared" si="96"/>
        <v>858017</v>
      </c>
      <c r="W339" s="10">
        <f t="shared" si="97"/>
        <v>475219</v>
      </c>
    </row>
    <row r="340" spans="1:23" ht="34.799999999999997" x14ac:dyDescent="0.3">
      <c r="A340" s="16" t="s">
        <v>703</v>
      </c>
      <c r="B340" s="17" t="s">
        <v>26</v>
      </c>
      <c r="C340" s="18">
        <v>702205</v>
      </c>
      <c r="D340" s="24" t="s">
        <v>704</v>
      </c>
      <c r="E340" s="20">
        <v>5.47</v>
      </c>
      <c r="F340" s="20">
        <v>1.71</v>
      </c>
      <c r="G340" s="20">
        <v>3.76</v>
      </c>
      <c r="H340" s="6">
        <f t="shared" si="82"/>
        <v>162792</v>
      </c>
      <c r="I340" s="6">
        <f t="shared" si="83"/>
        <v>423376</v>
      </c>
      <c r="J340" s="6">
        <f t="shared" si="84"/>
        <v>586168</v>
      </c>
      <c r="K340" s="7">
        <f t="shared" si="85"/>
        <v>369360</v>
      </c>
      <c r="L340" s="7">
        <f t="shared" si="86"/>
        <v>1041519.9999999999</v>
      </c>
      <c r="M340" s="7">
        <f t="shared" si="87"/>
        <v>1410880</v>
      </c>
      <c r="N340" s="8">
        <f t="shared" si="88"/>
        <v>277020</v>
      </c>
      <c r="O340" s="8">
        <f t="shared" si="89"/>
        <v>1073856</v>
      </c>
      <c r="P340" s="8">
        <f t="shared" si="90"/>
        <v>1350876</v>
      </c>
      <c r="Q340" s="9">
        <f t="shared" si="91"/>
        <v>258210</v>
      </c>
      <c r="R340" s="9">
        <f t="shared" si="92"/>
        <v>673040</v>
      </c>
      <c r="S340" s="10">
        <f t="shared" si="93"/>
        <v>931250</v>
      </c>
      <c r="T340" s="11">
        <f t="shared" si="94"/>
        <v>175850.4</v>
      </c>
      <c r="U340" s="12">
        <f t="shared" si="95"/>
        <v>1000562.4</v>
      </c>
      <c r="V340" s="13">
        <f t="shared" si="96"/>
        <v>940558.4</v>
      </c>
      <c r="W340" s="10">
        <f t="shared" si="97"/>
        <v>520932.4</v>
      </c>
    </row>
    <row r="341" spans="1:23" ht="34.799999999999997" x14ac:dyDescent="0.3">
      <c r="A341" s="16" t="s">
        <v>705</v>
      </c>
      <c r="B341" s="17" t="s">
        <v>26</v>
      </c>
      <c r="C341" s="18">
        <v>702210</v>
      </c>
      <c r="D341" s="24" t="s">
        <v>706</v>
      </c>
      <c r="E341" s="20">
        <v>8.3699999999999992</v>
      </c>
      <c r="F341" s="20">
        <v>2.62</v>
      </c>
      <c r="G341" s="20">
        <v>5.75</v>
      </c>
      <c r="H341" s="6">
        <f t="shared" si="82"/>
        <v>249424</v>
      </c>
      <c r="I341" s="6">
        <f t="shared" si="83"/>
        <v>647450</v>
      </c>
      <c r="J341" s="6">
        <f t="shared" si="84"/>
        <v>896874</v>
      </c>
      <c r="K341" s="7">
        <f t="shared" si="85"/>
        <v>565920</v>
      </c>
      <c r="L341" s="7">
        <f t="shared" si="86"/>
        <v>1592750</v>
      </c>
      <c r="M341" s="7">
        <f t="shared" si="87"/>
        <v>2158670</v>
      </c>
      <c r="N341" s="8">
        <f t="shared" si="88"/>
        <v>424440</v>
      </c>
      <c r="O341" s="8">
        <f t="shared" si="89"/>
        <v>1642200</v>
      </c>
      <c r="P341" s="8">
        <f t="shared" si="90"/>
        <v>2066640</v>
      </c>
      <c r="Q341" s="9">
        <f t="shared" si="91"/>
        <v>395620</v>
      </c>
      <c r="R341" s="9">
        <f t="shared" si="92"/>
        <v>1029250</v>
      </c>
      <c r="S341" s="10">
        <f t="shared" si="93"/>
        <v>1424870</v>
      </c>
      <c r="T341" s="11">
        <f t="shared" si="94"/>
        <v>269062.2</v>
      </c>
      <c r="U341" s="12">
        <f t="shared" si="95"/>
        <v>1530858.2</v>
      </c>
      <c r="V341" s="13">
        <f t="shared" si="96"/>
        <v>1438828.2</v>
      </c>
      <c r="W341" s="10">
        <f t="shared" si="97"/>
        <v>797058.2</v>
      </c>
    </row>
    <row r="342" spans="1:23" x14ac:dyDescent="0.3">
      <c r="A342" s="16" t="s">
        <v>707</v>
      </c>
      <c r="B342" s="17" t="s">
        <v>26</v>
      </c>
      <c r="C342" s="18">
        <v>702215</v>
      </c>
      <c r="D342" s="24" t="s">
        <v>708</v>
      </c>
      <c r="E342" s="20">
        <v>5.47</v>
      </c>
      <c r="F342" s="20">
        <v>1.71</v>
      </c>
      <c r="G342" s="20">
        <v>3.76</v>
      </c>
      <c r="H342" s="6">
        <f t="shared" si="82"/>
        <v>162792</v>
      </c>
      <c r="I342" s="6">
        <f t="shared" si="83"/>
        <v>423376</v>
      </c>
      <c r="J342" s="6">
        <f t="shared" si="84"/>
        <v>586168</v>
      </c>
      <c r="K342" s="7">
        <f t="shared" si="85"/>
        <v>369360</v>
      </c>
      <c r="L342" s="7">
        <f t="shared" si="86"/>
        <v>1041519.9999999999</v>
      </c>
      <c r="M342" s="7">
        <f t="shared" si="87"/>
        <v>1410880</v>
      </c>
      <c r="N342" s="8">
        <f t="shared" si="88"/>
        <v>277020</v>
      </c>
      <c r="O342" s="8">
        <f t="shared" si="89"/>
        <v>1073856</v>
      </c>
      <c r="P342" s="8">
        <f t="shared" si="90"/>
        <v>1350876</v>
      </c>
      <c r="Q342" s="9">
        <f t="shared" si="91"/>
        <v>258210</v>
      </c>
      <c r="R342" s="9">
        <f t="shared" si="92"/>
        <v>673040</v>
      </c>
      <c r="S342" s="10">
        <f t="shared" si="93"/>
        <v>931250</v>
      </c>
      <c r="T342" s="11">
        <f t="shared" si="94"/>
        <v>175850.4</v>
      </c>
      <c r="U342" s="12">
        <f t="shared" si="95"/>
        <v>1000562.4</v>
      </c>
      <c r="V342" s="13">
        <f t="shared" si="96"/>
        <v>940558.4</v>
      </c>
      <c r="W342" s="10">
        <f t="shared" si="97"/>
        <v>520932.4</v>
      </c>
    </row>
    <row r="343" spans="1:23" ht="52.2" x14ac:dyDescent="0.3">
      <c r="A343" s="16" t="s">
        <v>709</v>
      </c>
      <c r="B343" s="17" t="s">
        <v>26</v>
      </c>
      <c r="C343" s="18">
        <v>702220</v>
      </c>
      <c r="D343" s="24" t="s">
        <v>710</v>
      </c>
      <c r="E343" s="20">
        <v>3.65</v>
      </c>
      <c r="F343" s="20">
        <v>1.1399999999999999</v>
      </c>
      <c r="G343" s="20">
        <v>2.5099999999999998</v>
      </c>
      <c r="H343" s="6">
        <f t="shared" si="82"/>
        <v>108527.99999999999</v>
      </c>
      <c r="I343" s="6">
        <f t="shared" si="83"/>
        <v>282626</v>
      </c>
      <c r="J343" s="6">
        <f t="shared" si="84"/>
        <v>391154</v>
      </c>
      <c r="K343" s="7">
        <f t="shared" si="85"/>
        <v>246239.99999999997</v>
      </c>
      <c r="L343" s="7">
        <f t="shared" si="86"/>
        <v>695269.99999999988</v>
      </c>
      <c r="M343" s="7">
        <f t="shared" si="87"/>
        <v>941509.99999999988</v>
      </c>
      <c r="N343" s="8">
        <f t="shared" si="88"/>
        <v>184679.99999999997</v>
      </c>
      <c r="O343" s="8">
        <f t="shared" si="89"/>
        <v>716855.99999999988</v>
      </c>
      <c r="P343" s="8">
        <f t="shared" si="90"/>
        <v>901535.99999999988</v>
      </c>
      <c r="Q343" s="9">
        <f t="shared" si="91"/>
        <v>172139.99999999997</v>
      </c>
      <c r="R343" s="9">
        <f t="shared" si="92"/>
        <v>449289.99999999994</v>
      </c>
      <c r="S343" s="10">
        <f t="shared" si="93"/>
        <v>621429.99999999988</v>
      </c>
      <c r="T343" s="11">
        <f t="shared" si="94"/>
        <v>117346.2</v>
      </c>
      <c r="U343" s="12">
        <f t="shared" si="95"/>
        <v>667702.19999999984</v>
      </c>
      <c r="V343" s="13">
        <f t="shared" si="96"/>
        <v>627728.19999999984</v>
      </c>
      <c r="W343" s="10">
        <f t="shared" si="97"/>
        <v>347622.1999999999</v>
      </c>
    </row>
    <row r="344" spans="1:23" ht="34.799999999999997" x14ac:dyDescent="0.3">
      <c r="A344" s="16" t="s">
        <v>711</v>
      </c>
      <c r="B344" s="17" t="s">
        <v>26</v>
      </c>
      <c r="C344" s="18">
        <v>702225</v>
      </c>
      <c r="D344" s="24" t="s">
        <v>712</v>
      </c>
      <c r="E344" s="20">
        <v>4.33</v>
      </c>
      <c r="F344" s="20">
        <v>1.57</v>
      </c>
      <c r="G344" s="20">
        <v>2.76</v>
      </c>
      <c r="H344" s="6">
        <f t="shared" si="82"/>
        <v>149464</v>
      </c>
      <c r="I344" s="6">
        <f t="shared" si="83"/>
        <v>310776</v>
      </c>
      <c r="J344" s="6">
        <f t="shared" si="84"/>
        <v>460240</v>
      </c>
      <c r="K344" s="7">
        <f t="shared" si="85"/>
        <v>339120</v>
      </c>
      <c r="L344" s="7">
        <f t="shared" si="86"/>
        <v>764519.99999999988</v>
      </c>
      <c r="M344" s="7">
        <f t="shared" si="87"/>
        <v>1103640</v>
      </c>
      <c r="N344" s="8">
        <f t="shared" si="88"/>
        <v>254340</v>
      </c>
      <c r="O344" s="8">
        <f t="shared" si="89"/>
        <v>788255.99999999988</v>
      </c>
      <c r="P344" s="8">
        <f t="shared" si="90"/>
        <v>1042595.9999999999</v>
      </c>
      <c r="Q344" s="9">
        <f t="shared" si="91"/>
        <v>237070</v>
      </c>
      <c r="R344" s="9">
        <f t="shared" si="92"/>
        <v>494039.99999999994</v>
      </c>
      <c r="S344" s="10">
        <f t="shared" si="93"/>
        <v>731110</v>
      </c>
      <c r="T344" s="11">
        <f t="shared" si="94"/>
        <v>138072</v>
      </c>
      <c r="U344" s="12">
        <f t="shared" si="95"/>
        <v>781472</v>
      </c>
      <c r="V344" s="13">
        <f t="shared" si="96"/>
        <v>720427.99999999988</v>
      </c>
      <c r="W344" s="10">
        <f t="shared" si="97"/>
        <v>408942</v>
      </c>
    </row>
    <row r="345" spans="1:23" ht="52.2" x14ac:dyDescent="0.3">
      <c r="A345" s="16" t="s">
        <v>713</v>
      </c>
      <c r="B345" s="17" t="s">
        <v>26</v>
      </c>
      <c r="C345" s="18">
        <v>702230</v>
      </c>
      <c r="D345" s="24" t="s">
        <v>714</v>
      </c>
      <c r="E345" s="20">
        <v>6.43</v>
      </c>
      <c r="F345" s="20">
        <v>2.21</v>
      </c>
      <c r="G345" s="20">
        <v>4.22</v>
      </c>
      <c r="H345" s="6">
        <f t="shared" si="82"/>
        <v>210392</v>
      </c>
      <c r="I345" s="6">
        <f t="shared" si="83"/>
        <v>475172</v>
      </c>
      <c r="J345" s="6">
        <f t="shared" si="84"/>
        <v>685564</v>
      </c>
      <c r="K345" s="7">
        <f t="shared" si="85"/>
        <v>477360</v>
      </c>
      <c r="L345" s="7">
        <f t="shared" si="86"/>
        <v>1168940</v>
      </c>
      <c r="M345" s="7">
        <f t="shared" si="87"/>
        <v>1646300</v>
      </c>
      <c r="N345" s="8">
        <f t="shared" si="88"/>
        <v>358020</v>
      </c>
      <c r="O345" s="8">
        <f t="shared" si="89"/>
        <v>1205232</v>
      </c>
      <c r="P345" s="8">
        <f t="shared" si="90"/>
        <v>1563252</v>
      </c>
      <c r="Q345" s="9">
        <f t="shared" si="91"/>
        <v>333710</v>
      </c>
      <c r="R345" s="9">
        <f t="shared" si="92"/>
        <v>755380</v>
      </c>
      <c r="S345" s="10">
        <f t="shared" si="93"/>
        <v>1089090</v>
      </c>
      <c r="T345" s="11">
        <f t="shared" si="94"/>
        <v>205669.2</v>
      </c>
      <c r="U345" s="12">
        <f t="shared" si="95"/>
        <v>1166405.2</v>
      </c>
      <c r="V345" s="13">
        <f t="shared" si="96"/>
        <v>1083357.2</v>
      </c>
      <c r="W345" s="10">
        <f t="shared" si="97"/>
        <v>609195.19999999995</v>
      </c>
    </row>
    <row r="346" spans="1:23" ht="34.799999999999997" x14ac:dyDescent="0.3">
      <c r="A346" s="16" t="s">
        <v>715</v>
      </c>
      <c r="B346" s="17" t="s">
        <v>26</v>
      </c>
      <c r="C346" s="18">
        <v>702235</v>
      </c>
      <c r="D346" s="24" t="s">
        <v>716</v>
      </c>
      <c r="E346" s="20">
        <v>5.47</v>
      </c>
      <c r="F346" s="20">
        <v>1.71</v>
      </c>
      <c r="G346" s="20">
        <v>3.76</v>
      </c>
      <c r="H346" s="6">
        <f t="shared" si="82"/>
        <v>162792</v>
      </c>
      <c r="I346" s="6">
        <f t="shared" si="83"/>
        <v>423376</v>
      </c>
      <c r="J346" s="6">
        <f t="shared" si="84"/>
        <v>586168</v>
      </c>
      <c r="K346" s="7">
        <f t="shared" si="85"/>
        <v>369360</v>
      </c>
      <c r="L346" s="7">
        <f t="shared" si="86"/>
        <v>1041519.9999999999</v>
      </c>
      <c r="M346" s="7">
        <f t="shared" si="87"/>
        <v>1410880</v>
      </c>
      <c r="N346" s="8">
        <f t="shared" si="88"/>
        <v>277020</v>
      </c>
      <c r="O346" s="8">
        <f t="shared" si="89"/>
        <v>1073856</v>
      </c>
      <c r="P346" s="8">
        <f t="shared" si="90"/>
        <v>1350876</v>
      </c>
      <c r="Q346" s="9">
        <f t="shared" si="91"/>
        <v>258210</v>
      </c>
      <c r="R346" s="9">
        <f t="shared" si="92"/>
        <v>673040</v>
      </c>
      <c r="S346" s="10">
        <f t="shared" si="93"/>
        <v>931250</v>
      </c>
      <c r="T346" s="11">
        <f t="shared" si="94"/>
        <v>175850.4</v>
      </c>
      <c r="U346" s="12">
        <f t="shared" si="95"/>
        <v>1000562.4</v>
      </c>
      <c r="V346" s="13">
        <f t="shared" si="96"/>
        <v>940558.4</v>
      </c>
      <c r="W346" s="10">
        <f t="shared" si="97"/>
        <v>520932.4</v>
      </c>
    </row>
    <row r="347" spans="1:23" ht="34.799999999999997" x14ac:dyDescent="0.3">
      <c r="A347" s="16" t="s">
        <v>717</v>
      </c>
      <c r="B347" s="17" t="s">
        <v>26</v>
      </c>
      <c r="C347" s="18">
        <v>702240</v>
      </c>
      <c r="D347" s="24" t="s">
        <v>718</v>
      </c>
      <c r="E347" s="20">
        <v>4.88</v>
      </c>
      <c r="F347" s="20">
        <v>1.42</v>
      </c>
      <c r="G347" s="20">
        <v>3.46</v>
      </c>
      <c r="H347" s="6">
        <f t="shared" si="82"/>
        <v>135184</v>
      </c>
      <c r="I347" s="6">
        <f t="shared" si="83"/>
        <v>389596</v>
      </c>
      <c r="J347" s="6">
        <f t="shared" si="84"/>
        <v>524780</v>
      </c>
      <c r="K347" s="7">
        <f t="shared" si="85"/>
        <v>306720</v>
      </c>
      <c r="L347" s="7">
        <f t="shared" si="86"/>
        <v>958420</v>
      </c>
      <c r="M347" s="7">
        <f t="shared" si="87"/>
        <v>1265140</v>
      </c>
      <c r="N347" s="8">
        <f t="shared" si="88"/>
        <v>230040</v>
      </c>
      <c r="O347" s="8">
        <f t="shared" si="89"/>
        <v>988176</v>
      </c>
      <c r="P347" s="8">
        <f t="shared" si="90"/>
        <v>1218216</v>
      </c>
      <c r="Q347" s="9">
        <f t="shared" si="91"/>
        <v>214420</v>
      </c>
      <c r="R347" s="9">
        <f t="shared" si="92"/>
        <v>619340</v>
      </c>
      <c r="S347" s="10">
        <f t="shared" si="93"/>
        <v>833760</v>
      </c>
      <c r="T347" s="11">
        <f t="shared" si="94"/>
        <v>157434</v>
      </c>
      <c r="U347" s="12">
        <f t="shared" si="95"/>
        <v>897794</v>
      </c>
      <c r="V347" s="13">
        <f t="shared" si="96"/>
        <v>850870</v>
      </c>
      <c r="W347" s="10">
        <f t="shared" si="97"/>
        <v>466414</v>
      </c>
    </row>
    <row r="348" spans="1:23" ht="34.799999999999997" x14ac:dyDescent="0.3">
      <c r="A348" s="16" t="s">
        <v>719</v>
      </c>
      <c r="B348" s="17" t="s">
        <v>26</v>
      </c>
      <c r="C348" s="18">
        <v>702245</v>
      </c>
      <c r="D348" s="24" t="s">
        <v>720</v>
      </c>
      <c r="E348" s="20">
        <v>5.65</v>
      </c>
      <c r="F348" s="20">
        <v>1.89</v>
      </c>
      <c r="G348" s="20">
        <v>3.76</v>
      </c>
      <c r="H348" s="6">
        <f t="shared" si="82"/>
        <v>179928</v>
      </c>
      <c r="I348" s="6">
        <f t="shared" si="83"/>
        <v>423376</v>
      </c>
      <c r="J348" s="6">
        <f t="shared" si="84"/>
        <v>603304</v>
      </c>
      <c r="K348" s="7">
        <f t="shared" si="85"/>
        <v>408240</v>
      </c>
      <c r="L348" s="7">
        <f t="shared" si="86"/>
        <v>1041519.9999999999</v>
      </c>
      <c r="M348" s="7">
        <f t="shared" si="87"/>
        <v>1449760</v>
      </c>
      <c r="N348" s="8">
        <f t="shared" si="88"/>
        <v>306180</v>
      </c>
      <c r="O348" s="8">
        <f t="shared" si="89"/>
        <v>1073856</v>
      </c>
      <c r="P348" s="8">
        <f t="shared" si="90"/>
        <v>1380036</v>
      </c>
      <c r="Q348" s="9">
        <f t="shared" si="91"/>
        <v>285390</v>
      </c>
      <c r="R348" s="9">
        <f t="shared" si="92"/>
        <v>673040</v>
      </c>
      <c r="S348" s="10">
        <f t="shared" si="93"/>
        <v>958430</v>
      </c>
      <c r="T348" s="11">
        <f t="shared" si="94"/>
        <v>180991.2</v>
      </c>
      <c r="U348" s="12">
        <f t="shared" si="95"/>
        <v>1027447.2</v>
      </c>
      <c r="V348" s="13">
        <f t="shared" si="96"/>
        <v>957723.2</v>
      </c>
      <c r="W348" s="10">
        <f t="shared" si="97"/>
        <v>536117.19999999995</v>
      </c>
    </row>
    <row r="349" spans="1:23" ht="34.799999999999997" x14ac:dyDescent="0.3">
      <c r="A349" s="16" t="s">
        <v>721</v>
      </c>
      <c r="B349" s="17" t="s">
        <v>26</v>
      </c>
      <c r="C349" s="18">
        <v>702250</v>
      </c>
      <c r="D349" s="24" t="s">
        <v>722</v>
      </c>
      <c r="E349" s="20">
        <v>8.4</v>
      </c>
      <c r="F349" s="20">
        <v>2.63</v>
      </c>
      <c r="G349" s="20">
        <v>5.77</v>
      </c>
      <c r="H349" s="6">
        <f t="shared" si="82"/>
        <v>250376</v>
      </c>
      <c r="I349" s="6">
        <f t="shared" si="83"/>
        <v>649702</v>
      </c>
      <c r="J349" s="6">
        <f t="shared" si="84"/>
        <v>900078</v>
      </c>
      <c r="K349" s="7">
        <f t="shared" si="85"/>
        <v>568080</v>
      </c>
      <c r="L349" s="7">
        <f t="shared" si="86"/>
        <v>1598289.9999999998</v>
      </c>
      <c r="M349" s="7">
        <f t="shared" si="87"/>
        <v>2166370</v>
      </c>
      <c r="N349" s="8">
        <f t="shared" si="88"/>
        <v>426060</v>
      </c>
      <c r="O349" s="8">
        <f t="shared" si="89"/>
        <v>1647911.9999999998</v>
      </c>
      <c r="P349" s="8">
        <f t="shared" si="90"/>
        <v>2073971.9999999998</v>
      </c>
      <c r="Q349" s="9">
        <f t="shared" si="91"/>
        <v>397130</v>
      </c>
      <c r="R349" s="9">
        <f t="shared" si="92"/>
        <v>1032829.9999999999</v>
      </c>
      <c r="S349" s="10">
        <f t="shared" si="93"/>
        <v>1429960</v>
      </c>
      <c r="T349" s="11">
        <f t="shared" si="94"/>
        <v>270023.40000000002</v>
      </c>
      <c r="U349" s="12">
        <f t="shared" si="95"/>
        <v>1536315.4</v>
      </c>
      <c r="V349" s="13">
        <f t="shared" si="96"/>
        <v>1443917.4</v>
      </c>
      <c r="W349" s="10">
        <f t="shared" si="97"/>
        <v>799905.4</v>
      </c>
    </row>
    <row r="350" spans="1:23" ht="34.799999999999997" x14ac:dyDescent="0.3">
      <c r="A350" s="16" t="s">
        <v>723</v>
      </c>
      <c r="B350" s="17" t="s">
        <v>26</v>
      </c>
      <c r="C350" s="18">
        <v>702255</v>
      </c>
      <c r="D350" s="24" t="s">
        <v>724</v>
      </c>
      <c r="E350" s="20">
        <v>5.73</v>
      </c>
      <c r="F350" s="20">
        <v>1.97</v>
      </c>
      <c r="G350" s="20">
        <v>3.76</v>
      </c>
      <c r="H350" s="6">
        <f t="shared" si="82"/>
        <v>187544</v>
      </c>
      <c r="I350" s="6">
        <f t="shared" si="83"/>
        <v>423376</v>
      </c>
      <c r="J350" s="6">
        <f t="shared" si="84"/>
        <v>610920</v>
      </c>
      <c r="K350" s="7">
        <f t="shared" si="85"/>
        <v>425520</v>
      </c>
      <c r="L350" s="7">
        <f t="shared" si="86"/>
        <v>1041519.9999999999</v>
      </c>
      <c r="M350" s="7">
        <f t="shared" si="87"/>
        <v>1467040</v>
      </c>
      <c r="N350" s="8">
        <f t="shared" si="88"/>
        <v>319140</v>
      </c>
      <c r="O350" s="8">
        <f t="shared" si="89"/>
        <v>1073856</v>
      </c>
      <c r="P350" s="8">
        <f t="shared" si="90"/>
        <v>1392996</v>
      </c>
      <c r="Q350" s="9">
        <f t="shared" si="91"/>
        <v>297470</v>
      </c>
      <c r="R350" s="9">
        <f t="shared" si="92"/>
        <v>673040</v>
      </c>
      <c r="S350" s="10">
        <f t="shared" si="93"/>
        <v>970510</v>
      </c>
      <c r="T350" s="11">
        <f t="shared" si="94"/>
        <v>183276</v>
      </c>
      <c r="U350" s="12">
        <f t="shared" si="95"/>
        <v>1039396</v>
      </c>
      <c r="V350" s="13">
        <f t="shared" si="96"/>
        <v>965352</v>
      </c>
      <c r="W350" s="10">
        <f t="shared" si="97"/>
        <v>542866</v>
      </c>
    </row>
    <row r="351" spans="1:23" ht="87" x14ac:dyDescent="0.3">
      <c r="A351" s="16" t="s">
        <v>725</v>
      </c>
      <c r="B351" s="17" t="s">
        <v>26</v>
      </c>
      <c r="C351" s="18">
        <v>702260</v>
      </c>
      <c r="D351" s="24" t="s">
        <v>726</v>
      </c>
      <c r="E351" s="20">
        <v>5.58</v>
      </c>
      <c r="F351" s="20">
        <v>1.42</v>
      </c>
      <c r="G351" s="20">
        <v>4.16</v>
      </c>
      <c r="H351" s="6">
        <f t="shared" si="82"/>
        <v>135184</v>
      </c>
      <c r="I351" s="6">
        <f t="shared" si="83"/>
        <v>468416</v>
      </c>
      <c r="J351" s="6">
        <f t="shared" si="84"/>
        <v>603600</v>
      </c>
      <c r="K351" s="7">
        <f t="shared" si="85"/>
        <v>306720</v>
      </c>
      <c r="L351" s="7">
        <f t="shared" si="86"/>
        <v>1152320</v>
      </c>
      <c r="M351" s="7">
        <f t="shared" si="87"/>
        <v>1459040</v>
      </c>
      <c r="N351" s="8">
        <f t="shared" si="88"/>
        <v>230040</v>
      </c>
      <c r="O351" s="8">
        <f t="shared" si="89"/>
        <v>1188096</v>
      </c>
      <c r="P351" s="8">
        <f t="shared" si="90"/>
        <v>1418136</v>
      </c>
      <c r="Q351" s="9">
        <f t="shared" si="91"/>
        <v>214420</v>
      </c>
      <c r="R351" s="9">
        <f t="shared" si="92"/>
        <v>744640</v>
      </c>
      <c r="S351" s="10">
        <f t="shared" si="93"/>
        <v>959060</v>
      </c>
      <c r="T351" s="11">
        <f t="shared" si="94"/>
        <v>181080</v>
      </c>
      <c r="U351" s="12">
        <f t="shared" si="95"/>
        <v>1036520</v>
      </c>
      <c r="V351" s="13">
        <f t="shared" si="96"/>
        <v>995616</v>
      </c>
      <c r="W351" s="10">
        <f t="shared" si="97"/>
        <v>536540</v>
      </c>
    </row>
    <row r="352" spans="1:23" ht="87" x14ac:dyDescent="0.3">
      <c r="A352" s="16" t="s">
        <v>727</v>
      </c>
      <c r="B352" s="17" t="s">
        <v>26</v>
      </c>
      <c r="C352" s="18">
        <v>702265</v>
      </c>
      <c r="D352" s="24" t="s">
        <v>728</v>
      </c>
      <c r="E352" s="20">
        <v>6.35</v>
      </c>
      <c r="F352" s="20">
        <v>1.45</v>
      </c>
      <c r="G352" s="20">
        <v>4.9000000000000004</v>
      </c>
      <c r="H352" s="6">
        <f t="shared" si="82"/>
        <v>138040</v>
      </c>
      <c r="I352" s="6">
        <f t="shared" si="83"/>
        <v>551740</v>
      </c>
      <c r="J352" s="6">
        <f t="shared" si="84"/>
        <v>689780</v>
      </c>
      <c r="K352" s="7">
        <f t="shared" si="85"/>
        <v>313200</v>
      </c>
      <c r="L352" s="7">
        <f t="shared" si="86"/>
        <v>1357300</v>
      </c>
      <c r="M352" s="7">
        <f t="shared" si="87"/>
        <v>1670500</v>
      </c>
      <c r="N352" s="8">
        <f t="shared" si="88"/>
        <v>234900</v>
      </c>
      <c r="O352" s="8">
        <f t="shared" si="89"/>
        <v>1399440</v>
      </c>
      <c r="P352" s="8">
        <f t="shared" si="90"/>
        <v>1634340</v>
      </c>
      <c r="Q352" s="9">
        <f t="shared" si="91"/>
        <v>218950</v>
      </c>
      <c r="R352" s="9">
        <f t="shared" si="92"/>
        <v>877100.00000000012</v>
      </c>
      <c r="S352" s="10">
        <f t="shared" si="93"/>
        <v>1096050</v>
      </c>
      <c r="T352" s="11">
        <f t="shared" si="94"/>
        <v>206934</v>
      </c>
      <c r="U352" s="12">
        <f t="shared" si="95"/>
        <v>1187654</v>
      </c>
      <c r="V352" s="13">
        <f t="shared" si="96"/>
        <v>1151494</v>
      </c>
      <c r="W352" s="10">
        <f t="shared" si="97"/>
        <v>613204</v>
      </c>
    </row>
    <row r="353" spans="1:23" ht="87" x14ac:dyDescent="0.3">
      <c r="A353" s="16" t="s">
        <v>729</v>
      </c>
      <c r="B353" s="17" t="s">
        <v>26</v>
      </c>
      <c r="C353" s="18">
        <v>702270</v>
      </c>
      <c r="D353" s="24" t="s">
        <v>730</v>
      </c>
      <c r="E353" s="20">
        <v>9.5500000000000007</v>
      </c>
      <c r="F353" s="20">
        <v>2.31</v>
      </c>
      <c r="G353" s="20">
        <v>7.24</v>
      </c>
      <c r="H353" s="6">
        <f t="shared" si="82"/>
        <v>219912</v>
      </c>
      <c r="I353" s="6">
        <f t="shared" si="83"/>
        <v>815224</v>
      </c>
      <c r="J353" s="6">
        <f t="shared" si="84"/>
        <v>1035136</v>
      </c>
      <c r="K353" s="7">
        <f t="shared" si="85"/>
        <v>498960</v>
      </c>
      <c r="L353" s="7">
        <f t="shared" si="86"/>
        <v>2005480</v>
      </c>
      <c r="M353" s="7">
        <f t="shared" si="87"/>
        <v>2504440</v>
      </c>
      <c r="N353" s="8">
        <f t="shared" si="88"/>
        <v>374220</v>
      </c>
      <c r="O353" s="8">
        <f t="shared" si="89"/>
        <v>2067744</v>
      </c>
      <c r="P353" s="8">
        <f t="shared" si="90"/>
        <v>2441964</v>
      </c>
      <c r="Q353" s="9">
        <f t="shared" si="91"/>
        <v>348810</v>
      </c>
      <c r="R353" s="9">
        <f t="shared" si="92"/>
        <v>1295960</v>
      </c>
      <c r="S353" s="10">
        <f t="shared" si="93"/>
        <v>1644770</v>
      </c>
      <c r="T353" s="11">
        <f t="shared" si="94"/>
        <v>310540.79999999999</v>
      </c>
      <c r="U353" s="12">
        <f t="shared" si="95"/>
        <v>1779844.8</v>
      </c>
      <c r="V353" s="13">
        <f t="shared" si="96"/>
        <v>1717368.8</v>
      </c>
      <c r="W353" s="10">
        <f t="shared" si="97"/>
        <v>920174.8</v>
      </c>
    </row>
    <row r="354" spans="1:23" ht="34.799999999999997" x14ac:dyDescent="0.3">
      <c r="A354" s="16" t="s">
        <v>731</v>
      </c>
      <c r="B354" s="17" t="s">
        <v>26</v>
      </c>
      <c r="C354" s="18">
        <v>702275</v>
      </c>
      <c r="D354" s="24" t="s">
        <v>732</v>
      </c>
      <c r="E354" s="20">
        <v>11.81</v>
      </c>
      <c r="F354" s="20">
        <v>3.7</v>
      </c>
      <c r="G354" s="20">
        <v>8.11</v>
      </c>
      <c r="H354" s="6">
        <f t="shared" si="82"/>
        <v>352240</v>
      </c>
      <c r="I354" s="6">
        <f t="shared" si="83"/>
        <v>913185.99999999988</v>
      </c>
      <c r="J354" s="6">
        <f t="shared" si="84"/>
        <v>1265426</v>
      </c>
      <c r="K354" s="7">
        <f t="shared" si="85"/>
        <v>799200</v>
      </c>
      <c r="L354" s="7">
        <f t="shared" si="86"/>
        <v>2246470</v>
      </c>
      <c r="M354" s="7">
        <f t="shared" si="87"/>
        <v>3045670</v>
      </c>
      <c r="N354" s="8">
        <f t="shared" si="88"/>
        <v>599400</v>
      </c>
      <c r="O354" s="8">
        <f t="shared" si="89"/>
        <v>2316216</v>
      </c>
      <c r="P354" s="8">
        <f t="shared" si="90"/>
        <v>2915616</v>
      </c>
      <c r="Q354" s="9">
        <f t="shared" si="91"/>
        <v>558700</v>
      </c>
      <c r="R354" s="9">
        <f t="shared" si="92"/>
        <v>1451690</v>
      </c>
      <c r="S354" s="10">
        <f t="shared" si="93"/>
        <v>2010390</v>
      </c>
      <c r="T354" s="11">
        <f t="shared" si="94"/>
        <v>379627.8</v>
      </c>
      <c r="U354" s="12">
        <f t="shared" si="95"/>
        <v>2159871.7999999998</v>
      </c>
      <c r="V354" s="13">
        <f t="shared" si="96"/>
        <v>2029817.8</v>
      </c>
      <c r="W354" s="10">
        <f t="shared" si="97"/>
        <v>1124591.8</v>
      </c>
    </row>
    <row r="355" spans="1:23" ht="34.799999999999997" x14ac:dyDescent="0.3">
      <c r="A355" s="16" t="s">
        <v>733</v>
      </c>
      <c r="B355" s="17" t="s">
        <v>26</v>
      </c>
      <c r="C355" s="18">
        <v>702280</v>
      </c>
      <c r="D355" s="24" t="s">
        <v>734</v>
      </c>
      <c r="E355" s="20">
        <v>5.85</v>
      </c>
      <c r="F355" s="20">
        <v>1.83</v>
      </c>
      <c r="G355" s="20">
        <v>4.0199999999999996</v>
      </c>
      <c r="H355" s="6">
        <f t="shared" si="82"/>
        <v>174216</v>
      </c>
      <c r="I355" s="6">
        <f t="shared" si="83"/>
        <v>452651.99999999994</v>
      </c>
      <c r="J355" s="6">
        <f t="shared" si="84"/>
        <v>626868</v>
      </c>
      <c r="K355" s="7">
        <f t="shared" si="85"/>
        <v>395280</v>
      </c>
      <c r="L355" s="7">
        <f t="shared" si="86"/>
        <v>1113539.9999999998</v>
      </c>
      <c r="M355" s="7">
        <f t="shared" si="87"/>
        <v>1508819.9999999998</v>
      </c>
      <c r="N355" s="8">
        <f t="shared" si="88"/>
        <v>296460</v>
      </c>
      <c r="O355" s="8">
        <f t="shared" si="89"/>
        <v>1148111.9999999998</v>
      </c>
      <c r="P355" s="8">
        <f t="shared" si="90"/>
        <v>1444571.9999999998</v>
      </c>
      <c r="Q355" s="9">
        <f t="shared" si="91"/>
        <v>276330</v>
      </c>
      <c r="R355" s="9">
        <f t="shared" si="92"/>
        <v>719579.99999999988</v>
      </c>
      <c r="S355" s="10">
        <f t="shared" si="93"/>
        <v>995909.99999999988</v>
      </c>
      <c r="T355" s="11">
        <f t="shared" si="94"/>
        <v>188060.4</v>
      </c>
      <c r="U355" s="12">
        <f t="shared" si="95"/>
        <v>1070012.3999999997</v>
      </c>
      <c r="V355" s="13">
        <f t="shared" si="96"/>
        <v>1005764.3999999998</v>
      </c>
      <c r="W355" s="10">
        <f t="shared" si="97"/>
        <v>557102.39999999991</v>
      </c>
    </row>
    <row r="356" spans="1:23" x14ac:dyDescent="0.3">
      <c r="A356" s="16" t="s">
        <v>735</v>
      </c>
      <c r="B356" s="17" t="s">
        <v>26</v>
      </c>
      <c r="C356" s="18">
        <v>702285</v>
      </c>
      <c r="D356" s="30" t="s">
        <v>736</v>
      </c>
      <c r="E356" s="31">
        <v>6.37</v>
      </c>
      <c r="F356" s="20">
        <v>2.19</v>
      </c>
      <c r="G356" s="20">
        <v>4.18</v>
      </c>
      <c r="H356" s="6">
        <f t="shared" si="82"/>
        <v>208488</v>
      </c>
      <c r="I356" s="6">
        <f t="shared" si="83"/>
        <v>470667.99999999994</v>
      </c>
      <c r="J356" s="6">
        <f t="shared" si="84"/>
        <v>679156</v>
      </c>
      <c r="K356" s="7">
        <f t="shared" si="85"/>
        <v>473040</v>
      </c>
      <c r="L356" s="7">
        <f t="shared" si="86"/>
        <v>1157860</v>
      </c>
      <c r="M356" s="7">
        <f t="shared" si="87"/>
        <v>1630900</v>
      </c>
      <c r="N356" s="8">
        <f t="shared" si="88"/>
        <v>354780</v>
      </c>
      <c r="O356" s="8">
        <f t="shared" si="89"/>
        <v>1193808</v>
      </c>
      <c r="P356" s="8">
        <f t="shared" si="90"/>
        <v>1548588</v>
      </c>
      <c r="Q356" s="9">
        <f t="shared" si="91"/>
        <v>330690</v>
      </c>
      <c r="R356" s="9">
        <f t="shared" si="92"/>
        <v>748220</v>
      </c>
      <c r="S356" s="10">
        <f t="shared" si="93"/>
        <v>1078910</v>
      </c>
      <c r="T356" s="11">
        <f t="shared" si="94"/>
        <v>203746.8</v>
      </c>
      <c r="U356" s="12">
        <f t="shared" si="95"/>
        <v>1155490.8</v>
      </c>
      <c r="V356" s="13">
        <f t="shared" si="96"/>
        <v>1073178.8</v>
      </c>
      <c r="W356" s="10">
        <f t="shared" si="97"/>
        <v>603500.80000000005</v>
      </c>
    </row>
    <row r="357" spans="1:23" ht="34.799999999999997" x14ac:dyDescent="0.3">
      <c r="A357" s="16" t="s">
        <v>737</v>
      </c>
      <c r="B357" s="17" t="s">
        <v>26</v>
      </c>
      <c r="C357" s="18">
        <v>702290</v>
      </c>
      <c r="D357" s="30" t="s">
        <v>738</v>
      </c>
      <c r="E357" s="31">
        <v>9.99</v>
      </c>
      <c r="F357" s="20">
        <v>3.43</v>
      </c>
      <c r="G357" s="20">
        <v>6.56</v>
      </c>
      <c r="H357" s="6">
        <f t="shared" si="82"/>
        <v>326536</v>
      </c>
      <c r="I357" s="6">
        <f t="shared" si="83"/>
        <v>738656</v>
      </c>
      <c r="J357" s="6">
        <f t="shared" si="84"/>
        <v>1065192</v>
      </c>
      <c r="K357" s="7">
        <f t="shared" si="85"/>
        <v>740880</v>
      </c>
      <c r="L357" s="7">
        <f t="shared" si="86"/>
        <v>1817120</v>
      </c>
      <c r="M357" s="7">
        <f t="shared" si="87"/>
        <v>2558000</v>
      </c>
      <c r="N357" s="8">
        <f t="shared" si="88"/>
        <v>555660</v>
      </c>
      <c r="O357" s="8">
        <f t="shared" si="89"/>
        <v>1873536</v>
      </c>
      <c r="P357" s="8">
        <f t="shared" si="90"/>
        <v>2429196</v>
      </c>
      <c r="Q357" s="9">
        <f t="shared" si="91"/>
        <v>517930</v>
      </c>
      <c r="R357" s="9">
        <f t="shared" si="92"/>
        <v>1174240</v>
      </c>
      <c r="S357" s="10">
        <f t="shared" si="93"/>
        <v>1692170</v>
      </c>
      <c r="T357" s="11">
        <f t="shared" si="94"/>
        <v>319557.59999999998</v>
      </c>
      <c r="U357" s="12">
        <f t="shared" si="95"/>
        <v>1812365.6</v>
      </c>
      <c r="V357" s="13">
        <f t="shared" si="96"/>
        <v>1683561.6</v>
      </c>
      <c r="W357" s="10">
        <f t="shared" si="97"/>
        <v>946535.6</v>
      </c>
    </row>
    <row r="358" spans="1:23" ht="34.799999999999997" x14ac:dyDescent="0.3">
      <c r="A358" s="16" t="s">
        <v>739</v>
      </c>
      <c r="B358" s="17" t="s">
        <v>26</v>
      </c>
      <c r="C358" s="18">
        <v>702295</v>
      </c>
      <c r="D358" s="39" t="s">
        <v>740</v>
      </c>
      <c r="E358" s="31">
        <v>8.5299999999999994</v>
      </c>
      <c r="F358" s="20">
        <v>2.67</v>
      </c>
      <c r="G358" s="20">
        <v>5.86</v>
      </c>
      <c r="H358" s="6">
        <f t="shared" si="82"/>
        <v>254184</v>
      </c>
      <c r="I358" s="6">
        <f t="shared" si="83"/>
        <v>659836</v>
      </c>
      <c r="J358" s="6">
        <f>I358+H358</f>
        <v>914020</v>
      </c>
      <c r="K358" s="7">
        <f t="shared" si="85"/>
        <v>576720</v>
      </c>
      <c r="L358" s="7">
        <f t="shared" si="86"/>
        <v>1623220</v>
      </c>
      <c r="M358" s="7">
        <f t="shared" si="87"/>
        <v>2199940</v>
      </c>
      <c r="N358" s="8">
        <f t="shared" si="88"/>
        <v>432540</v>
      </c>
      <c r="O358" s="8">
        <f t="shared" si="89"/>
        <v>1673616</v>
      </c>
      <c r="P358" s="8">
        <f t="shared" si="90"/>
        <v>2106156</v>
      </c>
      <c r="Q358" s="9">
        <f t="shared" si="91"/>
        <v>403170</v>
      </c>
      <c r="R358" s="9">
        <f t="shared" si="92"/>
        <v>1048940</v>
      </c>
      <c r="S358" s="10">
        <f t="shared" si="93"/>
        <v>1452110</v>
      </c>
      <c r="T358" s="11">
        <f>J358*30/100</f>
        <v>274206</v>
      </c>
      <c r="U358" s="12">
        <f t="shared" si="95"/>
        <v>1560126</v>
      </c>
      <c r="V358" s="13">
        <f t="shared" si="96"/>
        <v>1466342</v>
      </c>
      <c r="W358" s="10">
        <f t="shared" si="97"/>
        <v>812296</v>
      </c>
    </row>
    <row r="359" spans="1:23" ht="34.799999999999997" x14ac:dyDescent="0.3">
      <c r="A359" s="16" t="s">
        <v>741</v>
      </c>
      <c r="B359" s="17" t="s">
        <v>26</v>
      </c>
      <c r="C359" s="18">
        <v>702300</v>
      </c>
      <c r="D359" s="39" t="s">
        <v>742</v>
      </c>
      <c r="E359" s="31">
        <v>9.01</v>
      </c>
      <c r="F359" s="20">
        <v>2.82</v>
      </c>
      <c r="G359" s="20">
        <v>6.19</v>
      </c>
      <c r="H359" s="6">
        <f t="shared" si="82"/>
        <v>268464</v>
      </c>
      <c r="I359" s="6">
        <f t="shared" si="83"/>
        <v>696994</v>
      </c>
      <c r="J359" s="6">
        <f t="shared" si="84"/>
        <v>965458</v>
      </c>
      <c r="K359" s="7">
        <f t="shared" si="85"/>
        <v>609120</v>
      </c>
      <c r="L359" s="7">
        <f t="shared" si="86"/>
        <v>1714630</v>
      </c>
      <c r="M359" s="7">
        <f t="shared" si="87"/>
        <v>2323750</v>
      </c>
      <c r="N359" s="8">
        <f t="shared" si="88"/>
        <v>456840</v>
      </c>
      <c r="O359" s="8">
        <f t="shared" si="89"/>
        <v>1767864</v>
      </c>
      <c r="P359" s="8">
        <f t="shared" si="90"/>
        <v>2224704</v>
      </c>
      <c r="Q359" s="9">
        <f t="shared" si="91"/>
        <v>425820</v>
      </c>
      <c r="R359" s="9">
        <f t="shared" si="92"/>
        <v>1108010</v>
      </c>
      <c r="S359" s="10">
        <f t="shared" si="93"/>
        <v>1533830</v>
      </c>
      <c r="T359" s="11">
        <f t="shared" si="94"/>
        <v>289637.40000000002</v>
      </c>
      <c r="U359" s="12">
        <f t="shared" si="95"/>
        <v>1647929.4</v>
      </c>
      <c r="V359" s="13">
        <f t="shared" si="96"/>
        <v>1548883.4</v>
      </c>
      <c r="W359" s="10">
        <f t="shared" si="97"/>
        <v>858009.4</v>
      </c>
    </row>
    <row r="360" spans="1:23" ht="34.799999999999997" x14ac:dyDescent="0.3">
      <c r="A360" s="16" t="s">
        <v>743</v>
      </c>
      <c r="B360" s="17" t="s">
        <v>26</v>
      </c>
      <c r="C360" s="18">
        <v>702305</v>
      </c>
      <c r="D360" s="39" t="s">
        <v>744</v>
      </c>
      <c r="E360" s="31">
        <v>14.02</v>
      </c>
      <c r="F360" s="20">
        <v>4.3899999999999997</v>
      </c>
      <c r="G360" s="20">
        <v>9.6300000000000008</v>
      </c>
      <c r="H360" s="6">
        <f t="shared" si="82"/>
        <v>417927.99999999994</v>
      </c>
      <c r="I360" s="6">
        <f t="shared" si="83"/>
        <v>1084338</v>
      </c>
      <c r="J360" s="6">
        <f t="shared" si="84"/>
        <v>1502266</v>
      </c>
      <c r="K360" s="7">
        <f t="shared" si="85"/>
        <v>948239.99999999988</v>
      </c>
      <c r="L360" s="7">
        <f t="shared" si="86"/>
        <v>2667510</v>
      </c>
      <c r="M360" s="7">
        <f t="shared" si="87"/>
        <v>3615750</v>
      </c>
      <c r="N360" s="8">
        <f t="shared" si="88"/>
        <v>711180</v>
      </c>
      <c r="O360" s="8">
        <f t="shared" si="89"/>
        <v>2750328</v>
      </c>
      <c r="P360" s="8">
        <f t="shared" si="90"/>
        <v>3461508</v>
      </c>
      <c r="Q360" s="9">
        <f t="shared" si="91"/>
        <v>662890</v>
      </c>
      <c r="R360" s="9">
        <f t="shared" si="92"/>
        <v>1723770.0000000002</v>
      </c>
      <c r="S360" s="10">
        <f t="shared" si="93"/>
        <v>2386660</v>
      </c>
      <c r="T360" s="11">
        <f t="shared" si="94"/>
        <v>450679.8</v>
      </c>
      <c r="U360" s="12">
        <f t="shared" si="95"/>
        <v>2564163.7999999998</v>
      </c>
      <c r="V360" s="13">
        <f t="shared" si="96"/>
        <v>2409921.7999999998</v>
      </c>
      <c r="W360" s="10">
        <f t="shared" si="97"/>
        <v>1335073.8</v>
      </c>
    </row>
    <row r="361" spans="1:23" ht="34.799999999999997" x14ac:dyDescent="0.3">
      <c r="A361" s="16" t="s">
        <v>745</v>
      </c>
      <c r="B361" s="17" t="s">
        <v>26</v>
      </c>
      <c r="C361" s="18">
        <v>702310</v>
      </c>
      <c r="D361" s="30" t="s">
        <v>746</v>
      </c>
      <c r="E361" s="31">
        <v>5.47</v>
      </c>
      <c r="F361" s="20">
        <v>1.71</v>
      </c>
      <c r="G361" s="20">
        <v>3.76</v>
      </c>
      <c r="H361" s="6">
        <f t="shared" si="82"/>
        <v>162792</v>
      </c>
      <c r="I361" s="6">
        <f t="shared" si="83"/>
        <v>423376</v>
      </c>
      <c r="J361" s="6">
        <f t="shared" si="84"/>
        <v>586168</v>
      </c>
      <c r="K361" s="7">
        <f t="shared" si="85"/>
        <v>369360</v>
      </c>
      <c r="L361" s="7">
        <f t="shared" si="86"/>
        <v>1041519.9999999999</v>
      </c>
      <c r="M361" s="7">
        <f t="shared" si="87"/>
        <v>1410880</v>
      </c>
      <c r="N361" s="8">
        <f t="shared" si="88"/>
        <v>277020</v>
      </c>
      <c r="O361" s="8">
        <f t="shared" si="89"/>
        <v>1073856</v>
      </c>
      <c r="P361" s="8">
        <f t="shared" si="90"/>
        <v>1350876</v>
      </c>
      <c r="Q361" s="9">
        <f t="shared" si="91"/>
        <v>258210</v>
      </c>
      <c r="R361" s="9">
        <f t="shared" si="92"/>
        <v>673040</v>
      </c>
      <c r="S361" s="10">
        <f t="shared" si="93"/>
        <v>931250</v>
      </c>
      <c r="T361" s="11">
        <f t="shared" si="94"/>
        <v>175850.4</v>
      </c>
      <c r="U361" s="12">
        <f t="shared" si="95"/>
        <v>1000562.4</v>
      </c>
      <c r="V361" s="13">
        <f t="shared" si="96"/>
        <v>940558.4</v>
      </c>
      <c r="W361" s="10">
        <f t="shared" si="97"/>
        <v>520932.4</v>
      </c>
    </row>
    <row r="362" spans="1:23" x14ac:dyDescent="0.3">
      <c r="A362" s="16" t="s">
        <v>747</v>
      </c>
      <c r="B362" s="17" t="s">
        <v>26</v>
      </c>
      <c r="C362" s="18">
        <v>702315</v>
      </c>
      <c r="D362" s="30" t="s">
        <v>748</v>
      </c>
      <c r="E362" s="31">
        <v>5.84</v>
      </c>
      <c r="F362" s="20">
        <v>1.83</v>
      </c>
      <c r="G362" s="20">
        <v>4.01</v>
      </c>
      <c r="H362" s="6">
        <f t="shared" si="82"/>
        <v>174216</v>
      </c>
      <c r="I362" s="6">
        <f t="shared" si="83"/>
        <v>451526</v>
      </c>
      <c r="J362" s="6">
        <f t="shared" si="84"/>
        <v>625742</v>
      </c>
      <c r="K362" s="7">
        <f t="shared" si="85"/>
        <v>395280</v>
      </c>
      <c r="L362" s="7">
        <f t="shared" si="86"/>
        <v>1110770</v>
      </c>
      <c r="M362" s="7">
        <f t="shared" si="87"/>
        <v>1506050</v>
      </c>
      <c r="N362" s="8">
        <f t="shared" si="88"/>
        <v>296460</v>
      </c>
      <c r="O362" s="8">
        <f t="shared" si="89"/>
        <v>1145256</v>
      </c>
      <c r="P362" s="8">
        <f t="shared" si="90"/>
        <v>1441716</v>
      </c>
      <c r="Q362" s="9">
        <f t="shared" si="91"/>
        <v>276330</v>
      </c>
      <c r="R362" s="9">
        <f t="shared" si="92"/>
        <v>717790</v>
      </c>
      <c r="S362" s="10">
        <f t="shared" si="93"/>
        <v>994120</v>
      </c>
      <c r="T362" s="11">
        <f t="shared" si="94"/>
        <v>187722.6</v>
      </c>
      <c r="U362" s="12">
        <f t="shared" si="95"/>
        <v>1068030.6000000001</v>
      </c>
      <c r="V362" s="13">
        <f t="shared" si="96"/>
        <v>1003696.6</v>
      </c>
      <c r="W362" s="10">
        <f t="shared" si="97"/>
        <v>556100.6</v>
      </c>
    </row>
    <row r="363" spans="1:23" ht="34.799999999999997" x14ac:dyDescent="0.3">
      <c r="A363" s="16" t="s">
        <v>749</v>
      </c>
      <c r="B363" s="17" t="s">
        <v>26</v>
      </c>
      <c r="C363" s="18">
        <v>702320</v>
      </c>
      <c r="D363" s="30" t="s">
        <v>750</v>
      </c>
      <c r="E363" s="31">
        <v>9.07</v>
      </c>
      <c r="F363" s="20">
        <v>2.84</v>
      </c>
      <c r="G363" s="20">
        <v>6.23</v>
      </c>
      <c r="H363" s="6">
        <f t="shared" ref="H363:H426" si="98">F363*95200</f>
        <v>270368</v>
      </c>
      <c r="I363" s="6">
        <f t="shared" ref="I363:I426" si="99">G363*112600</f>
        <v>701498</v>
      </c>
      <c r="J363" s="6">
        <f t="shared" ref="J363:J426" si="100">I363+H363</f>
        <v>971866</v>
      </c>
      <c r="K363" s="7">
        <f t="shared" ref="K363:K426" si="101">F363*216000</f>
        <v>613440</v>
      </c>
      <c r="L363" s="7">
        <f t="shared" ref="L363:L426" si="102">G363*277000</f>
        <v>1725710.0000000002</v>
      </c>
      <c r="M363" s="7">
        <f t="shared" ref="M363:M426" si="103">L363+K363</f>
        <v>2339150</v>
      </c>
      <c r="N363" s="8">
        <f t="shared" ref="N363:N426" si="104">F363*162000</f>
        <v>460080</v>
      </c>
      <c r="O363" s="8">
        <f t="shared" ref="O363:O426" si="105">G363*285600</f>
        <v>1779288.0000000002</v>
      </c>
      <c r="P363" s="8">
        <f t="shared" ref="P363:P426" si="106">O363+N363</f>
        <v>2239368</v>
      </c>
      <c r="Q363" s="9">
        <f t="shared" ref="Q363:Q426" si="107">F363*151000</f>
        <v>428840</v>
      </c>
      <c r="R363" s="9">
        <f t="shared" ref="R363:R426" si="108">G363*179000</f>
        <v>1115170</v>
      </c>
      <c r="S363" s="10">
        <f t="shared" ref="S363:S426" si="109">R363+Q363</f>
        <v>1544010</v>
      </c>
      <c r="T363" s="11">
        <f t="shared" si="94"/>
        <v>291559.8</v>
      </c>
      <c r="U363" s="12">
        <f t="shared" si="95"/>
        <v>1658843.8</v>
      </c>
      <c r="V363" s="13">
        <f t="shared" si="96"/>
        <v>1559061.8</v>
      </c>
      <c r="W363" s="10">
        <f t="shared" si="97"/>
        <v>863703.8</v>
      </c>
    </row>
    <row r="364" spans="1:23" ht="87" x14ac:dyDescent="0.3">
      <c r="A364" s="16" t="s">
        <v>751</v>
      </c>
      <c r="B364" s="17" t="s">
        <v>26</v>
      </c>
      <c r="C364" s="18">
        <v>702325</v>
      </c>
      <c r="D364" s="30" t="s">
        <v>752</v>
      </c>
      <c r="E364" s="31">
        <v>3.65</v>
      </c>
      <c r="F364" s="20">
        <v>1.1399999999999999</v>
      </c>
      <c r="G364" s="20">
        <v>2.5099999999999998</v>
      </c>
      <c r="H364" s="6">
        <f t="shared" si="98"/>
        <v>108527.99999999999</v>
      </c>
      <c r="I364" s="6">
        <f t="shared" si="99"/>
        <v>282626</v>
      </c>
      <c r="J364" s="6">
        <f t="shared" si="100"/>
        <v>391154</v>
      </c>
      <c r="K364" s="7">
        <f t="shared" si="101"/>
        <v>246239.99999999997</v>
      </c>
      <c r="L364" s="7">
        <f t="shared" si="102"/>
        <v>695269.99999999988</v>
      </c>
      <c r="M364" s="7">
        <f t="shared" si="103"/>
        <v>941509.99999999988</v>
      </c>
      <c r="N364" s="8">
        <f t="shared" si="104"/>
        <v>184679.99999999997</v>
      </c>
      <c r="O364" s="8">
        <f t="shared" si="105"/>
        <v>716855.99999999988</v>
      </c>
      <c r="P364" s="8">
        <f t="shared" si="106"/>
        <v>901535.99999999988</v>
      </c>
      <c r="Q364" s="9">
        <f t="shared" si="107"/>
        <v>172139.99999999997</v>
      </c>
      <c r="R364" s="9">
        <f t="shared" si="108"/>
        <v>449289.99999999994</v>
      </c>
      <c r="S364" s="10">
        <f t="shared" si="109"/>
        <v>621429.99999999988</v>
      </c>
      <c r="T364" s="11">
        <f t="shared" si="94"/>
        <v>117346.2</v>
      </c>
      <c r="U364" s="12">
        <f t="shared" si="95"/>
        <v>667702.19999999984</v>
      </c>
      <c r="V364" s="13">
        <f t="shared" si="96"/>
        <v>627728.19999999984</v>
      </c>
      <c r="W364" s="10">
        <f t="shared" si="97"/>
        <v>347622.1999999999</v>
      </c>
    </row>
    <row r="365" spans="1:23" ht="52.2" x14ac:dyDescent="0.3">
      <c r="A365" s="16" t="s">
        <v>753</v>
      </c>
      <c r="B365" s="17" t="s">
        <v>26</v>
      </c>
      <c r="C365" s="18">
        <v>702330</v>
      </c>
      <c r="D365" s="30" t="s">
        <v>754</v>
      </c>
      <c r="E365" s="31">
        <v>5.3</v>
      </c>
      <c r="F365" s="20">
        <v>1.54</v>
      </c>
      <c r="G365" s="20">
        <v>3.76</v>
      </c>
      <c r="H365" s="6">
        <f t="shared" si="98"/>
        <v>146608</v>
      </c>
      <c r="I365" s="6">
        <f t="shared" si="99"/>
        <v>423376</v>
      </c>
      <c r="J365" s="6">
        <f t="shared" si="100"/>
        <v>569984</v>
      </c>
      <c r="K365" s="7">
        <f t="shared" si="101"/>
        <v>332640</v>
      </c>
      <c r="L365" s="7">
        <f t="shared" si="102"/>
        <v>1041519.9999999999</v>
      </c>
      <c r="M365" s="7">
        <f t="shared" si="103"/>
        <v>1374160</v>
      </c>
      <c r="N365" s="8">
        <f t="shared" si="104"/>
        <v>249480</v>
      </c>
      <c r="O365" s="8">
        <f t="shared" si="105"/>
        <v>1073856</v>
      </c>
      <c r="P365" s="8">
        <f t="shared" si="106"/>
        <v>1323336</v>
      </c>
      <c r="Q365" s="9">
        <f t="shared" si="107"/>
        <v>232540</v>
      </c>
      <c r="R365" s="9">
        <f t="shared" si="108"/>
        <v>673040</v>
      </c>
      <c r="S365" s="10">
        <f t="shared" si="109"/>
        <v>905580</v>
      </c>
      <c r="T365" s="11">
        <f t="shared" si="94"/>
        <v>170995.20000000001</v>
      </c>
      <c r="U365" s="12">
        <f t="shared" si="95"/>
        <v>975171.2</v>
      </c>
      <c r="V365" s="13">
        <f t="shared" si="96"/>
        <v>924347.2</v>
      </c>
      <c r="W365" s="10">
        <f t="shared" si="97"/>
        <v>506591.2</v>
      </c>
    </row>
    <row r="366" spans="1:23" ht="52.2" x14ac:dyDescent="0.3">
      <c r="A366" s="16" t="s">
        <v>755</v>
      </c>
      <c r="B366" s="17" t="s">
        <v>26</v>
      </c>
      <c r="C366" s="18">
        <v>702335</v>
      </c>
      <c r="D366" s="30" t="s">
        <v>756</v>
      </c>
      <c r="E366" s="31">
        <v>5.47</v>
      </c>
      <c r="F366" s="20">
        <v>1.71</v>
      </c>
      <c r="G366" s="20">
        <v>3.76</v>
      </c>
      <c r="H366" s="6">
        <f t="shared" si="98"/>
        <v>162792</v>
      </c>
      <c r="I366" s="6">
        <f t="shared" si="99"/>
        <v>423376</v>
      </c>
      <c r="J366" s="6">
        <f t="shared" si="100"/>
        <v>586168</v>
      </c>
      <c r="K366" s="7">
        <f t="shared" si="101"/>
        <v>369360</v>
      </c>
      <c r="L366" s="7">
        <f t="shared" si="102"/>
        <v>1041519.9999999999</v>
      </c>
      <c r="M366" s="7">
        <f t="shared" si="103"/>
        <v>1410880</v>
      </c>
      <c r="N366" s="8">
        <f t="shared" si="104"/>
        <v>277020</v>
      </c>
      <c r="O366" s="8">
        <f t="shared" si="105"/>
        <v>1073856</v>
      </c>
      <c r="P366" s="8">
        <f t="shared" si="106"/>
        <v>1350876</v>
      </c>
      <c r="Q366" s="9">
        <f t="shared" si="107"/>
        <v>258210</v>
      </c>
      <c r="R366" s="9">
        <f t="shared" si="108"/>
        <v>673040</v>
      </c>
      <c r="S366" s="10">
        <f t="shared" si="109"/>
        <v>931250</v>
      </c>
      <c r="T366" s="11">
        <f t="shared" si="94"/>
        <v>175850.4</v>
      </c>
      <c r="U366" s="12">
        <f t="shared" si="95"/>
        <v>1000562.4</v>
      </c>
      <c r="V366" s="13">
        <f t="shared" si="96"/>
        <v>940558.4</v>
      </c>
      <c r="W366" s="10">
        <f t="shared" si="97"/>
        <v>520932.4</v>
      </c>
    </row>
    <row r="367" spans="1:23" ht="34.799999999999997" x14ac:dyDescent="0.3">
      <c r="A367" s="16" t="s">
        <v>757</v>
      </c>
      <c r="B367" s="17" t="s">
        <v>26</v>
      </c>
      <c r="C367" s="18">
        <v>702340</v>
      </c>
      <c r="D367" s="30" t="s">
        <v>758</v>
      </c>
      <c r="E367" s="31">
        <v>6.7</v>
      </c>
      <c r="F367" s="20">
        <v>2.1</v>
      </c>
      <c r="G367" s="20">
        <v>4.5999999999999996</v>
      </c>
      <c r="H367" s="6">
        <f t="shared" si="98"/>
        <v>199920</v>
      </c>
      <c r="I367" s="6">
        <f t="shared" si="99"/>
        <v>517959.99999999994</v>
      </c>
      <c r="J367" s="6">
        <f t="shared" si="100"/>
        <v>717880</v>
      </c>
      <c r="K367" s="7">
        <f t="shared" si="101"/>
        <v>453600</v>
      </c>
      <c r="L367" s="7">
        <f t="shared" si="102"/>
        <v>1274200</v>
      </c>
      <c r="M367" s="7">
        <f t="shared" si="103"/>
        <v>1727800</v>
      </c>
      <c r="N367" s="8">
        <f t="shared" si="104"/>
        <v>340200</v>
      </c>
      <c r="O367" s="8">
        <f t="shared" si="105"/>
        <v>1313760</v>
      </c>
      <c r="P367" s="8">
        <f t="shared" si="106"/>
        <v>1653960</v>
      </c>
      <c r="Q367" s="9">
        <f t="shared" si="107"/>
        <v>317100</v>
      </c>
      <c r="R367" s="9">
        <f t="shared" si="108"/>
        <v>823399.99999999988</v>
      </c>
      <c r="S367" s="10">
        <f t="shared" si="109"/>
        <v>1140500</v>
      </c>
      <c r="T367" s="11">
        <f t="shared" si="94"/>
        <v>215364</v>
      </c>
      <c r="U367" s="12">
        <f t="shared" si="95"/>
        <v>1225284</v>
      </c>
      <c r="V367" s="13">
        <f t="shared" si="96"/>
        <v>1151444</v>
      </c>
      <c r="W367" s="10">
        <f t="shared" si="97"/>
        <v>637984</v>
      </c>
    </row>
    <row r="368" spans="1:23" ht="34.799999999999997" x14ac:dyDescent="0.3">
      <c r="A368" s="16" t="s">
        <v>759</v>
      </c>
      <c r="B368" s="17" t="s">
        <v>26</v>
      </c>
      <c r="C368" s="18">
        <v>702345</v>
      </c>
      <c r="D368" s="30" t="s">
        <v>760</v>
      </c>
      <c r="E368" s="31">
        <v>4.5</v>
      </c>
      <c r="F368" s="20">
        <v>1.41</v>
      </c>
      <c r="G368" s="20">
        <v>3.09</v>
      </c>
      <c r="H368" s="6">
        <f t="shared" si="98"/>
        <v>134232</v>
      </c>
      <c r="I368" s="6">
        <f t="shared" si="99"/>
        <v>347934</v>
      </c>
      <c r="J368" s="6">
        <f t="shared" si="100"/>
        <v>482166</v>
      </c>
      <c r="K368" s="7">
        <f t="shared" si="101"/>
        <v>304560</v>
      </c>
      <c r="L368" s="7">
        <f t="shared" si="102"/>
        <v>855930</v>
      </c>
      <c r="M368" s="7">
        <f t="shared" si="103"/>
        <v>1160490</v>
      </c>
      <c r="N368" s="8">
        <f t="shared" si="104"/>
        <v>228420</v>
      </c>
      <c r="O368" s="8">
        <f t="shared" si="105"/>
        <v>882504</v>
      </c>
      <c r="P368" s="8">
        <f t="shared" si="106"/>
        <v>1110924</v>
      </c>
      <c r="Q368" s="9">
        <f t="shared" si="107"/>
        <v>212910</v>
      </c>
      <c r="R368" s="9">
        <f t="shared" si="108"/>
        <v>553110</v>
      </c>
      <c r="S368" s="10">
        <f t="shared" si="109"/>
        <v>766020</v>
      </c>
      <c r="T368" s="11">
        <f t="shared" si="94"/>
        <v>144649.79999999999</v>
      </c>
      <c r="U368" s="12">
        <f t="shared" si="95"/>
        <v>822973.8</v>
      </c>
      <c r="V368" s="13">
        <f t="shared" si="96"/>
        <v>773407.8</v>
      </c>
      <c r="W368" s="10">
        <f t="shared" si="97"/>
        <v>428503.8</v>
      </c>
    </row>
    <row r="369" spans="1:23" ht="52.2" x14ac:dyDescent="0.3">
      <c r="A369" s="16" t="s">
        <v>761</v>
      </c>
      <c r="B369" s="17" t="s">
        <v>26</v>
      </c>
      <c r="C369" s="18">
        <v>702350</v>
      </c>
      <c r="D369" s="30" t="s">
        <v>762</v>
      </c>
      <c r="E369" s="31">
        <v>4.5</v>
      </c>
      <c r="F369" s="20">
        <v>1.41</v>
      </c>
      <c r="G369" s="20">
        <v>3.09</v>
      </c>
      <c r="H369" s="6">
        <f t="shared" si="98"/>
        <v>134232</v>
      </c>
      <c r="I369" s="6">
        <f t="shared" si="99"/>
        <v>347934</v>
      </c>
      <c r="J369" s="6">
        <f t="shared" si="100"/>
        <v>482166</v>
      </c>
      <c r="K369" s="7">
        <f t="shared" si="101"/>
        <v>304560</v>
      </c>
      <c r="L369" s="7">
        <f t="shared" si="102"/>
        <v>855930</v>
      </c>
      <c r="M369" s="7">
        <f t="shared" si="103"/>
        <v>1160490</v>
      </c>
      <c r="N369" s="8">
        <f t="shared" si="104"/>
        <v>228420</v>
      </c>
      <c r="O369" s="8">
        <f t="shared" si="105"/>
        <v>882504</v>
      </c>
      <c r="P369" s="8">
        <f t="shared" si="106"/>
        <v>1110924</v>
      </c>
      <c r="Q369" s="9">
        <f t="shared" si="107"/>
        <v>212910</v>
      </c>
      <c r="R369" s="9">
        <f t="shared" si="108"/>
        <v>553110</v>
      </c>
      <c r="S369" s="10">
        <f t="shared" si="109"/>
        <v>766020</v>
      </c>
      <c r="T369" s="11">
        <f t="shared" si="94"/>
        <v>144649.79999999999</v>
      </c>
      <c r="U369" s="12">
        <f t="shared" si="95"/>
        <v>822973.8</v>
      </c>
      <c r="V369" s="13">
        <f t="shared" si="96"/>
        <v>773407.8</v>
      </c>
      <c r="W369" s="10">
        <f t="shared" si="97"/>
        <v>428503.8</v>
      </c>
    </row>
    <row r="370" spans="1:23" ht="52.2" x14ac:dyDescent="0.3">
      <c r="A370" s="16" t="s">
        <v>763</v>
      </c>
      <c r="B370" s="17" t="s">
        <v>26</v>
      </c>
      <c r="C370" s="18">
        <v>702355</v>
      </c>
      <c r="D370" s="30" t="s">
        <v>764</v>
      </c>
      <c r="E370" s="31">
        <v>4.5</v>
      </c>
      <c r="F370" s="20">
        <v>1.41</v>
      </c>
      <c r="G370" s="20">
        <v>3.09</v>
      </c>
      <c r="H370" s="6">
        <f t="shared" si="98"/>
        <v>134232</v>
      </c>
      <c r="I370" s="6">
        <f t="shared" si="99"/>
        <v>347934</v>
      </c>
      <c r="J370" s="6">
        <f t="shared" si="100"/>
        <v>482166</v>
      </c>
      <c r="K370" s="7">
        <f t="shared" si="101"/>
        <v>304560</v>
      </c>
      <c r="L370" s="7">
        <f t="shared" si="102"/>
        <v>855930</v>
      </c>
      <c r="M370" s="7">
        <f t="shared" si="103"/>
        <v>1160490</v>
      </c>
      <c r="N370" s="8">
        <f t="shared" si="104"/>
        <v>228420</v>
      </c>
      <c r="O370" s="8">
        <f t="shared" si="105"/>
        <v>882504</v>
      </c>
      <c r="P370" s="8">
        <f t="shared" si="106"/>
        <v>1110924</v>
      </c>
      <c r="Q370" s="9">
        <f t="shared" si="107"/>
        <v>212910</v>
      </c>
      <c r="R370" s="9">
        <f t="shared" si="108"/>
        <v>553110</v>
      </c>
      <c r="S370" s="10">
        <f t="shared" si="109"/>
        <v>766020</v>
      </c>
      <c r="T370" s="11">
        <f t="shared" si="94"/>
        <v>144649.79999999999</v>
      </c>
      <c r="U370" s="12">
        <f t="shared" si="95"/>
        <v>822973.8</v>
      </c>
      <c r="V370" s="13">
        <f t="shared" si="96"/>
        <v>773407.8</v>
      </c>
      <c r="W370" s="10">
        <f t="shared" si="97"/>
        <v>428503.8</v>
      </c>
    </row>
    <row r="371" spans="1:23" ht="52.2" x14ac:dyDescent="0.3">
      <c r="A371" s="16" t="s">
        <v>765</v>
      </c>
      <c r="B371" s="17" t="s">
        <v>26</v>
      </c>
      <c r="C371" s="18">
        <v>702360</v>
      </c>
      <c r="D371" s="30" t="s">
        <v>766</v>
      </c>
      <c r="E371" s="31">
        <v>4.5</v>
      </c>
      <c r="F371" s="20">
        <v>1.41</v>
      </c>
      <c r="G371" s="20">
        <v>3.09</v>
      </c>
      <c r="H371" s="6">
        <f t="shared" si="98"/>
        <v>134232</v>
      </c>
      <c r="I371" s="6">
        <f t="shared" si="99"/>
        <v>347934</v>
      </c>
      <c r="J371" s="6">
        <f t="shared" si="100"/>
        <v>482166</v>
      </c>
      <c r="K371" s="7">
        <f t="shared" si="101"/>
        <v>304560</v>
      </c>
      <c r="L371" s="7">
        <f t="shared" si="102"/>
        <v>855930</v>
      </c>
      <c r="M371" s="7">
        <f t="shared" si="103"/>
        <v>1160490</v>
      </c>
      <c r="N371" s="8">
        <f t="shared" si="104"/>
        <v>228420</v>
      </c>
      <c r="O371" s="8">
        <f t="shared" si="105"/>
        <v>882504</v>
      </c>
      <c r="P371" s="8">
        <f t="shared" si="106"/>
        <v>1110924</v>
      </c>
      <c r="Q371" s="9">
        <f t="shared" si="107"/>
        <v>212910</v>
      </c>
      <c r="R371" s="9">
        <f t="shared" si="108"/>
        <v>553110</v>
      </c>
      <c r="S371" s="10">
        <f t="shared" si="109"/>
        <v>766020</v>
      </c>
      <c r="T371" s="11">
        <f t="shared" si="94"/>
        <v>144649.79999999999</v>
      </c>
      <c r="U371" s="12">
        <f t="shared" si="95"/>
        <v>822973.8</v>
      </c>
      <c r="V371" s="13">
        <f t="shared" si="96"/>
        <v>773407.8</v>
      </c>
      <c r="W371" s="10">
        <f t="shared" si="97"/>
        <v>428503.8</v>
      </c>
    </row>
    <row r="372" spans="1:23" ht="52.2" x14ac:dyDescent="0.3">
      <c r="A372" s="16" t="s">
        <v>767</v>
      </c>
      <c r="B372" s="17" t="s">
        <v>26</v>
      </c>
      <c r="C372" s="18">
        <v>702365</v>
      </c>
      <c r="D372" s="30" t="s">
        <v>768</v>
      </c>
      <c r="E372" s="31">
        <v>4.9400000000000004</v>
      </c>
      <c r="F372" s="20">
        <v>1.26</v>
      </c>
      <c r="G372" s="20">
        <v>3.68</v>
      </c>
      <c r="H372" s="6">
        <f t="shared" si="98"/>
        <v>119952</v>
      </c>
      <c r="I372" s="6">
        <f t="shared" si="99"/>
        <v>414368</v>
      </c>
      <c r="J372" s="6">
        <f t="shared" si="100"/>
        <v>534320</v>
      </c>
      <c r="K372" s="7">
        <f t="shared" si="101"/>
        <v>272160</v>
      </c>
      <c r="L372" s="7">
        <f t="shared" si="102"/>
        <v>1019360</v>
      </c>
      <c r="M372" s="7">
        <f t="shared" si="103"/>
        <v>1291520</v>
      </c>
      <c r="N372" s="8">
        <f t="shared" si="104"/>
        <v>204120</v>
      </c>
      <c r="O372" s="8">
        <f t="shared" si="105"/>
        <v>1051008</v>
      </c>
      <c r="P372" s="8">
        <f t="shared" si="106"/>
        <v>1255128</v>
      </c>
      <c r="Q372" s="9">
        <f t="shared" si="107"/>
        <v>190260</v>
      </c>
      <c r="R372" s="9">
        <f t="shared" si="108"/>
        <v>658720</v>
      </c>
      <c r="S372" s="10">
        <f t="shared" si="109"/>
        <v>848980</v>
      </c>
      <c r="T372" s="11">
        <f t="shared" si="94"/>
        <v>160296</v>
      </c>
      <c r="U372" s="12">
        <f t="shared" si="95"/>
        <v>917496</v>
      </c>
      <c r="V372" s="13">
        <f t="shared" si="96"/>
        <v>881104</v>
      </c>
      <c r="W372" s="10">
        <f t="shared" si="97"/>
        <v>474956</v>
      </c>
    </row>
    <row r="373" spans="1:23" ht="52.2" x14ac:dyDescent="0.3">
      <c r="A373" s="16" t="s">
        <v>769</v>
      </c>
      <c r="B373" s="17" t="s">
        <v>26</v>
      </c>
      <c r="C373" s="18">
        <v>702370</v>
      </c>
      <c r="D373" s="30" t="s">
        <v>770</v>
      </c>
      <c r="E373" s="31">
        <v>4.9400000000000004</v>
      </c>
      <c r="F373" s="20">
        <v>1.26</v>
      </c>
      <c r="G373" s="20">
        <v>3.68</v>
      </c>
      <c r="H373" s="6">
        <f t="shared" si="98"/>
        <v>119952</v>
      </c>
      <c r="I373" s="6">
        <f t="shared" si="99"/>
        <v>414368</v>
      </c>
      <c r="J373" s="6">
        <f t="shared" si="100"/>
        <v>534320</v>
      </c>
      <c r="K373" s="7">
        <f t="shared" si="101"/>
        <v>272160</v>
      </c>
      <c r="L373" s="7">
        <f t="shared" si="102"/>
        <v>1019360</v>
      </c>
      <c r="M373" s="7">
        <f t="shared" si="103"/>
        <v>1291520</v>
      </c>
      <c r="N373" s="8">
        <f t="shared" si="104"/>
        <v>204120</v>
      </c>
      <c r="O373" s="8">
        <f t="shared" si="105"/>
        <v>1051008</v>
      </c>
      <c r="P373" s="8">
        <f t="shared" si="106"/>
        <v>1255128</v>
      </c>
      <c r="Q373" s="9">
        <f t="shared" si="107"/>
        <v>190260</v>
      </c>
      <c r="R373" s="9">
        <f t="shared" si="108"/>
        <v>658720</v>
      </c>
      <c r="S373" s="10">
        <f t="shared" si="109"/>
        <v>848980</v>
      </c>
      <c r="T373" s="11">
        <f t="shared" si="94"/>
        <v>160296</v>
      </c>
      <c r="U373" s="12">
        <f t="shared" si="95"/>
        <v>917496</v>
      </c>
      <c r="V373" s="13">
        <f t="shared" si="96"/>
        <v>881104</v>
      </c>
      <c r="W373" s="10">
        <f t="shared" si="97"/>
        <v>474956</v>
      </c>
    </row>
    <row r="374" spans="1:23" ht="52.2" x14ac:dyDescent="0.3">
      <c r="A374" s="16" t="s">
        <v>771</v>
      </c>
      <c r="B374" s="17" t="s">
        <v>26</v>
      </c>
      <c r="C374" s="18">
        <v>702375</v>
      </c>
      <c r="D374" s="30" t="s">
        <v>772</v>
      </c>
      <c r="E374" s="31">
        <v>4.9400000000000004</v>
      </c>
      <c r="F374" s="20">
        <v>1.26</v>
      </c>
      <c r="G374" s="20">
        <v>3.68</v>
      </c>
      <c r="H374" s="6">
        <f t="shared" si="98"/>
        <v>119952</v>
      </c>
      <c r="I374" s="6">
        <f t="shared" si="99"/>
        <v>414368</v>
      </c>
      <c r="J374" s="6">
        <f t="shared" si="100"/>
        <v>534320</v>
      </c>
      <c r="K374" s="7">
        <f t="shared" si="101"/>
        <v>272160</v>
      </c>
      <c r="L374" s="7">
        <f t="shared" si="102"/>
        <v>1019360</v>
      </c>
      <c r="M374" s="7">
        <f t="shared" si="103"/>
        <v>1291520</v>
      </c>
      <c r="N374" s="8">
        <f t="shared" si="104"/>
        <v>204120</v>
      </c>
      <c r="O374" s="8">
        <f t="shared" si="105"/>
        <v>1051008</v>
      </c>
      <c r="P374" s="8">
        <f t="shared" si="106"/>
        <v>1255128</v>
      </c>
      <c r="Q374" s="9">
        <f t="shared" si="107"/>
        <v>190260</v>
      </c>
      <c r="R374" s="9">
        <f t="shared" si="108"/>
        <v>658720</v>
      </c>
      <c r="S374" s="10">
        <f t="shared" si="109"/>
        <v>848980</v>
      </c>
      <c r="T374" s="11">
        <f t="shared" si="94"/>
        <v>160296</v>
      </c>
      <c r="U374" s="12">
        <f t="shared" si="95"/>
        <v>917496</v>
      </c>
      <c r="V374" s="13">
        <f t="shared" si="96"/>
        <v>881104</v>
      </c>
      <c r="W374" s="10">
        <f t="shared" si="97"/>
        <v>474956</v>
      </c>
    </row>
    <row r="375" spans="1:23" ht="34.799999999999997" x14ac:dyDescent="0.3">
      <c r="A375" s="16" t="s">
        <v>773</v>
      </c>
      <c r="B375" s="17" t="s">
        <v>26</v>
      </c>
      <c r="C375" s="18">
        <v>702380</v>
      </c>
      <c r="D375" s="30" t="s">
        <v>774</v>
      </c>
      <c r="E375" s="31">
        <v>4.9400000000000004</v>
      </c>
      <c r="F375" s="20">
        <v>1.26</v>
      </c>
      <c r="G375" s="20">
        <v>3.68</v>
      </c>
      <c r="H375" s="6">
        <f t="shared" si="98"/>
        <v>119952</v>
      </c>
      <c r="I375" s="6">
        <f t="shared" si="99"/>
        <v>414368</v>
      </c>
      <c r="J375" s="6">
        <f t="shared" si="100"/>
        <v>534320</v>
      </c>
      <c r="K375" s="7">
        <f t="shared" si="101"/>
        <v>272160</v>
      </c>
      <c r="L375" s="7">
        <f t="shared" si="102"/>
        <v>1019360</v>
      </c>
      <c r="M375" s="7">
        <f t="shared" si="103"/>
        <v>1291520</v>
      </c>
      <c r="N375" s="8">
        <f t="shared" si="104"/>
        <v>204120</v>
      </c>
      <c r="O375" s="8">
        <f t="shared" si="105"/>
        <v>1051008</v>
      </c>
      <c r="P375" s="8">
        <f t="shared" si="106"/>
        <v>1255128</v>
      </c>
      <c r="Q375" s="9">
        <f t="shared" si="107"/>
        <v>190260</v>
      </c>
      <c r="R375" s="9">
        <f t="shared" si="108"/>
        <v>658720</v>
      </c>
      <c r="S375" s="10">
        <f t="shared" si="109"/>
        <v>848980</v>
      </c>
      <c r="T375" s="11">
        <f t="shared" si="94"/>
        <v>160296</v>
      </c>
      <c r="U375" s="12">
        <f t="shared" si="95"/>
        <v>917496</v>
      </c>
      <c r="V375" s="13">
        <f t="shared" si="96"/>
        <v>881104</v>
      </c>
      <c r="W375" s="10">
        <f t="shared" si="97"/>
        <v>474956</v>
      </c>
    </row>
    <row r="376" spans="1:23" ht="52.2" x14ac:dyDescent="0.3">
      <c r="A376" s="16" t="s">
        <v>775</v>
      </c>
      <c r="B376" s="17" t="s">
        <v>26</v>
      </c>
      <c r="C376" s="18">
        <v>702385</v>
      </c>
      <c r="D376" s="30" t="s">
        <v>776</v>
      </c>
      <c r="E376" s="31">
        <v>7.27</v>
      </c>
      <c r="F376" s="20">
        <v>1.85</v>
      </c>
      <c r="G376" s="20">
        <v>5.42</v>
      </c>
      <c r="H376" s="6">
        <f t="shared" si="98"/>
        <v>176120</v>
      </c>
      <c r="I376" s="6">
        <f t="shared" si="99"/>
        <v>610292</v>
      </c>
      <c r="J376" s="6">
        <f t="shared" si="100"/>
        <v>786412</v>
      </c>
      <c r="K376" s="7">
        <f t="shared" si="101"/>
        <v>399600</v>
      </c>
      <c r="L376" s="7">
        <f t="shared" si="102"/>
        <v>1501340</v>
      </c>
      <c r="M376" s="7">
        <f t="shared" si="103"/>
        <v>1900940</v>
      </c>
      <c r="N376" s="8">
        <f t="shared" si="104"/>
        <v>299700</v>
      </c>
      <c r="O376" s="8">
        <f t="shared" si="105"/>
        <v>1547952</v>
      </c>
      <c r="P376" s="8">
        <f t="shared" si="106"/>
        <v>1847652</v>
      </c>
      <c r="Q376" s="9">
        <f t="shared" si="107"/>
        <v>279350</v>
      </c>
      <c r="R376" s="9">
        <f t="shared" si="108"/>
        <v>970180</v>
      </c>
      <c r="S376" s="10">
        <f t="shared" si="109"/>
        <v>1249530</v>
      </c>
      <c r="T376" s="11">
        <f t="shared" si="94"/>
        <v>235923.6</v>
      </c>
      <c r="U376" s="12">
        <f t="shared" si="95"/>
        <v>1350451.6</v>
      </c>
      <c r="V376" s="13">
        <f t="shared" si="96"/>
        <v>1297163.6000000001</v>
      </c>
      <c r="W376" s="10">
        <f t="shared" si="97"/>
        <v>699041.6</v>
      </c>
    </row>
    <row r="377" spans="1:23" ht="52.2" x14ac:dyDescent="0.3">
      <c r="A377" s="16" t="s">
        <v>777</v>
      </c>
      <c r="B377" s="17" t="s">
        <v>26</v>
      </c>
      <c r="C377" s="18">
        <v>702390</v>
      </c>
      <c r="D377" s="30" t="s">
        <v>778</v>
      </c>
      <c r="E377" s="31">
        <v>7.27</v>
      </c>
      <c r="F377" s="20">
        <v>1.85</v>
      </c>
      <c r="G377" s="20">
        <v>5.42</v>
      </c>
      <c r="H377" s="6">
        <f t="shared" si="98"/>
        <v>176120</v>
      </c>
      <c r="I377" s="6">
        <f t="shared" si="99"/>
        <v>610292</v>
      </c>
      <c r="J377" s="6">
        <f t="shared" si="100"/>
        <v>786412</v>
      </c>
      <c r="K377" s="7">
        <f t="shared" si="101"/>
        <v>399600</v>
      </c>
      <c r="L377" s="7">
        <f t="shared" si="102"/>
        <v>1501340</v>
      </c>
      <c r="M377" s="7">
        <f t="shared" si="103"/>
        <v>1900940</v>
      </c>
      <c r="N377" s="8">
        <f t="shared" si="104"/>
        <v>299700</v>
      </c>
      <c r="O377" s="8">
        <f t="shared" si="105"/>
        <v>1547952</v>
      </c>
      <c r="P377" s="8">
        <f t="shared" si="106"/>
        <v>1847652</v>
      </c>
      <c r="Q377" s="9">
        <f t="shared" si="107"/>
        <v>279350</v>
      </c>
      <c r="R377" s="9">
        <f t="shared" si="108"/>
        <v>970180</v>
      </c>
      <c r="S377" s="10">
        <f t="shared" si="109"/>
        <v>1249530</v>
      </c>
      <c r="T377" s="11">
        <f t="shared" si="94"/>
        <v>235923.6</v>
      </c>
      <c r="U377" s="12">
        <f t="shared" si="95"/>
        <v>1350451.6</v>
      </c>
      <c r="V377" s="13">
        <f t="shared" si="96"/>
        <v>1297163.6000000001</v>
      </c>
      <c r="W377" s="10">
        <f t="shared" si="97"/>
        <v>699041.6</v>
      </c>
    </row>
    <row r="378" spans="1:23" ht="52.2" x14ac:dyDescent="0.3">
      <c r="A378" s="16" t="s">
        <v>779</v>
      </c>
      <c r="B378" s="17" t="s">
        <v>26</v>
      </c>
      <c r="C378" s="18">
        <v>702395</v>
      </c>
      <c r="D378" s="30" t="s">
        <v>780</v>
      </c>
      <c r="E378" s="31">
        <v>7.27</v>
      </c>
      <c r="F378" s="20">
        <v>1.85</v>
      </c>
      <c r="G378" s="20">
        <v>5.42</v>
      </c>
      <c r="H378" s="6">
        <f t="shared" si="98"/>
        <v>176120</v>
      </c>
      <c r="I378" s="6">
        <f t="shared" si="99"/>
        <v>610292</v>
      </c>
      <c r="J378" s="6">
        <f t="shared" si="100"/>
        <v>786412</v>
      </c>
      <c r="K378" s="7">
        <f t="shared" si="101"/>
        <v>399600</v>
      </c>
      <c r="L378" s="7">
        <f t="shared" si="102"/>
        <v>1501340</v>
      </c>
      <c r="M378" s="7">
        <f t="shared" si="103"/>
        <v>1900940</v>
      </c>
      <c r="N378" s="8">
        <f t="shared" si="104"/>
        <v>299700</v>
      </c>
      <c r="O378" s="8">
        <f t="shared" si="105"/>
        <v>1547952</v>
      </c>
      <c r="P378" s="8">
        <f t="shared" si="106"/>
        <v>1847652</v>
      </c>
      <c r="Q378" s="9">
        <f t="shared" si="107"/>
        <v>279350</v>
      </c>
      <c r="R378" s="9">
        <f t="shared" si="108"/>
        <v>970180</v>
      </c>
      <c r="S378" s="10">
        <f t="shared" si="109"/>
        <v>1249530</v>
      </c>
      <c r="T378" s="11">
        <f t="shared" si="94"/>
        <v>235923.6</v>
      </c>
      <c r="U378" s="12">
        <f t="shared" si="95"/>
        <v>1350451.6</v>
      </c>
      <c r="V378" s="13">
        <f t="shared" si="96"/>
        <v>1297163.6000000001</v>
      </c>
      <c r="W378" s="10">
        <f t="shared" si="97"/>
        <v>699041.6</v>
      </c>
    </row>
    <row r="379" spans="1:23" ht="34.799999999999997" x14ac:dyDescent="0.3">
      <c r="A379" s="16" t="s">
        <v>781</v>
      </c>
      <c r="B379" s="17" t="s">
        <v>26</v>
      </c>
      <c r="C379" s="18">
        <v>702400</v>
      </c>
      <c r="D379" s="30" t="s">
        <v>782</v>
      </c>
      <c r="E379" s="31">
        <v>7.27</v>
      </c>
      <c r="F379" s="20">
        <v>1.85</v>
      </c>
      <c r="G379" s="20">
        <v>5.42</v>
      </c>
      <c r="H379" s="6">
        <f t="shared" si="98"/>
        <v>176120</v>
      </c>
      <c r="I379" s="6">
        <f t="shared" si="99"/>
        <v>610292</v>
      </c>
      <c r="J379" s="6">
        <f t="shared" si="100"/>
        <v>786412</v>
      </c>
      <c r="K379" s="7">
        <f t="shared" si="101"/>
        <v>399600</v>
      </c>
      <c r="L379" s="7">
        <f t="shared" si="102"/>
        <v>1501340</v>
      </c>
      <c r="M379" s="7">
        <f t="shared" si="103"/>
        <v>1900940</v>
      </c>
      <c r="N379" s="8">
        <f t="shared" si="104"/>
        <v>299700</v>
      </c>
      <c r="O379" s="8">
        <f t="shared" si="105"/>
        <v>1547952</v>
      </c>
      <c r="P379" s="8">
        <f t="shared" si="106"/>
        <v>1847652</v>
      </c>
      <c r="Q379" s="9">
        <f t="shared" si="107"/>
        <v>279350</v>
      </c>
      <c r="R379" s="9">
        <f t="shared" si="108"/>
        <v>970180</v>
      </c>
      <c r="S379" s="10">
        <f t="shared" si="109"/>
        <v>1249530</v>
      </c>
      <c r="T379" s="11">
        <f t="shared" si="94"/>
        <v>235923.6</v>
      </c>
      <c r="U379" s="12">
        <f t="shared" si="95"/>
        <v>1350451.6</v>
      </c>
      <c r="V379" s="13">
        <f t="shared" si="96"/>
        <v>1297163.6000000001</v>
      </c>
      <c r="W379" s="10">
        <f t="shared" si="97"/>
        <v>699041.6</v>
      </c>
    </row>
    <row r="380" spans="1:23" ht="69.599999999999994" x14ac:dyDescent="0.3">
      <c r="A380" s="16" t="s">
        <v>783</v>
      </c>
      <c r="B380" s="17" t="s">
        <v>26</v>
      </c>
      <c r="C380" s="18">
        <v>702405</v>
      </c>
      <c r="D380" s="30" t="s">
        <v>784</v>
      </c>
      <c r="E380" s="31">
        <v>1.18</v>
      </c>
      <c r="F380" s="20">
        <v>0.43</v>
      </c>
      <c r="G380" s="20">
        <v>0.75</v>
      </c>
      <c r="H380" s="6">
        <f t="shared" si="98"/>
        <v>40936</v>
      </c>
      <c r="I380" s="6">
        <f t="shared" si="99"/>
        <v>84450</v>
      </c>
      <c r="J380" s="6">
        <f t="shared" si="100"/>
        <v>125386</v>
      </c>
      <c r="K380" s="7">
        <f t="shared" si="101"/>
        <v>92880</v>
      </c>
      <c r="L380" s="7">
        <f t="shared" si="102"/>
        <v>207750</v>
      </c>
      <c r="M380" s="7">
        <f t="shared" si="103"/>
        <v>300630</v>
      </c>
      <c r="N380" s="8">
        <f t="shared" si="104"/>
        <v>69660</v>
      </c>
      <c r="O380" s="8">
        <f t="shared" si="105"/>
        <v>214200</v>
      </c>
      <c r="P380" s="8">
        <f t="shared" si="106"/>
        <v>283860</v>
      </c>
      <c r="Q380" s="9">
        <f t="shared" si="107"/>
        <v>64930</v>
      </c>
      <c r="R380" s="9">
        <f t="shared" si="108"/>
        <v>134250</v>
      </c>
      <c r="S380" s="10">
        <f t="shared" si="109"/>
        <v>199180</v>
      </c>
      <c r="T380" s="11">
        <f t="shared" si="94"/>
        <v>37615.800000000003</v>
      </c>
      <c r="U380" s="12">
        <f t="shared" si="95"/>
        <v>212859.8</v>
      </c>
      <c r="V380" s="13">
        <f t="shared" si="96"/>
        <v>196089.8</v>
      </c>
      <c r="W380" s="10">
        <f t="shared" si="97"/>
        <v>111409.8</v>
      </c>
    </row>
    <row r="381" spans="1:23" ht="69.599999999999994" x14ac:dyDescent="0.3">
      <c r="A381" s="16" t="s">
        <v>785</v>
      </c>
      <c r="B381" s="17" t="s">
        <v>26</v>
      </c>
      <c r="C381" s="18">
        <v>702410</v>
      </c>
      <c r="D381" s="30" t="s">
        <v>786</v>
      </c>
      <c r="E381" s="31">
        <v>10.199999999999999</v>
      </c>
      <c r="F381" s="20">
        <v>5</v>
      </c>
      <c r="G381" s="20">
        <v>5.2</v>
      </c>
      <c r="H381" s="6">
        <f t="shared" si="98"/>
        <v>476000</v>
      </c>
      <c r="I381" s="6">
        <f t="shared" si="99"/>
        <v>585520</v>
      </c>
      <c r="J381" s="6">
        <f t="shared" si="100"/>
        <v>1061520</v>
      </c>
      <c r="K381" s="7">
        <f t="shared" si="101"/>
        <v>1080000</v>
      </c>
      <c r="L381" s="7">
        <f t="shared" si="102"/>
        <v>1440400</v>
      </c>
      <c r="M381" s="7">
        <f t="shared" si="103"/>
        <v>2520400</v>
      </c>
      <c r="N381" s="8">
        <f t="shared" si="104"/>
        <v>810000</v>
      </c>
      <c r="O381" s="8">
        <f t="shared" si="105"/>
        <v>1485120</v>
      </c>
      <c r="P381" s="8">
        <f t="shared" si="106"/>
        <v>2295120</v>
      </c>
      <c r="Q381" s="9">
        <f t="shared" si="107"/>
        <v>755000</v>
      </c>
      <c r="R381" s="9">
        <f t="shared" si="108"/>
        <v>930800</v>
      </c>
      <c r="S381" s="10">
        <f t="shared" si="109"/>
        <v>1685800</v>
      </c>
      <c r="T381" s="11">
        <f t="shared" si="94"/>
        <v>318456</v>
      </c>
      <c r="U381" s="12">
        <f t="shared" si="95"/>
        <v>1777336</v>
      </c>
      <c r="V381" s="13">
        <f t="shared" si="96"/>
        <v>1552056</v>
      </c>
      <c r="W381" s="10">
        <f t="shared" si="97"/>
        <v>942736</v>
      </c>
    </row>
    <row r="382" spans="1:23" ht="34.799999999999997" x14ac:dyDescent="0.3">
      <c r="A382" s="16" t="s">
        <v>787</v>
      </c>
      <c r="B382" s="17" t="s">
        <v>26</v>
      </c>
      <c r="C382" s="18">
        <v>702415</v>
      </c>
      <c r="D382" s="30" t="s">
        <v>788</v>
      </c>
      <c r="E382" s="31">
        <v>4.5</v>
      </c>
      <c r="F382" s="20">
        <v>1.41</v>
      </c>
      <c r="G382" s="20">
        <v>3.09</v>
      </c>
      <c r="H382" s="6">
        <f t="shared" si="98"/>
        <v>134232</v>
      </c>
      <c r="I382" s="6">
        <f t="shared" si="99"/>
        <v>347934</v>
      </c>
      <c r="J382" s="6">
        <f t="shared" si="100"/>
        <v>482166</v>
      </c>
      <c r="K382" s="7">
        <f t="shared" si="101"/>
        <v>304560</v>
      </c>
      <c r="L382" s="7">
        <f t="shared" si="102"/>
        <v>855930</v>
      </c>
      <c r="M382" s="7">
        <f t="shared" si="103"/>
        <v>1160490</v>
      </c>
      <c r="N382" s="8">
        <f t="shared" si="104"/>
        <v>228420</v>
      </c>
      <c r="O382" s="8">
        <f t="shared" si="105"/>
        <v>882504</v>
      </c>
      <c r="P382" s="8">
        <f t="shared" si="106"/>
        <v>1110924</v>
      </c>
      <c r="Q382" s="9">
        <f t="shared" si="107"/>
        <v>212910</v>
      </c>
      <c r="R382" s="9">
        <f t="shared" si="108"/>
        <v>553110</v>
      </c>
      <c r="S382" s="10">
        <f t="shared" si="109"/>
        <v>766020</v>
      </c>
      <c r="T382" s="11">
        <f t="shared" si="94"/>
        <v>144649.79999999999</v>
      </c>
      <c r="U382" s="12">
        <f t="shared" si="95"/>
        <v>822973.8</v>
      </c>
      <c r="V382" s="13">
        <f t="shared" si="96"/>
        <v>773407.8</v>
      </c>
      <c r="W382" s="10">
        <f t="shared" si="97"/>
        <v>428503.8</v>
      </c>
    </row>
    <row r="383" spans="1:23" ht="34.799999999999997" x14ac:dyDescent="0.3">
      <c r="A383" s="16" t="s">
        <v>789</v>
      </c>
      <c r="B383" s="17" t="s">
        <v>26</v>
      </c>
      <c r="C383" s="18">
        <v>702420</v>
      </c>
      <c r="D383" s="30" t="s">
        <v>790</v>
      </c>
      <c r="E383" s="31">
        <v>4.5</v>
      </c>
      <c r="F383" s="20">
        <v>1.41</v>
      </c>
      <c r="G383" s="20">
        <v>3.09</v>
      </c>
      <c r="H383" s="6">
        <f t="shared" si="98"/>
        <v>134232</v>
      </c>
      <c r="I383" s="6">
        <f t="shared" si="99"/>
        <v>347934</v>
      </c>
      <c r="J383" s="6">
        <f t="shared" si="100"/>
        <v>482166</v>
      </c>
      <c r="K383" s="7">
        <f t="shared" si="101"/>
        <v>304560</v>
      </c>
      <c r="L383" s="7">
        <f t="shared" si="102"/>
        <v>855930</v>
      </c>
      <c r="M383" s="7">
        <f t="shared" si="103"/>
        <v>1160490</v>
      </c>
      <c r="N383" s="8">
        <f t="shared" si="104"/>
        <v>228420</v>
      </c>
      <c r="O383" s="8">
        <f t="shared" si="105"/>
        <v>882504</v>
      </c>
      <c r="P383" s="8">
        <f t="shared" si="106"/>
        <v>1110924</v>
      </c>
      <c r="Q383" s="9">
        <f t="shared" si="107"/>
        <v>212910</v>
      </c>
      <c r="R383" s="9">
        <f t="shared" si="108"/>
        <v>553110</v>
      </c>
      <c r="S383" s="10">
        <f t="shared" si="109"/>
        <v>766020</v>
      </c>
      <c r="T383" s="11">
        <f t="shared" si="94"/>
        <v>144649.79999999999</v>
      </c>
      <c r="U383" s="12">
        <f t="shared" si="95"/>
        <v>822973.8</v>
      </c>
      <c r="V383" s="13">
        <f t="shared" si="96"/>
        <v>773407.8</v>
      </c>
      <c r="W383" s="10">
        <f t="shared" si="97"/>
        <v>428503.8</v>
      </c>
    </row>
    <row r="384" spans="1:23" ht="34.799999999999997" x14ac:dyDescent="0.3">
      <c r="A384" s="16" t="s">
        <v>791</v>
      </c>
      <c r="B384" s="17" t="s">
        <v>26</v>
      </c>
      <c r="C384" s="18">
        <v>702425</v>
      </c>
      <c r="D384" s="30" t="s">
        <v>792</v>
      </c>
      <c r="E384" s="31">
        <v>4.9000000000000004</v>
      </c>
      <c r="F384" s="20">
        <v>1.25</v>
      </c>
      <c r="G384" s="20">
        <v>3.65</v>
      </c>
      <c r="H384" s="6">
        <f t="shared" si="98"/>
        <v>119000</v>
      </c>
      <c r="I384" s="6">
        <f t="shared" si="99"/>
        <v>410990</v>
      </c>
      <c r="J384" s="6">
        <f t="shared" si="100"/>
        <v>529990</v>
      </c>
      <c r="K384" s="7">
        <f t="shared" si="101"/>
        <v>270000</v>
      </c>
      <c r="L384" s="7">
        <f t="shared" si="102"/>
        <v>1011050</v>
      </c>
      <c r="M384" s="7">
        <f t="shared" si="103"/>
        <v>1281050</v>
      </c>
      <c r="N384" s="8">
        <f t="shared" si="104"/>
        <v>202500</v>
      </c>
      <c r="O384" s="8">
        <f t="shared" si="105"/>
        <v>1042440</v>
      </c>
      <c r="P384" s="8">
        <f t="shared" si="106"/>
        <v>1244940</v>
      </c>
      <c r="Q384" s="9">
        <f t="shared" si="107"/>
        <v>188750</v>
      </c>
      <c r="R384" s="9">
        <f t="shared" si="108"/>
        <v>653350</v>
      </c>
      <c r="S384" s="10">
        <f t="shared" si="109"/>
        <v>842100</v>
      </c>
      <c r="T384" s="11">
        <f t="shared" si="94"/>
        <v>158997</v>
      </c>
      <c r="U384" s="12">
        <f t="shared" si="95"/>
        <v>910057</v>
      </c>
      <c r="V384" s="13">
        <f t="shared" si="96"/>
        <v>873947</v>
      </c>
      <c r="W384" s="10">
        <f t="shared" si="97"/>
        <v>471107</v>
      </c>
    </row>
    <row r="385" spans="1:23" ht="34.799999999999997" x14ac:dyDescent="0.3">
      <c r="A385" s="16" t="s">
        <v>793</v>
      </c>
      <c r="B385" s="17" t="s">
        <v>26</v>
      </c>
      <c r="C385" s="18">
        <v>702430</v>
      </c>
      <c r="D385" s="30" t="s">
        <v>794</v>
      </c>
      <c r="E385" s="31">
        <v>5.81</v>
      </c>
      <c r="F385" s="20">
        <v>1.48</v>
      </c>
      <c r="G385" s="20">
        <v>4.33</v>
      </c>
      <c r="H385" s="6">
        <f t="shared" si="98"/>
        <v>140896</v>
      </c>
      <c r="I385" s="6">
        <f t="shared" si="99"/>
        <v>487558</v>
      </c>
      <c r="J385" s="6">
        <f t="shared" si="100"/>
        <v>628454</v>
      </c>
      <c r="K385" s="7">
        <f t="shared" si="101"/>
        <v>319680</v>
      </c>
      <c r="L385" s="7">
        <f t="shared" si="102"/>
        <v>1199410</v>
      </c>
      <c r="M385" s="7">
        <f t="shared" si="103"/>
        <v>1519090</v>
      </c>
      <c r="N385" s="8">
        <f t="shared" si="104"/>
        <v>239760</v>
      </c>
      <c r="O385" s="8">
        <f t="shared" si="105"/>
        <v>1236648</v>
      </c>
      <c r="P385" s="8">
        <f t="shared" si="106"/>
        <v>1476408</v>
      </c>
      <c r="Q385" s="9">
        <f t="shared" si="107"/>
        <v>223480</v>
      </c>
      <c r="R385" s="9">
        <f t="shared" si="108"/>
        <v>775070</v>
      </c>
      <c r="S385" s="10">
        <f t="shared" si="109"/>
        <v>998550</v>
      </c>
      <c r="T385" s="11">
        <f t="shared" si="94"/>
        <v>188536.2</v>
      </c>
      <c r="U385" s="12">
        <f t="shared" si="95"/>
        <v>1079172.2</v>
      </c>
      <c r="V385" s="13">
        <f t="shared" si="96"/>
        <v>1036490.2</v>
      </c>
      <c r="W385" s="10">
        <f t="shared" si="97"/>
        <v>558632.19999999995</v>
      </c>
    </row>
    <row r="386" spans="1:23" ht="34.799999999999997" x14ac:dyDescent="0.3">
      <c r="A386" s="16" t="s">
        <v>795</v>
      </c>
      <c r="B386" s="17" t="s">
        <v>26</v>
      </c>
      <c r="C386" s="18">
        <v>702435</v>
      </c>
      <c r="D386" s="30" t="s">
        <v>796</v>
      </c>
      <c r="E386" s="31">
        <v>4.5</v>
      </c>
      <c r="F386" s="20">
        <v>1.41</v>
      </c>
      <c r="G386" s="20">
        <v>3.09</v>
      </c>
      <c r="H386" s="6">
        <f t="shared" si="98"/>
        <v>134232</v>
      </c>
      <c r="I386" s="6">
        <f t="shared" si="99"/>
        <v>347934</v>
      </c>
      <c r="J386" s="6">
        <f t="shared" si="100"/>
        <v>482166</v>
      </c>
      <c r="K386" s="7">
        <f t="shared" si="101"/>
        <v>304560</v>
      </c>
      <c r="L386" s="7">
        <f t="shared" si="102"/>
        <v>855930</v>
      </c>
      <c r="M386" s="7">
        <f t="shared" si="103"/>
        <v>1160490</v>
      </c>
      <c r="N386" s="8">
        <f t="shared" si="104"/>
        <v>228420</v>
      </c>
      <c r="O386" s="8">
        <f t="shared" si="105"/>
        <v>882504</v>
      </c>
      <c r="P386" s="8">
        <f t="shared" si="106"/>
        <v>1110924</v>
      </c>
      <c r="Q386" s="9">
        <f t="shared" si="107"/>
        <v>212910</v>
      </c>
      <c r="R386" s="9">
        <f t="shared" si="108"/>
        <v>553110</v>
      </c>
      <c r="S386" s="10">
        <f t="shared" si="109"/>
        <v>766020</v>
      </c>
      <c r="T386" s="11">
        <f t="shared" si="94"/>
        <v>144649.79999999999</v>
      </c>
      <c r="U386" s="12">
        <f t="shared" si="95"/>
        <v>822973.8</v>
      </c>
      <c r="V386" s="13">
        <f t="shared" si="96"/>
        <v>773407.8</v>
      </c>
      <c r="W386" s="10">
        <f t="shared" si="97"/>
        <v>428503.8</v>
      </c>
    </row>
    <row r="387" spans="1:23" ht="34.799999999999997" x14ac:dyDescent="0.3">
      <c r="A387" s="16" t="s">
        <v>797</v>
      </c>
      <c r="B387" s="17" t="s">
        <v>26</v>
      </c>
      <c r="C387" s="18">
        <v>702440</v>
      </c>
      <c r="D387" s="30" t="s">
        <v>798</v>
      </c>
      <c r="E387" s="31">
        <v>4.9000000000000004</v>
      </c>
      <c r="F387" s="20">
        <v>1.25</v>
      </c>
      <c r="G387" s="20">
        <v>3.65</v>
      </c>
      <c r="H387" s="6">
        <f t="shared" si="98"/>
        <v>119000</v>
      </c>
      <c r="I387" s="6">
        <f t="shared" si="99"/>
        <v>410990</v>
      </c>
      <c r="J387" s="6">
        <f t="shared" si="100"/>
        <v>529990</v>
      </c>
      <c r="K387" s="7">
        <f t="shared" si="101"/>
        <v>270000</v>
      </c>
      <c r="L387" s="7">
        <f t="shared" si="102"/>
        <v>1011050</v>
      </c>
      <c r="M387" s="7">
        <f t="shared" si="103"/>
        <v>1281050</v>
      </c>
      <c r="N387" s="8">
        <f t="shared" si="104"/>
        <v>202500</v>
      </c>
      <c r="O387" s="8">
        <f t="shared" si="105"/>
        <v>1042440</v>
      </c>
      <c r="P387" s="8">
        <f t="shared" si="106"/>
        <v>1244940</v>
      </c>
      <c r="Q387" s="9">
        <f t="shared" si="107"/>
        <v>188750</v>
      </c>
      <c r="R387" s="9">
        <f t="shared" si="108"/>
        <v>653350</v>
      </c>
      <c r="S387" s="10">
        <f t="shared" si="109"/>
        <v>842100</v>
      </c>
      <c r="T387" s="11">
        <f t="shared" si="94"/>
        <v>158997</v>
      </c>
      <c r="U387" s="12">
        <f t="shared" si="95"/>
        <v>910057</v>
      </c>
      <c r="V387" s="13">
        <f t="shared" si="96"/>
        <v>873947</v>
      </c>
      <c r="W387" s="10">
        <f t="shared" si="97"/>
        <v>471107</v>
      </c>
    </row>
    <row r="388" spans="1:23" ht="34.799999999999997" x14ac:dyDescent="0.3">
      <c r="A388" s="16" t="s">
        <v>799</v>
      </c>
      <c r="B388" s="17" t="s">
        <v>26</v>
      </c>
      <c r="C388" s="18">
        <v>702445</v>
      </c>
      <c r="D388" s="30" t="s">
        <v>800</v>
      </c>
      <c r="E388" s="31">
        <v>5.81</v>
      </c>
      <c r="F388" s="20">
        <v>1.48</v>
      </c>
      <c r="G388" s="20">
        <v>4.33</v>
      </c>
      <c r="H388" s="6">
        <f t="shared" si="98"/>
        <v>140896</v>
      </c>
      <c r="I388" s="6">
        <f t="shared" si="99"/>
        <v>487558</v>
      </c>
      <c r="J388" s="6">
        <f t="shared" si="100"/>
        <v>628454</v>
      </c>
      <c r="K388" s="7">
        <f t="shared" si="101"/>
        <v>319680</v>
      </c>
      <c r="L388" s="7">
        <f t="shared" si="102"/>
        <v>1199410</v>
      </c>
      <c r="M388" s="7">
        <f t="shared" si="103"/>
        <v>1519090</v>
      </c>
      <c r="N388" s="8">
        <f t="shared" si="104"/>
        <v>239760</v>
      </c>
      <c r="O388" s="8">
        <f t="shared" si="105"/>
        <v>1236648</v>
      </c>
      <c r="P388" s="8">
        <f t="shared" si="106"/>
        <v>1476408</v>
      </c>
      <c r="Q388" s="9">
        <f t="shared" si="107"/>
        <v>223480</v>
      </c>
      <c r="R388" s="9">
        <f t="shared" si="108"/>
        <v>775070</v>
      </c>
      <c r="S388" s="10">
        <f t="shared" si="109"/>
        <v>998550</v>
      </c>
      <c r="T388" s="11">
        <f t="shared" ref="T388:T451" si="110">J388*30/100</f>
        <v>188536.2</v>
      </c>
      <c r="U388" s="12">
        <f t="shared" ref="U388:U451" si="111">(M388-J388)+T388</f>
        <v>1079172.2</v>
      </c>
      <c r="V388" s="13">
        <f t="shared" ref="V388:V451" si="112">(P388-J388)+T388</f>
        <v>1036490.2</v>
      </c>
      <c r="W388" s="10">
        <f t="shared" ref="W388:W451" si="113">(S388-J388)+T388</f>
        <v>558632.19999999995</v>
      </c>
    </row>
    <row r="389" spans="1:23" ht="34.799999999999997" x14ac:dyDescent="0.3">
      <c r="A389" s="16" t="s">
        <v>801</v>
      </c>
      <c r="B389" s="17" t="s">
        <v>26</v>
      </c>
      <c r="C389" s="18">
        <v>702450</v>
      </c>
      <c r="D389" s="30" t="s">
        <v>802</v>
      </c>
      <c r="E389" s="31">
        <v>4.99</v>
      </c>
      <c r="F389" s="20">
        <v>1.56</v>
      </c>
      <c r="G389" s="20">
        <v>3.43</v>
      </c>
      <c r="H389" s="6">
        <f t="shared" si="98"/>
        <v>148512</v>
      </c>
      <c r="I389" s="6">
        <f t="shared" si="99"/>
        <v>386218</v>
      </c>
      <c r="J389" s="6">
        <f t="shared" si="100"/>
        <v>534730</v>
      </c>
      <c r="K389" s="7">
        <f t="shared" si="101"/>
        <v>336960</v>
      </c>
      <c r="L389" s="7">
        <f t="shared" si="102"/>
        <v>950110</v>
      </c>
      <c r="M389" s="7">
        <f t="shared" si="103"/>
        <v>1287070</v>
      </c>
      <c r="N389" s="8">
        <f t="shared" si="104"/>
        <v>252720</v>
      </c>
      <c r="O389" s="8">
        <f t="shared" si="105"/>
        <v>979608</v>
      </c>
      <c r="P389" s="8">
        <f t="shared" si="106"/>
        <v>1232328</v>
      </c>
      <c r="Q389" s="9">
        <f t="shared" si="107"/>
        <v>235560</v>
      </c>
      <c r="R389" s="9">
        <f t="shared" si="108"/>
        <v>613970</v>
      </c>
      <c r="S389" s="10">
        <f t="shared" si="109"/>
        <v>849530</v>
      </c>
      <c r="T389" s="11">
        <f t="shared" si="110"/>
        <v>160419</v>
      </c>
      <c r="U389" s="12">
        <f t="shared" si="111"/>
        <v>912759</v>
      </c>
      <c r="V389" s="13">
        <f t="shared" si="112"/>
        <v>858017</v>
      </c>
      <c r="W389" s="10">
        <f t="shared" si="113"/>
        <v>475219</v>
      </c>
    </row>
    <row r="390" spans="1:23" ht="34.799999999999997" x14ac:dyDescent="0.3">
      <c r="A390" s="16" t="s">
        <v>803</v>
      </c>
      <c r="B390" s="17" t="s">
        <v>26</v>
      </c>
      <c r="C390" s="18">
        <v>702455</v>
      </c>
      <c r="D390" s="30" t="s">
        <v>804</v>
      </c>
      <c r="E390" s="31">
        <v>4.46</v>
      </c>
      <c r="F390" s="20">
        <v>1.62</v>
      </c>
      <c r="G390" s="20">
        <v>2.84</v>
      </c>
      <c r="H390" s="6">
        <f t="shared" si="98"/>
        <v>154224</v>
      </c>
      <c r="I390" s="6">
        <f t="shared" si="99"/>
        <v>319784</v>
      </c>
      <c r="J390" s="6">
        <f t="shared" si="100"/>
        <v>474008</v>
      </c>
      <c r="K390" s="7">
        <f t="shared" si="101"/>
        <v>349920</v>
      </c>
      <c r="L390" s="7">
        <f t="shared" si="102"/>
        <v>786680</v>
      </c>
      <c r="M390" s="7">
        <f t="shared" si="103"/>
        <v>1136600</v>
      </c>
      <c r="N390" s="8">
        <f t="shared" si="104"/>
        <v>262440</v>
      </c>
      <c r="O390" s="8">
        <f t="shared" si="105"/>
        <v>811104</v>
      </c>
      <c r="P390" s="8">
        <f t="shared" si="106"/>
        <v>1073544</v>
      </c>
      <c r="Q390" s="9">
        <f t="shared" si="107"/>
        <v>244620.00000000003</v>
      </c>
      <c r="R390" s="9">
        <f t="shared" si="108"/>
        <v>508360</v>
      </c>
      <c r="S390" s="10">
        <f t="shared" si="109"/>
        <v>752980</v>
      </c>
      <c r="T390" s="11">
        <f t="shared" si="110"/>
        <v>142202.4</v>
      </c>
      <c r="U390" s="12">
        <f t="shared" si="111"/>
        <v>804794.4</v>
      </c>
      <c r="V390" s="13">
        <f t="shared" si="112"/>
        <v>741738.4</v>
      </c>
      <c r="W390" s="10">
        <f t="shared" si="113"/>
        <v>421174.4</v>
      </c>
    </row>
    <row r="391" spans="1:23" ht="52.2" x14ac:dyDescent="0.3">
      <c r="A391" s="16" t="s">
        <v>805</v>
      </c>
      <c r="B391" s="17" t="s">
        <v>26</v>
      </c>
      <c r="C391" s="18">
        <v>702460</v>
      </c>
      <c r="D391" s="30" t="s">
        <v>806</v>
      </c>
      <c r="E391" s="31">
        <v>6.08</v>
      </c>
      <c r="F391" s="20">
        <v>1.9</v>
      </c>
      <c r="G391" s="20">
        <v>4.18</v>
      </c>
      <c r="H391" s="6">
        <f t="shared" si="98"/>
        <v>180880</v>
      </c>
      <c r="I391" s="6">
        <f t="shared" si="99"/>
        <v>470667.99999999994</v>
      </c>
      <c r="J391" s="6">
        <f t="shared" si="100"/>
        <v>651548</v>
      </c>
      <c r="K391" s="7">
        <f t="shared" si="101"/>
        <v>410400</v>
      </c>
      <c r="L391" s="7">
        <f t="shared" si="102"/>
        <v>1157860</v>
      </c>
      <c r="M391" s="7">
        <f t="shared" si="103"/>
        <v>1568260</v>
      </c>
      <c r="N391" s="8">
        <f t="shared" si="104"/>
        <v>307800</v>
      </c>
      <c r="O391" s="8">
        <f t="shared" si="105"/>
        <v>1193808</v>
      </c>
      <c r="P391" s="8">
        <f t="shared" si="106"/>
        <v>1501608</v>
      </c>
      <c r="Q391" s="9">
        <f t="shared" si="107"/>
        <v>286900</v>
      </c>
      <c r="R391" s="9">
        <f t="shared" si="108"/>
        <v>748220</v>
      </c>
      <c r="S391" s="10">
        <f t="shared" si="109"/>
        <v>1035120</v>
      </c>
      <c r="T391" s="11">
        <f t="shared" si="110"/>
        <v>195464.4</v>
      </c>
      <c r="U391" s="12">
        <f t="shared" si="111"/>
        <v>1112176.3999999999</v>
      </c>
      <c r="V391" s="13">
        <f t="shared" si="112"/>
        <v>1045524.4</v>
      </c>
      <c r="W391" s="10">
        <f t="shared" si="113"/>
        <v>579036.4</v>
      </c>
    </row>
    <row r="392" spans="1:23" ht="69.599999999999994" x14ac:dyDescent="0.3">
      <c r="A392" s="16" t="s">
        <v>807</v>
      </c>
      <c r="B392" s="17" t="s">
        <v>26</v>
      </c>
      <c r="C392" s="18">
        <v>702465</v>
      </c>
      <c r="D392" s="30" t="s">
        <v>808</v>
      </c>
      <c r="E392" s="31">
        <v>6.49</v>
      </c>
      <c r="F392" s="20">
        <v>1.89</v>
      </c>
      <c r="G392" s="20">
        <v>4.5999999999999996</v>
      </c>
      <c r="H392" s="6">
        <f t="shared" si="98"/>
        <v>179928</v>
      </c>
      <c r="I392" s="6">
        <f t="shared" si="99"/>
        <v>517959.99999999994</v>
      </c>
      <c r="J392" s="6">
        <f t="shared" si="100"/>
        <v>697888</v>
      </c>
      <c r="K392" s="7">
        <f t="shared" si="101"/>
        <v>408240</v>
      </c>
      <c r="L392" s="7">
        <f t="shared" si="102"/>
        <v>1274200</v>
      </c>
      <c r="M392" s="7">
        <f t="shared" si="103"/>
        <v>1682440</v>
      </c>
      <c r="N392" s="8">
        <f t="shared" si="104"/>
        <v>306180</v>
      </c>
      <c r="O392" s="8">
        <f t="shared" si="105"/>
        <v>1313760</v>
      </c>
      <c r="P392" s="8">
        <f t="shared" si="106"/>
        <v>1619940</v>
      </c>
      <c r="Q392" s="9">
        <f t="shared" si="107"/>
        <v>285390</v>
      </c>
      <c r="R392" s="9">
        <f t="shared" si="108"/>
        <v>823399.99999999988</v>
      </c>
      <c r="S392" s="10">
        <f t="shared" si="109"/>
        <v>1108790</v>
      </c>
      <c r="T392" s="11">
        <f t="shared" si="110"/>
        <v>209366.39999999999</v>
      </c>
      <c r="U392" s="12">
        <f t="shared" si="111"/>
        <v>1193918.3999999999</v>
      </c>
      <c r="V392" s="13">
        <f t="shared" si="112"/>
        <v>1131418.3999999999</v>
      </c>
      <c r="W392" s="10">
        <f t="shared" si="113"/>
        <v>620268.4</v>
      </c>
    </row>
    <row r="393" spans="1:23" ht="52.2" x14ac:dyDescent="0.3">
      <c r="A393" s="16" t="s">
        <v>809</v>
      </c>
      <c r="B393" s="17" t="s">
        <v>26</v>
      </c>
      <c r="C393" s="18">
        <v>702470</v>
      </c>
      <c r="D393" s="30" t="s">
        <v>810</v>
      </c>
      <c r="E393" s="31">
        <v>1.72</v>
      </c>
      <c r="F393" s="20">
        <v>0.8</v>
      </c>
      <c r="G393" s="20">
        <v>0.92</v>
      </c>
      <c r="H393" s="6">
        <f t="shared" si="98"/>
        <v>76160</v>
      </c>
      <c r="I393" s="6">
        <f t="shared" si="99"/>
        <v>103592</v>
      </c>
      <c r="J393" s="6">
        <f t="shared" si="100"/>
        <v>179752</v>
      </c>
      <c r="K393" s="7">
        <f t="shared" si="101"/>
        <v>172800</v>
      </c>
      <c r="L393" s="7">
        <f t="shared" si="102"/>
        <v>254840</v>
      </c>
      <c r="M393" s="7">
        <f t="shared" si="103"/>
        <v>427640</v>
      </c>
      <c r="N393" s="8">
        <f t="shared" si="104"/>
        <v>129600</v>
      </c>
      <c r="O393" s="8">
        <f t="shared" si="105"/>
        <v>262752</v>
      </c>
      <c r="P393" s="8">
        <f t="shared" si="106"/>
        <v>392352</v>
      </c>
      <c r="Q393" s="9">
        <f t="shared" si="107"/>
        <v>120800</v>
      </c>
      <c r="R393" s="9">
        <f t="shared" si="108"/>
        <v>164680</v>
      </c>
      <c r="S393" s="10">
        <f t="shared" si="109"/>
        <v>285480</v>
      </c>
      <c r="T393" s="11">
        <f t="shared" si="110"/>
        <v>53925.599999999999</v>
      </c>
      <c r="U393" s="12">
        <f t="shared" si="111"/>
        <v>301813.59999999998</v>
      </c>
      <c r="V393" s="13">
        <f t="shared" si="112"/>
        <v>266525.59999999998</v>
      </c>
      <c r="W393" s="10">
        <f t="shared" si="113"/>
        <v>159653.6</v>
      </c>
    </row>
    <row r="394" spans="1:23" ht="34.799999999999997" x14ac:dyDescent="0.3">
      <c r="A394" s="16" t="s">
        <v>811</v>
      </c>
      <c r="B394" s="17" t="s">
        <v>26</v>
      </c>
      <c r="C394" s="18">
        <v>702475</v>
      </c>
      <c r="D394" s="30" t="s">
        <v>812</v>
      </c>
      <c r="E394" s="31">
        <v>1.72</v>
      </c>
      <c r="F394" s="20">
        <v>0.8</v>
      </c>
      <c r="G394" s="20">
        <v>0.92</v>
      </c>
      <c r="H394" s="6">
        <f t="shared" si="98"/>
        <v>76160</v>
      </c>
      <c r="I394" s="6">
        <f t="shared" si="99"/>
        <v>103592</v>
      </c>
      <c r="J394" s="6">
        <f t="shared" si="100"/>
        <v>179752</v>
      </c>
      <c r="K394" s="7">
        <f t="shared" si="101"/>
        <v>172800</v>
      </c>
      <c r="L394" s="7">
        <f t="shared" si="102"/>
        <v>254840</v>
      </c>
      <c r="M394" s="7">
        <f t="shared" si="103"/>
        <v>427640</v>
      </c>
      <c r="N394" s="8">
        <f t="shared" si="104"/>
        <v>129600</v>
      </c>
      <c r="O394" s="8">
        <f t="shared" si="105"/>
        <v>262752</v>
      </c>
      <c r="P394" s="8">
        <f t="shared" si="106"/>
        <v>392352</v>
      </c>
      <c r="Q394" s="9">
        <f t="shared" si="107"/>
        <v>120800</v>
      </c>
      <c r="R394" s="9">
        <f t="shared" si="108"/>
        <v>164680</v>
      </c>
      <c r="S394" s="10">
        <f t="shared" si="109"/>
        <v>285480</v>
      </c>
      <c r="T394" s="11">
        <f t="shared" si="110"/>
        <v>53925.599999999999</v>
      </c>
      <c r="U394" s="12">
        <f t="shared" si="111"/>
        <v>301813.59999999998</v>
      </c>
      <c r="V394" s="13">
        <f t="shared" si="112"/>
        <v>266525.59999999998</v>
      </c>
      <c r="W394" s="10">
        <f t="shared" si="113"/>
        <v>159653.6</v>
      </c>
    </row>
    <row r="395" spans="1:23" ht="34.799999999999997" x14ac:dyDescent="0.3">
      <c r="A395" s="16" t="s">
        <v>813</v>
      </c>
      <c r="B395" s="17" t="s">
        <v>26</v>
      </c>
      <c r="C395" s="18">
        <v>702480</v>
      </c>
      <c r="D395" s="30" t="s">
        <v>814</v>
      </c>
      <c r="E395" s="31">
        <v>2.79</v>
      </c>
      <c r="F395" s="20">
        <v>0.78</v>
      </c>
      <c r="G395" s="20">
        <v>2.0099999999999998</v>
      </c>
      <c r="H395" s="6">
        <f t="shared" si="98"/>
        <v>74256</v>
      </c>
      <c r="I395" s="6">
        <f t="shared" si="99"/>
        <v>226325.99999999997</v>
      </c>
      <c r="J395" s="6">
        <f t="shared" si="100"/>
        <v>300582</v>
      </c>
      <c r="K395" s="7">
        <f t="shared" si="101"/>
        <v>168480</v>
      </c>
      <c r="L395" s="7">
        <f t="shared" si="102"/>
        <v>556769.99999999988</v>
      </c>
      <c r="M395" s="7">
        <f t="shared" si="103"/>
        <v>725249.99999999988</v>
      </c>
      <c r="N395" s="8">
        <f t="shared" si="104"/>
        <v>126360</v>
      </c>
      <c r="O395" s="8">
        <f t="shared" si="105"/>
        <v>574055.99999999988</v>
      </c>
      <c r="P395" s="8">
        <f t="shared" si="106"/>
        <v>700415.99999999988</v>
      </c>
      <c r="Q395" s="9">
        <f t="shared" si="107"/>
        <v>117780</v>
      </c>
      <c r="R395" s="9">
        <f t="shared" si="108"/>
        <v>359789.99999999994</v>
      </c>
      <c r="S395" s="10">
        <f t="shared" si="109"/>
        <v>477569.99999999994</v>
      </c>
      <c r="T395" s="11">
        <f t="shared" si="110"/>
        <v>90174.6</v>
      </c>
      <c r="U395" s="12">
        <f t="shared" si="111"/>
        <v>514842.59999999986</v>
      </c>
      <c r="V395" s="13">
        <f t="shared" si="112"/>
        <v>490008.59999999986</v>
      </c>
      <c r="W395" s="10">
        <f t="shared" si="113"/>
        <v>267162.59999999998</v>
      </c>
    </row>
    <row r="396" spans="1:23" ht="121.8" x14ac:dyDescent="0.3">
      <c r="A396" s="16" t="s">
        <v>815</v>
      </c>
      <c r="B396" s="28" t="s">
        <v>214</v>
      </c>
      <c r="C396" s="29">
        <v>702485</v>
      </c>
      <c r="D396" s="30" t="s">
        <v>816</v>
      </c>
      <c r="E396" s="31">
        <v>68</v>
      </c>
      <c r="F396" s="20">
        <v>27</v>
      </c>
      <c r="G396" s="20">
        <v>41</v>
      </c>
      <c r="H396" s="6">
        <f t="shared" si="98"/>
        <v>2570400</v>
      </c>
      <c r="I396" s="6">
        <f t="shared" si="99"/>
        <v>4616600</v>
      </c>
      <c r="J396" s="6">
        <f t="shared" si="100"/>
        <v>7187000</v>
      </c>
      <c r="K396" s="7">
        <f t="shared" si="101"/>
        <v>5832000</v>
      </c>
      <c r="L396" s="7">
        <f t="shared" si="102"/>
        <v>11357000</v>
      </c>
      <c r="M396" s="7">
        <f t="shared" si="103"/>
        <v>17189000</v>
      </c>
      <c r="N396" s="8">
        <f t="shared" si="104"/>
        <v>4374000</v>
      </c>
      <c r="O396" s="8">
        <f t="shared" si="105"/>
        <v>11709600</v>
      </c>
      <c r="P396" s="8">
        <f t="shared" si="106"/>
        <v>16083600</v>
      </c>
      <c r="Q396" s="9">
        <f t="shared" si="107"/>
        <v>4077000</v>
      </c>
      <c r="R396" s="9">
        <f t="shared" si="108"/>
        <v>7339000</v>
      </c>
      <c r="S396" s="10">
        <f t="shared" si="109"/>
        <v>11416000</v>
      </c>
      <c r="T396" s="11">
        <f t="shared" si="110"/>
        <v>2156100</v>
      </c>
      <c r="U396" s="12">
        <f t="shared" si="111"/>
        <v>12158100</v>
      </c>
      <c r="V396" s="13">
        <f t="shared" si="112"/>
        <v>11052700</v>
      </c>
      <c r="W396" s="10">
        <f t="shared" si="113"/>
        <v>6385100</v>
      </c>
    </row>
    <row r="397" spans="1:23" ht="52.2" x14ac:dyDescent="0.3">
      <c r="A397" s="16" t="s">
        <v>817</v>
      </c>
      <c r="B397" s="28" t="s">
        <v>214</v>
      </c>
      <c r="C397" s="29">
        <v>702490</v>
      </c>
      <c r="D397" s="30" t="s">
        <v>818</v>
      </c>
      <c r="E397" s="31">
        <v>40</v>
      </c>
      <c r="F397" s="20">
        <v>15</v>
      </c>
      <c r="G397" s="20">
        <v>25</v>
      </c>
      <c r="H397" s="6">
        <f t="shared" si="98"/>
        <v>1428000</v>
      </c>
      <c r="I397" s="6">
        <f t="shared" si="99"/>
        <v>2815000</v>
      </c>
      <c r="J397" s="6">
        <f t="shared" si="100"/>
        <v>4243000</v>
      </c>
      <c r="K397" s="7">
        <f t="shared" si="101"/>
        <v>3240000</v>
      </c>
      <c r="L397" s="7">
        <f t="shared" si="102"/>
        <v>6925000</v>
      </c>
      <c r="M397" s="7">
        <f t="shared" si="103"/>
        <v>10165000</v>
      </c>
      <c r="N397" s="8">
        <f t="shared" si="104"/>
        <v>2430000</v>
      </c>
      <c r="O397" s="8">
        <f t="shared" si="105"/>
        <v>7140000</v>
      </c>
      <c r="P397" s="8">
        <f t="shared" si="106"/>
        <v>9570000</v>
      </c>
      <c r="Q397" s="9">
        <f t="shared" si="107"/>
        <v>2265000</v>
      </c>
      <c r="R397" s="9">
        <f t="shared" si="108"/>
        <v>4475000</v>
      </c>
      <c r="S397" s="10">
        <f t="shared" si="109"/>
        <v>6740000</v>
      </c>
      <c r="T397" s="11">
        <f t="shared" si="110"/>
        <v>1272900</v>
      </c>
      <c r="U397" s="12">
        <f t="shared" si="111"/>
        <v>7194900</v>
      </c>
      <c r="V397" s="13">
        <f t="shared" si="112"/>
        <v>6599900</v>
      </c>
      <c r="W397" s="10">
        <f t="shared" si="113"/>
        <v>3769900</v>
      </c>
    </row>
    <row r="398" spans="1:23" ht="34.799999999999997" x14ac:dyDescent="0.3">
      <c r="A398" s="16" t="s">
        <v>819</v>
      </c>
      <c r="B398" s="34" t="s">
        <v>26</v>
      </c>
      <c r="C398" s="18">
        <v>702495</v>
      </c>
      <c r="D398" s="30" t="s">
        <v>820</v>
      </c>
      <c r="E398" s="31">
        <v>11.97</v>
      </c>
      <c r="F398" s="20">
        <v>4.8600000000000003</v>
      </c>
      <c r="G398" s="20">
        <v>7.11</v>
      </c>
      <c r="H398" s="6">
        <f t="shared" si="98"/>
        <v>462672.00000000006</v>
      </c>
      <c r="I398" s="6">
        <f t="shared" si="99"/>
        <v>800586</v>
      </c>
      <c r="J398" s="6">
        <f t="shared" si="100"/>
        <v>1263258</v>
      </c>
      <c r="K398" s="7">
        <f t="shared" si="101"/>
        <v>1049760</v>
      </c>
      <c r="L398" s="7">
        <f t="shared" si="102"/>
        <v>1969470</v>
      </c>
      <c r="M398" s="7">
        <f t="shared" si="103"/>
        <v>3019230</v>
      </c>
      <c r="N398" s="8">
        <f t="shared" si="104"/>
        <v>787320</v>
      </c>
      <c r="O398" s="8">
        <f t="shared" si="105"/>
        <v>2030616</v>
      </c>
      <c r="P398" s="8">
        <f t="shared" si="106"/>
        <v>2817936</v>
      </c>
      <c r="Q398" s="9">
        <f t="shared" si="107"/>
        <v>733860</v>
      </c>
      <c r="R398" s="9">
        <f t="shared" si="108"/>
        <v>1272690</v>
      </c>
      <c r="S398" s="10">
        <f t="shared" si="109"/>
        <v>2006550</v>
      </c>
      <c r="T398" s="11">
        <f t="shared" si="110"/>
        <v>378977.4</v>
      </c>
      <c r="U398" s="12">
        <f t="shared" si="111"/>
        <v>2134949.4</v>
      </c>
      <c r="V398" s="13">
        <f t="shared" si="112"/>
        <v>1933655.4</v>
      </c>
      <c r="W398" s="10">
        <f t="shared" si="113"/>
        <v>1122269.3999999999</v>
      </c>
    </row>
    <row r="399" spans="1:23" ht="34.799999999999997" x14ac:dyDescent="0.3">
      <c r="A399" s="16" t="s">
        <v>821</v>
      </c>
      <c r="B399" s="34" t="s">
        <v>26</v>
      </c>
      <c r="C399" s="18">
        <v>702500</v>
      </c>
      <c r="D399" s="30" t="s">
        <v>822</v>
      </c>
      <c r="E399" s="31">
        <v>12.67</v>
      </c>
      <c r="F399" s="20">
        <v>5.14</v>
      </c>
      <c r="G399" s="20">
        <v>7.53</v>
      </c>
      <c r="H399" s="6">
        <f t="shared" si="98"/>
        <v>489327.99999999994</v>
      </c>
      <c r="I399" s="6">
        <f t="shared" si="99"/>
        <v>847878</v>
      </c>
      <c r="J399" s="6">
        <f t="shared" si="100"/>
        <v>1337206</v>
      </c>
      <c r="K399" s="7">
        <f t="shared" si="101"/>
        <v>1110240</v>
      </c>
      <c r="L399" s="7">
        <f t="shared" si="102"/>
        <v>2085810</v>
      </c>
      <c r="M399" s="7">
        <f t="shared" si="103"/>
        <v>3196050</v>
      </c>
      <c r="N399" s="8">
        <f t="shared" si="104"/>
        <v>832680</v>
      </c>
      <c r="O399" s="8">
        <f t="shared" si="105"/>
        <v>2150568</v>
      </c>
      <c r="P399" s="8">
        <f t="shared" si="106"/>
        <v>2983248</v>
      </c>
      <c r="Q399" s="9">
        <f t="shared" si="107"/>
        <v>776140</v>
      </c>
      <c r="R399" s="9">
        <f t="shared" si="108"/>
        <v>1347870</v>
      </c>
      <c r="S399" s="10">
        <f t="shared" si="109"/>
        <v>2124010</v>
      </c>
      <c r="T399" s="11">
        <f t="shared" si="110"/>
        <v>401161.8</v>
      </c>
      <c r="U399" s="12">
        <f t="shared" si="111"/>
        <v>2260005.7999999998</v>
      </c>
      <c r="V399" s="13">
        <f t="shared" si="112"/>
        <v>2047203.8</v>
      </c>
      <c r="W399" s="10">
        <f t="shared" si="113"/>
        <v>1187965.8</v>
      </c>
    </row>
    <row r="400" spans="1:23" ht="34.799999999999997" x14ac:dyDescent="0.3">
      <c r="A400" s="16" t="s">
        <v>823</v>
      </c>
      <c r="B400" s="34" t="s">
        <v>26</v>
      </c>
      <c r="C400" s="18">
        <v>702505</v>
      </c>
      <c r="D400" s="30" t="s">
        <v>824</v>
      </c>
      <c r="E400" s="31">
        <v>11.97</v>
      </c>
      <c r="F400" s="20">
        <v>4.8600000000000003</v>
      </c>
      <c r="G400" s="20">
        <v>7.11</v>
      </c>
      <c r="H400" s="6">
        <f t="shared" si="98"/>
        <v>462672.00000000006</v>
      </c>
      <c r="I400" s="6">
        <f t="shared" si="99"/>
        <v>800586</v>
      </c>
      <c r="J400" s="6">
        <f t="shared" si="100"/>
        <v>1263258</v>
      </c>
      <c r="K400" s="7">
        <f t="shared" si="101"/>
        <v>1049760</v>
      </c>
      <c r="L400" s="7">
        <f t="shared" si="102"/>
        <v>1969470</v>
      </c>
      <c r="M400" s="7">
        <f t="shared" si="103"/>
        <v>3019230</v>
      </c>
      <c r="N400" s="8">
        <f t="shared" si="104"/>
        <v>787320</v>
      </c>
      <c r="O400" s="8">
        <f t="shared" si="105"/>
        <v>2030616</v>
      </c>
      <c r="P400" s="8">
        <f t="shared" si="106"/>
        <v>2817936</v>
      </c>
      <c r="Q400" s="9">
        <f t="shared" si="107"/>
        <v>733860</v>
      </c>
      <c r="R400" s="9">
        <f t="shared" si="108"/>
        <v>1272690</v>
      </c>
      <c r="S400" s="10">
        <f t="shared" si="109"/>
        <v>2006550</v>
      </c>
      <c r="T400" s="11">
        <f t="shared" si="110"/>
        <v>378977.4</v>
      </c>
      <c r="U400" s="12">
        <f t="shared" si="111"/>
        <v>2134949.4</v>
      </c>
      <c r="V400" s="13">
        <f t="shared" si="112"/>
        <v>1933655.4</v>
      </c>
      <c r="W400" s="10">
        <f t="shared" si="113"/>
        <v>1122269.3999999999</v>
      </c>
    </row>
    <row r="401" spans="1:23" ht="34.799999999999997" x14ac:dyDescent="0.3">
      <c r="A401" s="16" t="s">
        <v>825</v>
      </c>
      <c r="B401" s="34" t="s">
        <v>26</v>
      </c>
      <c r="C401" s="18">
        <v>702510</v>
      </c>
      <c r="D401" s="30" t="s">
        <v>826</v>
      </c>
      <c r="E401" s="31">
        <v>11.55</v>
      </c>
      <c r="F401" s="20">
        <v>4.6900000000000004</v>
      </c>
      <c r="G401" s="20">
        <v>6.86</v>
      </c>
      <c r="H401" s="6">
        <f t="shared" si="98"/>
        <v>446488.00000000006</v>
      </c>
      <c r="I401" s="6">
        <f t="shared" si="99"/>
        <v>772436</v>
      </c>
      <c r="J401" s="6">
        <f t="shared" si="100"/>
        <v>1218924</v>
      </c>
      <c r="K401" s="7">
        <f t="shared" si="101"/>
        <v>1013040.0000000001</v>
      </c>
      <c r="L401" s="7">
        <f t="shared" si="102"/>
        <v>1900220</v>
      </c>
      <c r="M401" s="7">
        <f t="shared" si="103"/>
        <v>2913260</v>
      </c>
      <c r="N401" s="8">
        <f t="shared" si="104"/>
        <v>759780.00000000012</v>
      </c>
      <c r="O401" s="8">
        <f t="shared" si="105"/>
        <v>1959216</v>
      </c>
      <c r="P401" s="8">
        <f t="shared" si="106"/>
        <v>2718996</v>
      </c>
      <c r="Q401" s="9">
        <f t="shared" si="107"/>
        <v>708190.00000000012</v>
      </c>
      <c r="R401" s="9">
        <f t="shared" si="108"/>
        <v>1227940</v>
      </c>
      <c r="S401" s="10">
        <f t="shared" si="109"/>
        <v>1936130</v>
      </c>
      <c r="T401" s="11">
        <f t="shared" si="110"/>
        <v>365677.2</v>
      </c>
      <c r="U401" s="12">
        <f t="shared" si="111"/>
        <v>2060013.2</v>
      </c>
      <c r="V401" s="13">
        <f t="shared" si="112"/>
        <v>1865749.2</v>
      </c>
      <c r="W401" s="10">
        <f t="shared" si="113"/>
        <v>1082883.2</v>
      </c>
    </row>
    <row r="402" spans="1:23" ht="34.799999999999997" x14ac:dyDescent="0.3">
      <c r="A402" s="16" t="s">
        <v>827</v>
      </c>
      <c r="B402" s="34" t="s">
        <v>26</v>
      </c>
      <c r="C402" s="18">
        <v>702515</v>
      </c>
      <c r="D402" s="30" t="s">
        <v>828</v>
      </c>
      <c r="E402" s="31">
        <v>10.25</v>
      </c>
      <c r="F402" s="20">
        <v>3.72</v>
      </c>
      <c r="G402" s="20">
        <v>6.53</v>
      </c>
      <c r="H402" s="6">
        <f t="shared" si="98"/>
        <v>354144</v>
      </c>
      <c r="I402" s="6">
        <f t="shared" si="99"/>
        <v>735278</v>
      </c>
      <c r="J402" s="6">
        <f t="shared" si="100"/>
        <v>1089422</v>
      </c>
      <c r="K402" s="7">
        <f t="shared" si="101"/>
        <v>803520</v>
      </c>
      <c r="L402" s="7">
        <f t="shared" si="102"/>
        <v>1808810</v>
      </c>
      <c r="M402" s="7">
        <f t="shared" si="103"/>
        <v>2612330</v>
      </c>
      <c r="N402" s="8">
        <f t="shared" si="104"/>
        <v>602640</v>
      </c>
      <c r="O402" s="8">
        <f t="shared" si="105"/>
        <v>1864968</v>
      </c>
      <c r="P402" s="8">
        <f t="shared" si="106"/>
        <v>2467608</v>
      </c>
      <c r="Q402" s="9">
        <f t="shared" si="107"/>
        <v>561720</v>
      </c>
      <c r="R402" s="9">
        <f t="shared" si="108"/>
        <v>1168870</v>
      </c>
      <c r="S402" s="10">
        <f t="shared" si="109"/>
        <v>1730590</v>
      </c>
      <c r="T402" s="11">
        <f t="shared" si="110"/>
        <v>326826.59999999998</v>
      </c>
      <c r="U402" s="12">
        <f t="shared" si="111"/>
        <v>1849734.6</v>
      </c>
      <c r="V402" s="13">
        <f t="shared" si="112"/>
        <v>1705012.6</v>
      </c>
      <c r="W402" s="10">
        <f t="shared" si="113"/>
        <v>967994.6</v>
      </c>
    </row>
    <row r="403" spans="1:23" ht="34.799999999999997" x14ac:dyDescent="0.3">
      <c r="A403" s="16" t="s">
        <v>829</v>
      </c>
      <c r="B403" s="34" t="s">
        <v>26</v>
      </c>
      <c r="C403" s="18">
        <v>702520</v>
      </c>
      <c r="D403" s="30" t="s">
        <v>830</v>
      </c>
      <c r="E403" s="31">
        <v>9.84</v>
      </c>
      <c r="F403" s="20">
        <v>3.57</v>
      </c>
      <c r="G403" s="20">
        <v>6.27</v>
      </c>
      <c r="H403" s="6">
        <f t="shared" si="98"/>
        <v>339864</v>
      </c>
      <c r="I403" s="6">
        <f t="shared" si="99"/>
        <v>706002</v>
      </c>
      <c r="J403" s="6">
        <f t="shared" si="100"/>
        <v>1045866</v>
      </c>
      <c r="K403" s="7">
        <f t="shared" si="101"/>
        <v>771120</v>
      </c>
      <c r="L403" s="7">
        <f t="shared" si="102"/>
        <v>1736789.9999999998</v>
      </c>
      <c r="M403" s="7">
        <f t="shared" si="103"/>
        <v>2507910</v>
      </c>
      <c r="N403" s="8">
        <f t="shared" si="104"/>
        <v>578340</v>
      </c>
      <c r="O403" s="8">
        <f t="shared" si="105"/>
        <v>1790711.9999999998</v>
      </c>
      <c r="P403" s="8">
        <f t="shared" si="106"/>
        <v>2369052</v>
      </c>
      <c r="Q403" s="9">
        <f t="shared" si="107"/>
        <v>539070</v>
      </c>
      <c r="R403" s="9">
        <f t="shared" si="108"/>
        <v>1122330</v>
      </c>
      <c r="S403" s="10">
        <f t="shared" si="109"/>
        <v>1661400</v>
      </c>
      <c r="T403" s="11">
        <f t="shared" si="110"/>
        <v>313759.8</v>
      </c>
      <c r="U403" s="12">
        <f t="shared" si="111"/>
        <v>1775803.8</v>
      </c>
      <c r="V403" s="13">
        <f t="shared" si="112"/>
        <v>1636945.8</v>
      </c>
      <c r="W403" s="10">
        <f t="shared" si="113"/>
        <v>929293.8</v>
      </c>
    </row>
    <row r="404" spans="1:23" ht="52.2" x14ac:dyDescent="0.3">
      <c r="A404" s="16" t="s">
        <v>831</v>
      </c>
      <c r="B404" s="34" t="s">
        <v>26</v>
      </c>
      <c r="C404" s="18">
        <v>702525</v>
      </c>
      <c r="D404" s="30" t="s">
        <v>832</v>
      </c>
      <c r="E404" s="31">
        <v>9.84</v>
      </c>
      <c r="F404" s="20">
        <v>3.57</v>
      </c>
      <c r="G404" s="20">
        <v>6.27</v>
      </c>
      <c r="H404" s="6">
        <f t="shared" si="98"/>
        <v>339864</v>
      </c>
      <c r="I404" s="6">
        <f t="shared" si="99"/>
        <v>706002</v>
      </c>
      <c r="J404" s="6">
        <f t="shared" si="100"/>
        <v>1045866</v>
      </c>
      <c r="K404" s="7">
        <f t="shared" si="101"/>
        <v>771120</v>
      </c>
      <c r="L404" s="7">
        <f t="shared" si="102"/>
        <v>1736789.9999999998</v>
      </c>
      <c r="M404" s="7">
        <f t="shared" si="103"/>
        <v>2507910</v>
      </c>
      <c r="N404" s="8">
        <f t="shared" si="104"/>
        <v>578340</v>
      </c>
      <c r="O404" s="8">
        <f t="shared" si="105"/>
        <v>1790711.9999999998</v>
      </c>
      <c r="P404" s="8">
        <f t="shared" si="106"/>
        <v>2369052</v>
      </c>
      <c r="Q404" s="9">
        <f t="shared" si="107"/>
        <v>539070</v>
      </c>
      <c r="R404" s="9">
        <f t="shared" si="108"/>
        <v>1122330</v>
      </c>
      <c r="S404" s="10">
        <f t="shared" si="109"/>
        <v>1661400</v>
      </c>
      <c r="T404" s="11">
        <f t="shared" si="110"/>
        <v>313759.8</v>
      </c>
      <c r="U404" s="12">
        <f t="shared" si="111"/>
        <v>1775803.8</v>
      </c>
      <c r="V404" s="13">
        <f t="shared" si="112"/>
        <v>1636945.8</v>
      </c>
      <c r="W404" s="10">
        <f t="shared" si="113"/>
        <v>929293.8</v>
      </c>
    </row>
    <row r="405" spans="1:23" ht="52.2" x14ac:dyDescent="0.3">
      <c r="A405" s="16" t="s">
        <v>833</v>
      </c>
      <c r="B405" s="34" t="s">
        <v>26</v>
      </c>
      <c r="C405" s="18">
        <v>702530</v>
      </c>
      <c r="D405" s="30" t="s">
        <v>834</v>
      </c>
      <c r="E405" s="31">
        <v>9.84</v>
      </c>
      <c r="F405" s="20">
        <v>3.57</v>
      </c>
      <c r="G405" s="20">
        <v>6.27</v>
      </c>
      <c r="H405" s="6">
        <f t="shared" si="98"/>
        <v>339864</v>
      </c>
      <c r="I405" s="6">
        <f t="shared" si="99"/>
        <v>706002</v>
      </c>
      <c r="J405" s="6">
        <f t="shared" si="100"/>
        <v>1045866</v>
      </c>
      <c r="K405" s="7">
        <f t="shared" si="101"/>
        <v>771120</v>
      </c>
      <c r="L405" s="7">
        <f t="shared" si="102"/>
        <v>1736789.9999999998</v>
      </c>
      <c r="M405" s="7">
        <f t="shared" si="103"/>
        <v>2507910</v>
      </c>
      <c r="N405" s="8">
        <f t="shared" si="104"/>
        <v>578340</v>
      </c>
      <c r="O405" s="8">
        <f t="shared" si="105"/>
        <v>1790711.9999999998</v>
      </c>
      <c r="P405" s="8">
        <f t="shared" si="106"/>
        <v>2369052</v>
      </c>
      <c r="Q405" s="9">
        <f t="shared" si="107"/>
        <v>539070</v>
      </c>
      <c r="R405" s="9">
        <f t="shared" si="108"/>
        <v>1122330</v>
      </c>
      <c r="S405" s="10">
        <f t="shared" si="109"/>
        <v>1661400</v>
      </c>
      <c r="T405" s="11">
        <f t="shared" si="110"/>
        <v>313759.8</v>
      </c>
      <c r="U405" s="12">
        <f t="shared" si="111"/>
        <v>1775803.8</v>
      </c>
      <c r="V405" s="13">
        <f t="shared" si="112"/>
        <v>1636945.8</v>
      </c>
      <c r="W405" s="10">
        <f t="shared" si="113"/>
        <v>929293.8</v>
      </c>
    </row>
    <row r="406" spans="1:23" ht="34.799999999999997" x14ac:dyDescent="0.3">
      <c r="A406" s="16" t="s">
        <v>835</v>
      </c>
      <c r="B406" s="34" t="s">
        <v>26</v>
      </c>
      <c r="C406" s="18">
        <v>702535</v>
      </c>
      <c r="D406" s="30" t="s">
        <v>836</v>
      </c>
      <c r="E406" s="31">
        <v>9.84</v>
      </c>
      <c r="F406" s="20">
        <v>3.57</v>
      </c>
      <c r="G406" s="20">
        <v>6.27</v>
      </c>
      <c r="H406" s="6">
        <f t="shared" si="98"/>
        <v>339864</v>
      </c>
      <c r="I406" s="6">
        <f t="shared" si="99"/>
        <v>706002</v>
      </c>
      <c r="J406" s="6">
        <f t="shared" si="100"/>
        <v>1045866</v>
      </c>
      <c r="K406" s="7">
        <f t="shared" si="101"/>
        <v>771120</v>
      </c>
      <c r="L406" s="7">
        <f t="shared" si="102"/>
        <v>1736789.9999999998</v>
      </c>
      <c r="M406" s="7">
        <f t="shared" si="103"/>
        <v>2507910</v>
      </c>
      <c r="N406" s="8">
        <f t="shared" si="104"/>
        <v>578340</v>
      </c>
      <c r="O406" s="8">
        <f t="shared" si="105"/>
        <v>1790711.9999999998</v>
      </c>
      <c r="P406" s="8">
        <f t="shared" si="106"/>
        <v>2369052</v>
      </c>
      <c r="Q406" s="9">
        <f t="shared" si="107"/>
        <v>539070</v>
      </c>
      <c r="R406" s="9">
        <f t="shared" si="108"/>
        <v>1122330</v>
      </c>
      <c r="S406" s="10">
        <f t="shared" si="109"/>
        <v>1661400</v>
      </c>
      <c r="T406" s="11">
        <f t="shared" si="110"/>
        <v>313759.8</v>
      </c>
      <c r="U406" s="12">
        <f t="shared" si="111"/>
        <v>1775803.8</v>
      </c>
      <c r="V406" s="13">
        <f t="shared" si="112"/>
        <v>1636945.8</v>
      </c>
      <c r="W406" s="10">
        <f t="shared" si="113"/>
        <v>929293.8</v>
      </c>
    </row>
    <row r="407" spans="1:23" ht="69.599999999999994" x14ac:dyDescent="0.3">
      <c r="A407" s="16" t="s">
        <v>837</v>
      </c>
      <c r="B407" s="34" t="s">
        <v>26</v>
      </c>
      <c r="C407" s="18">
        <v>702540</v>
      </c>
      <c r="D407" s="30" t="s">
        <v>838</v>
      </c>
      <c r="E407" s="31">
        <v>5.0599999999999996</v>
      </c>
      <c r="F407" s="20">
        <v>1.97</v>
      </c>
      <c r="G407" s="20">
        <v>3.09</v>
      </c>
      <c r="H407" s="6">
        <f t="shared" si="98"/>
        <v>187544</v>
      </c>
      <c r="I407" s="6">
        <f t="shared" si="99"/>
        <v>347934</v>
      </c>
      <c r="J407" s="6">
        <f t="shared" si="100"/>
        <v>535478</v>
      </c>
      <c r="K407" s="7">
        <f t="shared" si="101"/>
        <v>425520</v>
      </c>
      <c r="L407" s="7">
        <f t="shared" si="102"/>
        <v>855930</v>
      </c>
      <c r="M407" s="7">
        <f t="shared" si="103"/>
        <v>1281450</v>
      </c>
      <c r="N407" s="8">
        <f t="shared" si="104"/>
        <v>319140</v>
      </c>
      <c r="O407" s="8">
        <f t="shared" si="105"/>
        <v>882504</v>
      </c>
      <c r="P407" s="8">
        <f t="shared" si="106"/>
        <v>1201644</v>
      </c>
      <c r="Q407" s="9">
        <f t="shared" si="107"/>
        <v>297470</v>
      </c>
      <c r="R407" s="9">
        <f t="shared" si="108"/>
        <v>553110</v>
      </c>
      <c r="S407" s="10">
        <f t="shared" si="109"/>
        <v>850580</v>
      </c>
      <c r="T407" s="11">
        <f t="shared" si="110"/>
        <v>160643.4</v>
      </c>
      <c r="U407" s="12">
        <f t="shared" si="111"/>
        <v>906615.4</v>
      </c>
      <c r="V407" s="13">
        <f t="shared" si="112"/>
        <v>826809.4</v>
      </c>
      <c r="W407" s="10">
        <f t="shared" si="113"/>
        <v>475745.4</v>
      </c>
    </row>
    <row r="408" spans="1:23" ht="52.2" x14ac:dyDescent="0.3">
      <c r="A408" s="16" t="s">
        <v>839</v>
      </c>
      <c r="B408" s="34" t="s">
        <v>26</v>
      </c>
      <c r="C408" s="18">
        <v>702545</v>
      </c>
      <c r="D408" s="30" t="s">
        <v>840</v>
      </c>
      <c r="E408" s="31">
        <v>6.29</v>
      </c>
      <c r="F408" s="20">
        <v>2.2799999999999998</v>
      </c>
      <c r="G408" s="20">
        <v>4.01</v>
      </c>
      <c r="H408" s="6">
        <f t="shared" si="98"/>
        <v>217055.99999999997</v>
      </c>
      <c r="I408" s="6">
        <f t="shared" si="99"/>
        <v>451526</v>
      </c>
      <c r="J408" s="6">
        <f t="shared" si="100"/>
        <v>668582</v>
      </c>
      <c r="K408" s="7">
        <f t="shared" si="101"/>
        <v>492479.99999999994</v>
      </c>
      <c r="L408" s="7">
        <f t="shared" si="102"/>
        <v>1110770</v>
      </c>
      <c r="M408" s="7">
        <f t="shared" si="103"/>
        <v>1603250</v>
      </c>
      <c r="N408" s="8">
        <f t="shared" si="104"/>
        <v>369359.99999999994</v>
      </c>
      <c r="O408" s="8">
        <f t="shared" si="105"/>
        <v>1145256</v>
      </c>
      <c r="P408" s="8">
        <f t="shared" si="106"/>
        <v>1514616</v>
      </c>
      <c r="Q408" s="9">
        <f t="shared" si="107"/>
        <v>344279.99999999994</v>
      </c>
      <c r="R408" s="9">
        <f t="shared" si="108"/>
        <v>717790</v>
      </c>
      <c r="S408" s="10">
        <f t="shared" si="109"/>
        <v>1062070</v>
      </c>
      <c r="T408" s="11">
        <f t="shared" si="110"/>
        <v>200574.6</v>
      </c>
      <c r="U408" s="12">
        <f t="shared" si="111"/>
        <v>1135242.6000000001</v>
      </c>
      <c r="V408" s="13">
        <f t="shared" si="112"/>
        <v>1046608.6</v>
      </c>
      <c r="W408" s="10">
        <f t="shared" si="113"/>
        <v>594062.6</v>
      </c>
    </row>
    <row r="409" spans="1:23" x14ac:dyDescent="0.3">
      <c r="A409" s="16" t="s">
        <v>841</v>
      </c>
      <c r="B409" s="34" t="s">
        <v>26</v>
      </c>
      <c r="C409" s="18">
        <v>702550</v>
      </c>
      <c r="D409" s="30" t="s">
        <v>842</v>
      </c>
      <c r="E409" s="31">
        <v>11.97</v>
      </c>
      <c r="F409" s="20">
        <v>4.8600000000000003</v>
      </c>
      <c r="G409" s="20">
        <v>7.11</v>
      </c>
      <c r="H409" s="6">
        <f t="shared" si="98"/>
        <v>462672.00000000006</v>
      </c>
      <c r="I409" s="6">
        <f t="shared" si="99"/>
        <v>800586</v>
      </c>
      <c r="J409" s="6">
        <f t="shared" si="100"/>
        <v>1263258</v>
      </c>
      <c r="K409" s="7">
        <f t="shared" si="101"/>
        <v>1049760</v>
      </c>
      <c r="L409" s="7">
        <f t="shared" si="102"/>
        <v>1969470</v>
      </c>
      <c r="M409" s="7">
        <f t="shared" si="103"/>
        <v>3019230</v>
      </c>
      <c r="N409" s="8">
        <f t="shared" si="104"/>
        <v>787320</v>
      </c>
      <c r="O409" s="8">
        <f t="shared" si="105"/>
        <v>2030616</v>
      </c>
      <c r="P409" s="8">
        <f t="shared" si="106"/>
        <v>2817936</v>
      </c>
      <c r="Q409" s="9">
        <f t="shared" si="107"/>
        <v>733860</v>
      </c>
      <c r="R409" s="9">
        <f t="shared" si="108"/>
        <v>1272690</v>
      </c>
      <c r="S409" s="10">
        <f t="shared" si="109"/>
        <v>2006550</v>
      </c>
      <c r="T409" s="11">
        <f t="shared" si="110"/>
        <v>378977.4</v>
      </c>
      <c r="U409" s="12">
        <f t="shared" si="111"/>
        <v>2134949.4</v>
      </c>
      <c r="V409" s="13">
        <f t="shared" si="112"/>
        <v>1933655.4</v>
      </c>
      <c r="W409" s="10">
        <f t="shared" si="113"/>
        <v>1122269.3999999999</v>
      </c>
    </row>
    <row r="410" spans="1:23" ht="52.2" x14ac:dyDescent="0.3">
      <c r="A410" s="16" t="s">
        <v>843</v>
      </c>
      <c r="B410" s="34" t="s">
        <v>26</v>
      </c>
      <c r="C410" s="18">
        <v>702555</v>
      </c>
      <c r="D410" s="30" t="s">
        <v>844</v>
      </c>
      <c r="E410" s="31">
        <v>13.15</v>
      </c>
      <c r="F410" s="20">
        <v>5.34</v>
      </c>
      <c r="G410" s="20">
        <v>7.81</v>
      </c>
      <c r="H410" s="6">
        <f t="shared" si="98"/>
        <v>508368</v>
      </c>
      <c r="I410" s="6">
        <f t="shared" si="99"/>
        <v>879406</v>
      </c>
      <c r="J410" s="6">
        <f t="shared" si="100"/>
        <v>1387774</v>
      </c>
      <c r="K410" s="7">
        <f t="shared" si="101"/>
        <v>1153440</v>
      </c>
      <c r="L410" s="7">
        <f t="shared" si="102"/>
        <v>2163370</v>
      </c>
      <c r="M410" s="7">
        <f t="shared" si="103"/>
        <v>3316810</v>
      </c>
      <c r="N410" s="8">
        <f t="shared" si="104"/>
        <v>865080</v>
      </c>
      <c r="O410" s="8">
        <f t="shared" si="105"/>
        <v>2230536</v>
      </c>
      <c r="P410" s="8">
        <f t="shared" si="106"/>
        <v>3095616</v>
      </c>
      <c r="Q410" s="9">
        <f t="shared" si="107"/>
        <v>806340</v>
      </c>
      <c r="R410" s="9">
        <f t="shared" si="108"/>
        <v>1397990</v>
      </c>
      <c r="S410" s="10">
        <f t="shared" si="109"/>
        <v>2204330</v>
      </c>
      <c r="T410" s="11">
        <f t="shared" si="110"/>
        <v>416332.2</v>
      </c>
      <c r="U410" s="12">
        <f t="shared" si="111"/>
        <v>2345368.2000000002</v>
      </c>
      <c r="V410" s="13">
        <f t="shared" si="112"/>
        <v>2124174.2000000002</v>
      </c>
      <c r="W410" s="10">
        <f t="shared" si="113"/>
        <v>1232888.2</v>
      </c>
    </row>
    <row r="411" spans="1:23" ht="52.2" x14ac:dyDescent="0.3">
      <c r="A411" s="16" t="s">
        <v>845</v>
      </c>
      <c r="B411" s="34" t="s">
        <v>26</v>
      </c>
      <c r="C411" s="18">
        <v>702560</v>
      </c>
      <c r="D411" s="30" t="s">
        <v>846</v>
      </c>
      <c r="E411" s="31">
        <v>12.21</v>
      </c>
      <c r="F411" s="20">
        <v>4.96</v>
      </c>
      <c r="G411" s="20">
        <v>7.25</v>
      </c>
      <c r="H411" s="6">
        <f t="shared" si="98"/>
        <v>472192</v>
      </c>
      <c r="I411" s="6">
        <f t="shared" si="99"/>
        <v>816350</v>
      </c>
      <c r="J411" s="6">
        <f t="shared" si="100"/>
        <v>1288542</v>
      </c>
      <c r="K411" s="7">
        <f t="shared" si="101"/>
        <v>1071360</v>
      </c>
      <c r="L411" s="7">
        <f t="shared" si="102"/>
        <v>2008250</v>
      </c>
      <c r="M411" s="7">
        <f t="shared" si="103"/>
        <v>3079610</v>
      </c>
      <c r="N411" s="8">
        <f t="shared" si="104"/>
        <v>803520</v>
      </c>
      <c r="O411" s="8">
        <f t="shared" si="105"/>
        <v>2070600</v>
      </c>
      <c r="P411" s="8">
        <f t="shared" si="106"/>
        <v>2874120</v>
      </c>
      <c r="Q411" s="9">
        <f t="shared" si="107"/>
        <v>748960</v>
      </c>
      <c r="R411" s="9">
        <f t="shared" si="108"/>
        <v>1297750</v>
      </c>
      <c r="S411" s="10">
        <f t="shared" si="109"/>
        <v>2046710</v>
      </c>
      <c r="T411" s="11">
        <f t="shared" si="110"/>
        <v>386562.6</v>
      </c>
      <c r="U411" s="12">
        <f t="shared" si="111"/>
        <v>2177630.6</v>
      </c>
      <c r="V411" s="13">
        <f t="shared" si="112"/>
        <v>1972140.6</v>
      </c>
      <c r="W411" s="10">
        <f t="shared" si="113"/>
        <v>1144730.6000000001</v>
      </c>
    </row>
    <row r="412" spans="1:23" ht="34.799999999999997" x14ac:dyDescent="0.3">
      <c r="A412" s="16" t="s">
        <v>847</v>
      </c>
      <c r="B412" s="34" t="s">
        <v>26</v>
      </c>
      <c r="C412" s="18">
        <v>702565</v>
      </c>
      <c r="D412" s="39" t="s">
        <v>848</v>
      </c>
      <c r="E412" s="31">
        <v>6.34</v>
      </c>
      <c r="F412" s="20">
        <v>2.3199999999999998</v>
      </c>
      <c r="G412" s="20">
        <v>4.0199999999999996</v>
      </c>
      <c r="H412" s="6">
        <f t="shared" si="98"/>
        <v>220863.99999999997</v>
      </c>
      <c r="I412" s="6">
        <f t="shared" si="99"/>
        <v>452651.99999999994</v>
      </c>
      <c r="J412" s="6">
        <f t="shared" si="100"/>
        <v>673515.99999999988</v>
      </c>
      <c r="K412" s="7">
        <f t="shared" si="101"/>
        <v>501119.99999999994</v>
      </c>
      <c r="L412" s="7">
        <f t="shared" si="102"/>
        <v>1113539.9999999998</v>
      </c>
      <c r="M412" s="7">
        <f t="shared" si="103"/>
        <v>1614659.9999999998</v>
      </c>
      <c r="N412" s="8">
        <f t="shared" si="104"/>
        <v>375840</v>
      </c>
      <c r="O412" s="8">
        <f t="shared" si="105"/>
        <v>1148111.9999999998</v>
      </c>
      <c r="P412" s="8">
        <f t="shared" si="106"/>
        <v>1523951.9999999998</v>
      </c>
      <c r="Q412" s="9">
        <f t="shared" si="107"/>
        <v>350320</v>
      </c>
      <c r="R412" s="9">
        <f t="shared" si="108"/>
        <v>719579.99999999988</v>
      </c>
      <c r="S412" s="10">
        <f t="shared" si="109"/>
        <v>1069900</v>
      </c>
      <c r="T412" s="11">
        <f t="shared" si="110"/>
        <v>202054.79999999996</v>
      </c>
      <c r="U412" s="12">
        <f t="shared" si="111"/>
        <v>1143198.7999999998</v>
      </c>
      <c r="V412" s="13">
        <f t="shared" si="112"/>
        <v>1052490.7999999998</v>
      </c>
      <c r="W412" s="10">
        <f t="shared" si="113"/>
        <v>598438.80000000005</v>
      </c>
    </row>
    <row r="413" spans="1:23" ht="34.799999999999997" x14ac:dyDescent="0.3">
      <c r="A413" s="16" t="s">
        <v>849</v>
      </c>
      <c r="B413" s="34" t="s">
        <v>26</v>
      </c>
      <c r="C413" s="18">
        <v>702570</v>
      </c>
      <c r="D413" s="39" t="s">
        <v>850</v>
      </c>
      <c r="E413" s="31">
        <v>7.24</v>
      </c>
      <c r="F413" s="20">
        <v>2.67</v>
      </c>
      <c r="G413" s="20">
        <v>4.57</v>
      </c>
      <c r="H413" s="6">
        <f t="shared" si="98"/>
        <v>254184</v>
      </c>
      <c r="I413" s="6">
        <f t="shared" si="99"/>
        <v>514582.00000000006</v>
      </c>
      <c r="J413" s="6">
        <f t="shared" si="100"/>
        <v>768766</v>
      </c>
      <c r="K413" s="7">
        <f t="shared" si="101"/>
        <v>576720</v>
      </c>
      <c r="L413" s="7">
        <f t="shared" si="102"/>
        <v>1265890</v>
      </c>
      <c r="M413" s="7">
        <f t="shared" si="103"/>
        <v>1842610</v>
      </c>
      <c r="N413" s="8">
        <f t="shared" si="104"/>
        <v>432540</v>
      </c>
      <c r="O413" s="8">
        <f t="shared" si="105"/>
        <v>1305192</v>
      </c>
      <c r="P413" s="8">
        <f t="shared" si="106"/>
        <v>1737732</v>
      </c>
      <c r="Q413" s="9">
        <f t="shared" si="107"/>
        <v>403170</v>
      </c>
      <c r="R413" s="9">
        <f t="shared" si="108"/>
        <v>818030</v>
      </c>
      <c r="S413" s="10">
        <f t="shared" si="109"/>
        <v>1221200</v>
      </c>
      <c r="T413" s="11">
        <f t="shared" si="110"/>
        <v>230629.8</v>
      </c>
      <c r="U413" s="12">
        <f t="shared" si="111"/>
        <v>1304473.8</v>
      </c>
      <c r="V413" s="13">
        <f t="shared" si="112"/>
        <v>1199595.8</v>
      </c>
      <c r="W413" s="10">
        <f t="shared" si="113"/>
        <v>683063.8</v>
      </c>
    </row>
    <row r="414" spans="1:23" ht="34.799999999999997" x14ac:dyDescent="0.3">
      <c r="A414" s="16" t="s">
        <v>851</v>
      </c>
      <c r="B414" s="34" t="s">
        <v>26</v>
      </c>
      <c r="C414" s="18">
        <v>702575</v>
      </c>
      <c r="D414" s="39" t="s">
        <v>852</v>
      </c>
      <c r="E414" s="31">
        <v>11.2</v>
      </c>
      <c r="F414" s="20">
        <v>4.3099999999999996</v>
      </c>
      <c r="G414" s="20">
        <v>6.89</v>
      </c>
      <c r="H414" s="6">
        <f t="shared" si="98"/>
        <v>410311.99999999994</v>
      </c>
      <c r="I414" s="6">
        <f t="shared" si="99"/>
        <v>775814</v>
      </c>
      <c r="J414" s="6">
        <f t="shared" si="100"/>
        <v>1186126</v>
      </c>
      <c r="K414" s="7">
        <f t="shared" si="101"/>
        <v>930959.99999999988</v>
      </c>
      <c r="L414" s="7">
        <f t="shared" si="102"/>
        <v>1908530</v>
      </c>
      <c r="M414" s="7">
        <f t="shared" si="103"/>
        <v>2839490</v>
      </c>
      <c r="N414" s="8">
        <f t="shared" si="104"/>
        <v>698219.99999999988</v>
      </c>
      <c r="O414" s="8">
        <f t="shared" si="105"/>
        <v>1967784</v>
      </c>
      <c r="P414" s="8">
        <f t="shared" si="106"/>
        <v>2666004</v>
      </c>
      <c r="Q414" s="9">
        <f t="shared" si="107"/>
        <v>650809.99999999988</v>
      </c>
      <c r="R414" s="9">
        <f t="shared" si="108"/>
        <v>1233310</v>
      </c>
      <c r="S414" s="10">
        <f t="shared" si="109"/>
        <v>1884120</v>
      </c>
      <c r="T414" s="11">
        <f t="shared" si="110"/>
        <v>355837.8</v>
      </c>
      <c r="U414" s="12">
        <f t="shared" si="111"/>
        <v>2009201.8</v>
      </c>
      <c r="V414" s="13">
        <f t="shared" si="112"/>
        <v>1835715.8</v>
      </c>
      <c r="W414" s="10">
        <f t="shared" si="113"/>
        <v>1053831.8</v>
      </c>
    </row>
    <row r="415" spans="1:23" ht="52.2" x14ac:dyDescent="0.3">
      <c r="A415" s="16" t="s">
        <v>853</v>
      </c>
      <c r="B415" s="34" t="s">
        <v>26</v>
      </c>
      <c r="C415" s="18">
        <v>702580</v>
      </c>
      <c r="D415" s="30" t="s">
        <v>854</v>
      </c>
      <c r="E415" s="31">
        <v>11.2</v>
      </c>
      <c r="F415" s="20">
        <v>4.3099999999999996</v>
      </c>
      <c r="G415" s="20">
        <v>6.89</v>
      </c>
      <c r="H415" s="6">
        <f t="shared" si="98"/>
        <v>410311.99999999994</v>
      </c>
      <c r="I415" s="6">
        <f t="shared" si="99"/>
        <v>775814</v>
      </c>
      <c r="J415" s="6">
        <f t="shared" si="100"/>
        <v>1186126</v>
      </c>
      <c r="K415" s="7">
        <f t="shared" si="101"/>
        <v>930959.99999999988</v>
      </c>
      <c r="L415" s="7">
        <f t="shared" si="102"/>
        <v>1908530</v>
      </c>
      <c r="M415" s="7">
        <f t="shared" si="103"/>
        <v>2839490</v>
      </c>
      <c r="N415" s="8">
        <f t="shared" si="104"/>
        <v>698219.99999999988</v>
      </c>
      <c r="O415" s="8">
        <f t="shared" si="105"/>
        <v>1967784</v>
      </c>
      <c r="P415" s="8">
        <f t="shared" si="106"/>
        <v>2666004</v>
      </c>
      <c r="Q415" s="9">
        <f t="shared" si="107"/>
        <v>650809.99999999988</v>
      </c>
      <c r="R415" s="9">
        <f t="shared" si="108"/>
        <v>1233310</v>
      </c>
      <c r="S415" s="10">
        <f t="shared" si="109"/>
        <v>1884120</v>
      </c>
      <c r="T415" s="11">
        <f t="shared" si="110"/>
        <v>355837.8</v>
      </c>
      <c r="U415" s="12">
        <f t="shared" si="111"/>
        <v>2009201.8</v>
      </c>
      <c r="V415" s="13">
        <f t="shared" si="112"/>
        <v>1835715.8</v>
      </c>
      <c r="W415" s="10">
        <f t="shared" si="113"/>
        <v>1053831.8</v>
      </c>
    </row>
    <row r="416" spans="1:23" ht="34.799999999999997" x14ac:dyDescent="0.3">
      <c r="A416" s="16" t="s">
        <v>855</v>
      </c>
      <c r="B416" s="34" t="s">
        <v>26</v>
      </c>
      <c r="C416" s="18">
        <v>702585</v>
      </c>
      <c r="D416" s="30" t="s">
        <v>856</v>
      </c>
      <c r="E416" s="31">
        <v>12.77</v>
      </c>
      <c r="F416" s="20">
        <v>4.91</v>
      </c>
      <c r="G416" s="20">
        <v>7.86</v>
      </c>
      <c r="H416" s="6">
        <f t="shared" si="98"/>
        <v>467432</v>
      </c>
      <c r="I416" s="6">
        <f t="shared" si="99"/>
        <v>885036</v>
      </c>
      <c r="J416" s="6">
        <f t="shared" si="100"/>
        <v>1352468</v>
      </c>
      <c r="K416" s="7">
        <f t="shared" si="101"/>
        <v>1060560</v>
      </c>
      <c r="L416" s="7">
        <f t="shared" si="102"/>
        <v>2177220</v>
      </c>
      <c r="M416" s="7">
        <f t="shared" si="103"/>
        <v>3237780</v>
      </c>
      <c r="N416" s="8">
        <f t="shared" si="104"/>
        <v>795420</v>
      </c>
      <c r="O416" s="8">
        <f t="shared" si="105"/>
        <v>2244816</v>
      </c>
      <c r="P416" s="8">
        <f t="shared" si="106"/>
        <v>3040236</v>
      </c>
      <c r="Q416" s="9">
        <f t="shared" si="107"/>
        <v>741410</v>
      </c>
      <c r="R416" s="9">
        <f t="shared" si="108"/>
        <v>1406940</v>
      </c>
      <c r="S416" s="10">
        <f t="shared" si="109"/>
        <v>2148350</v>
      </c>
      <c r="T416" s="11">
        <f t="shared" si="110"/>
        <v>405740.4</v>
      </c>
      <c r="U416" s="12">
        <f t="shared" si="111"/>
        <v>2291052.4</v>
      </c>
      <c r="V416" s="13">
        <f t="shared" si="112"/>
        <v>2093508.4</v>
      </c>
      <c r="W416" s="10">
        <f t="shared" si="113"/>
        <v>1201622.3999999999</v>
      </c>
    </row>
    <row r="417" spans="1:23" ht="52.2" x14ac:dyDescent="0.3">
      <c r="A417" s="16" t="s">
        <v>857</v>
      </c>
      <c r="B417" s="34" t="s">
        <v>26</v>
      </c>
      <c r="C417" s="18">
        <v>702590</v>
      </c>
      <c r="D417" s="30" t="s">
        <v>858</v>
      </c>
      <c r="E417" s="31">
        <v>19.18</v>
      </c>
      <c r="F417" s="20">
        <v>7.38</v>
      </c>
      <c r="G417" s="20">
        <v>11.8</v>
      </c>
      <c r="H417" s="6">
        <f t="shared" si="98"/>
        <v>702576</v>
      </c>
      <c r="I417" s="6">
        <f t="shared" si="99"/>
        <v>1328680</v>
      </c>
      <c r="J417" s="6">
        <f t="shared" si="100"/>
        <v>2031256</v>
      </c>
      <c r="K417" s="7">
        <f t="shared" si="101"/>
        <v>1594080</v>
      </c>
      <c r="L417" s="7">
        <f t="shared" si="102"/>
        <v>3268600</v>
      </c>
      <c r="M417" s="7">
        <f t="shared" si="103"/>
        <v>4862680</v>
      </c>
      <c r="N417" s="8">
        <f t="shared" si="104"/>
        <v>1195560</v>
      </c>
      <c r="O417" s="8">
        <f t="shared" si="105"/>
        <v>3370080</v>
      </c>
      <c r="P417" s="8">
        <f t="shared" si="106"/>
        <v>4565640</v>
      </c>
      <c r="Q417" s="9">
        <f t="shared" si="107"/>
        <v>1114380</v>
      </c>
      <c r="R417" s="9">
        <f t="shared" si="108"/>
        <v>2112200</v>
      </c>
      <c r="S417" s="10">
        <f t="shared" si="109"/>
        <v>3226580</v>
      </c>
      <c r="T417" s="11">
        <f t="shared" si="110"/>
        <v>609376.80000000005</v>
      </c>
      <c r="U417" s="12">
        <f t="shared" si="111"/>
        <v>3440800.8</v>
      </c>
      <c r="V417" s="13">
        <f t="shared" si="112"/>
        <v>3143760.8</v>
      </c>
      <c r="W417" s="10">
        <f t="shared" si="113"/>
        <v>1804700.8</v>
      </c>
    </row>
    <row r="418" spans="1:23" ht="34.799999999999997" x14ac:dyDescent="0.3">
      <c r="A418" s="16" t="s">
        <v>859</v>
      </c>
      <c r="B418" s="34" t="s">
        <v>26</v>
      </c>
      <c r="C418" s="18">
        <v>702595</v>
      </c>
      <c r="D418" s="30" t="s">
        <v>860</v>
      </c>
      <c r="E418" s="31">
        <v>11.2</v>
      </c>
      <c r="F418" s="20">
        <v>4.3099999999999996</v>
      </c>
      <c r="G418" s="20">
        <v>6.89</v>
      </c>
      <c r="H418" s="6">
        <f t="shared" si="98"/>
        <v>410311.99999999994</v>
      </c>
      <c r="I418" s="6">
        <f t="shared" si="99"/>
        <v>775814</v>
      </c>
      <c r="J418" s="6">
        <f t="shared" si="100"/>
        <v>1186126</v>
      </c>
      <c r="K418" s="7">
        <f t="shared" si="101"/>
        <v>930959.99999999988</v>
      </c>
      <c r="L418" s="7">
        <f t="shared" si="102"/>
        <v>1908530</v>
      </c>
      <c r="M418" s="7">
        <f t="shared" si="103"/>
        <v>2839490</v>
      </c>
      <c r="N418" s="8">
        <f t="shared" si="104"/>
        <v>698219.99999999988</v>
      </c>
      <c r="O418" s="8">
        <f t="shared" si="105"/>
        <v>1967784</v>
      </c>
      <c r="P418" s="8">
        <f t="shared" si="106"/>
        <v>2666004</v>
      </c>
      <c r="Q418" s="9">
        <f t="shared" si="107"/>
        <v>650809.99999999988</v>
      </c>
      <c r="R418" s="9">
        <f t="shared" si="108"/>
        <v>1233310</v>
      </c>
      <c r="S418" s="10">
        <f t="shared" si="109"/>
        <v>1884120</v>
      </c>
      <c r="T418" s="11">
        <f t="shared" si="110"/>
        <v>355837.8</v>
      </c>
      <c r="U418" s="12">
        <f t="shared" si="111"/>
        <v>2009201.8</v>
      </c>
      <c r="V418" s="13">
        <f t="shared" si="112"/>
        <v>1835715.8</v>
      </c>
      <c r="W418" s="10">
        <f t="shared" si="113"/>
        <v>1053831.8</v>
      </c>
    </row>
    <row r="419" spans="1:23" ht="52.2" x14ac:dyDescent="0.3">
      <c r="A419" s="16" t="s">
        <v>861</v>
      </c>
      <c r="B419" s="34" t="s">
        <v>26</v>
      </c>
      <c r="C419" s="18">
        <v>702600</v>
      </c>
      <c r="D419" s="30" t="s">
        <v>862</v>
      </c>
      <c r="E419" s="31">
        <v>7.11</v>
      </c>
      <c r="F419" s="20">
        <v>3.09</v>
      </c>
      <c r="G419" s="20">
        <v>4.0199999999999996</v>
      </c>
      <c r="H419" s="6">
        <f t="shared" si="98"/>
        <v>294168</v>
      </c>
      <c r="I419" s="6">
        <f t="shared" si="99"/>
        <v>452651.99999999994</v>
      </c>
      <c r="J419" s="6">
        <f t="shared" si="100"/>
        <v>746820</v>
      </c>
      <c r="K419" s="7">
        <f t="shared" si="101"/>
        <v>667440</v>
      </c>
      <c r="L419" s="7">
        <f t="shared" si="102"/>
        <v>1113539.9999999998</v>
      </c>
      <c r="M419" s="7">
        <f t="shared" si="103"/>
        <v>1780979.9999999998</v>
      </c>
      <c r="N419" s="8">
        <f t="shared" si="104"/>
        <v>500580</v>
      </c>
      <c r="O419" s="8">
        <f t="shared" si="105"/>
        <v>1148111.9999999998</v>
      </c>
      <c r="P419" s="8">
        <f t="shared" si="106"/>
        <v>1648691.9999999998</v>
      </c>
      <c r="Q419" s="9">
        <f t="shared" si="107"/>
        <v>466590</v>
      </c>
      <c r="R419" s="9">
        <f t="shared" si="108"/>
        <v>719579.99999999988</v>
      </c>
      <c r="S419" s="10">
        <f t="shared" si="109"/>
        <v>1186170</v>
      </c>
      <c r="T419" s="11">
        <f t="shared" si="110"/>
        <v>224046</v>
      </c>
      <c r="U419" s="12">
        <f t="shared" si="111"/>
        <v>1258205.9999999998</v>
      </c>
      <c r="V419" s="13">
        <f t="shared" si="112"/>
        <v>1125917.9999999998</v>
      </c>
      <c r="W419" s="10">
        <f t="shared" si="113"/>
        <v>663396</v>
      </c>
    </row>
    <row r="420" spans="1:23" ht="52.2" x14ac:dyDescent="0.3">
      <c r="A420" s="16" t="s">
        <v>863</v>
      </c>
      <c r="B420" s="34" t="s">
        <v>26</v>
      </c>
      <c r="C420" s="18">
        <v>702605</v>
      </c>
      <c r="D420" s="30" t="s">
        <v>864</v>
      </c>
      <c r="E420" s="31">
        <v>9</v>
      </c>
      <c r="F420" s="20">
        <v>5</v>
      </c>
      <c r="G420" s="20">
        <v>4</v>
      </c>
      <c r="H420" s="6">
        <f t="shared" si="98"/>
        <v>476000</v>
      </c>
      <c r="I420" s="6">
        <f t="shared" si="99"/>
        <v>450400</v>
      </c>
      <c r="J420" s="6">
        <f t="shared" si="100"/>
        <v>926400</v>
      </c>
      <c r="K420" s="7">
        <f t="shared" si="101"/>
        <v>1080000</v>
      </c>
      <c r="L420" s="7">
        <f t="shared" si="102"/>
        <v>1108000</v>
      </c>
      <c r="M420" s="7">
        <f t="shared" si="103"/>
        <v>2188000</v>
      </c>
      <c r="N420" s="8">
        <f t="shared" si="104"/>
        <v>810000</v>
      </c>
      <c r="O420" s="8">
        <f t="shared" si="105"/>
        <v>1142400</v>
      </c>
      <c r="P420" s="8">
        <f t="shared" si="106"/>
        <v>1952400</v>
      </c>
      <c r="Q420" s="9">
        <f t="shared" si="107"/>
        <v>755000</v>
      </c>
      <c r="R420" s="9">
        <f t="shared" si="108"/>
        <v>716000</v>
      </c>
      <c r="S420" s="10">
        <f t="shared" si="109"/>
        <v>1471000</v>
      </c>
      <c r="T420" s="11">
        <f t="shared" si="110"/>
        <v>277920</v>
      </c>
      <c r="U420" s="12">
        <f t="shared" si="111"/>
        <v>1539520</v>
      </c>
      <c r="V420" s="13">
        <f t="shared" si="112"/>
        <v>1303920</v>
      </c>
      <c r="W420" s="10">
        <f t="shared" si="113"/>
        <v>822520</v>
      </c>
    </row>
    <row r="421" spans="1:23" ht="69.599999999999994" x14ac:dyDescent="0.3">
      <c r="A421" s="16" t="s">
        <v>865</v>
      </c>
      <c r="B421" s="34" t="s">
        <v>26</v>
      </c>
      <c r="C421" s="18">
        <v>702610</v>
      </c>
      <c r="D421" s="30" t="s">
        <v>866</v>
      </c>
      <c r="E421" s="31">
        <v>6.5</v>
      </c>
      <c r="F421" s="20">
        <v>2.5</v>
      </c>
      <c r="G421" s="20">
        <v>4</v>
      </c>
      <c r="H421" s="6">
        <f t="shared" si="98"/>
        <v>238000</v>
      </c>
      <c r="I421" s="6">
        <f t="shared" si="99"/>
        <v>450400</v>
      </c>
      <c r="J421" s="6">
        <f t="shared" si="100"/>
        <v>688400</v>
      </c>
      <c r="K421" s="7">
        <f t="shared" si="101"/>
        <v>540000</v>
      </c>
      <c r="L421" s="7">
        <f t="shared" si="102"/>
        <v>1108000</v>
      </c>
      <c r="M421" s="7">
        <f t="shared" si="103"/>
        <v>1648000</v>
      </c>
      <c r="N421" s="8">
        <f t="shared" si="104"/>
        <v>405000</v>
      </c>
      <c r="O421" s="8">
        <f t="shared" si="105"/>
        <v>1142400</v>
      </c>
      <c r="P421" s="8">
        <f t="shared" si="106"/>
        <v>1547400</v>
      </c>
      <c r="Q421" s="9">
        <f t="shared" si="107"/>
        <v>377500</v>
      </c>
      <c r="R421" s="9">
        <f t="shared" si="108"/>
        <v>716000</v>
      </c>
      <c r="S421" s="10">
        <f t="shared" si="109"/>
        <v>1093500</v>
      </c>
      <c r="T421" s="11">
        <f t="shared" si="110"/>
        <v>206520</v>
      </c>
      <c r="U421" s="12">
        <f t="shared" si="111"/>
        <v>1166120</v>
      </c>
      <c r="V421" s="13">
        <f t="shared" si="112"/>
        <v>1065520</v>
      </c>
      <c r="W421" s="10">
        <f t="shared" si="113"/>
        <v>611620</v>
      </c>
    </row>
    <row r="422" spans="1:23" ht="69.599999999999994" x14ac:dyDescent="0.3">
      <c r="A422" s="16" t="s">
        <v>867</v>
      </c>
      <c r="B422" s="34" t="s">
        <v>26</v>
      </c>
      <c r="C422" s="18">
        <v>702615</v>
      </c>
      <c r="D422" s="30" t="s">
        <v>868</v>
      </c>
      <c r="E422" s="31">
        <v>6.34</v>
      </c>
      <c r="F422" s="20">
        <v>2.3199999999999998</v>
      </c>
      <c r="G422" s="20">
        <v>4.0199999999999996</v>
      </c>
      <c r="H422" s="6">
        <f t="shared" si="98"/>
        <v>220863.99999999997</v>
      </c>
      <c r="I422" s="6">
        <f t="shared" si="99"/>
        <v>452651.99999999994</v>
      </c>
      <c r="J422" s="6">
        <f t="shared" si="100"/>
        <v>673515.99999999988</v>
      </c>
      <c r="K422" s="7">
        <f t="shared" si="101"/>
        <v>501119.99999999994</v>
      </c>
      <c r="L422" s="7">
        <f t="shared" si="102"/>
        <v>1113539.9999999998</v>
      </c>
      <c r="M422" s="7">
        <f t="shared" si="103"/>
        <v>1614659.9999999998</v>
      </c>
      <c r="N422" s="8">
        <f t="shared" si="104"/>
        <v>375840</v>
      </c>
      <c r="O422" s="8">
        <f t="shared" si="105"/>
        <v>1148111.9999999998</v>
      </c>
      <c r="P422" s="8">
        <f t="shared" si="106"/>
        <v>1523951.9999999998</v>
      </c>
      <c r="Q422" s="9">
        <f t="shared" si="107"/>
        <v>350320</v>
      </c>
      <c r="R422" s="9">
        <f t="shared" si="108"/>
        <v>719579.99999999988</v>
      </c>
      <c r="S422" s="10">
        <f t="shared" si="109"/>
        <v>1069900</v>
      </c>
      <c r="T422" s="11">
        <f t="shared" si="110"/>
        <v>202054.79999999996</v>
      </c>
      <c r="U422" s="12">
        <f t="shared" si="111"/>
        <v>1143198.7999999998</v>
      </c>
      <c r="V422" s="13">
        <f t="shared" si="112"/>
        <v>1052490.7999999998</v>
      </c>
      <c r="W422" s="10">
        <f t="shared" si="113"/>
        <v>598438.80000000005</v>
      </c>
    </row>
    <row r="423" spans="1:23" ht="34.799999999999997" x14ac:dyDescent="0.3">
      <c r="A423" s="16" t="s">
        <v>869</v>
      </c>
      <c r="B423" s="34" t="s">
        <v>26</v>
      </c>
      <c r="C423" s="18">
        <v>702620</v>
      </c>
      <c r="D423" s="30" t="s">
        <v>870</v>
      </c>
      <c r="E423" s="31">
        <v>6.34</v>
      </c>
      <c r="F423" s="20">
        <v>2.3199999999999998</v>
      </c>
      <c r="G423" s="20">
        <v>4.0199999999999996</v>
      </c>
      <c r="H423" s="6">
        <f t="shared" si="98"/>
        <v>220863.99999999997</v>
      </c>
      <c r="I423" s="6">
        <f t="shared" si="99"/>
        <v>452651.99999999994</v>
      </c>
      <c r="J423" s="6">
        <f t="shared" si="100"/>
        <v>673515.99999999988</v>
      </c>
      <c r="K423" s="7">
        <f t="shared" si="101"/>
        <v>501119.99999999994</v>
      </c>
      <c r="L423" s="7">
        <f t="shared" si="102"/>
        <v>1113539.9999999998</v>
      </c>
      <c r="M423" s="7">
        <f t="shared" si="103"/>
        <v>1614659.9999999998</v>
      </c>
      <c r="N423" s="8">
        <f t="shared" si="104"/>
        <v>375840</v>
      </c>
      <c r="O423" s="8">
        <f t="shared" si="105"/>
        <v>1148111.9999999998</v>
      </c>
      <c r="P423" s="8">
        <f t="shared" si="106"/>
        <v>1523951.9999999998</v>
      </c>
      <c r="Q423" s="9">
        <f t="shared" si="107"/>
        <v>350320</v>
      </c>
      <c r="R423" s="9">
        <f t="shared" si="108"/>
        <v>719579.99999999988</v>
      </c>
      <c r="S423" s="10">
        <f t="shared" si="109"/>
        <v>1069900</v>
      </c>
      <c r="T423" s="11">
        <f t="shared" si="110"/>
        <v>202054.79999999996</v>
      </c>
      <c r="U423" s="12">
        <f t="shared" si="111"/>
        <v>1143198.7999999998</v>
      </c>
      <c r="V423" s="13">
        <f t="shared" si="112"/>
        <v>1052490.7999999998</v>
      </c>
      <c r="W423" s="10">
        <f t="shared" si="113"/>
        <v>598438.80000000005</v>
      </c>
    </row>
    <row r="424" spans="1:23" ht="52.2" x14ac:dyDescent="0.3">
      <c r="A424" s="16" t="s">
        <v>871</v>
      </c>
      <c r="B424" s="34" t="s">
        <v>26</v>
      </c>
      <c r="C424" s="18">
        <v>702630</v>
      </c>
      <c r="D424" s="30" t="s">
        <v>872</v>
      </c>
      <c r="E424" s="31">
        <v>6.67</v>
      </c>
      <c r="F424" s="20">
        <v>2.65</v>
      </c>
      <c r="G424" s="20">
        <v>4.0199999999999996</v>
      </c>
      <c r="H424" s="6">
        <f t="shared" si="98"/>
        <v>252280</v>
      </c>
      <c r="I424" s="6">
        <f t="shared" si="99"/>
        <v>452651.99999999994</v>
      </c>
      <c r="J424" s="6">
        <f t="shared" si="100"/>
        <v>704932</v>
      </c>
      <c r="K424" s="7">
        <f t="shared" si="101"/>
        <v>572400</v>
      </c>
      <c r="L424" s="7">
        <f t="shared" si="102"/>
        <v>1113539.9999999998</v>
      </c>
      <c r="M424" s="7">
        <f t="shared" si="103"/>
        <v>1685939.9999999998</v>
      </c>
      <c r="N424" s="8">
        <f t="shared" si="104"/>
        <v>429300</v>
      </c>
      <c r="O424" s="8">
        <f t="shared" si="105"/>
        <v>1148111.9999999998</v>
      </c>
      <c r="P424" s="8">
        <f t="shared" si="106"/>
        <v>1577411.9999999998</v>
      </c>
      <c r="Q424" s="9">
        <f t="shared" si="107"/>
        <v>400150</v>
      </c>
      <c r="R424" s="9">
        <f t="shared" si="108"/>
        <v>719579.99999999988</v>
      </c>
      <c r="S424" s="10">
        <f t="shared" si="109"/>
        <v>1119730</v>
      </c>
      <c r="T424" s="11">
        <f t="shared" si="110"/>
        <v>211479.6</v>
      </c>
      <c r="U424" s="12">
        <f t="shared" si="111"/>
        <v>1192487.5999999999</v>
      </c>
      <c r="V424" s="13">
        <f t="shared" si="112"/>
        <v>1083959.5999999999</v>
      </c>
      <c r="W424" s="10">
        <f t="shared" si="113"/>
        <v>626277.6</v>
      </c>
    </row>
    <row r="425" spans="1:23" ht="52.2" x14ac:dyDescent="0.3">
      <c r="A425" s="16" t="s">
        <v>873</v>
      </c>
      <c r="B425" s="34" t="s">
        <v>26</v>
      </c>
      <c r="C425" s="18">
        <v>702635</v>
      </c>
      <c r="D425" s="30" t="s">
        <v>874</v>
      </c>
      <c r="E425" s="31">
        <v>10.87</v>
      </c>
      <c r="F425" s="20">
        <v>3.98</v>
      </c>
      <c r="G425" s="20">
        <v>6.89</v>
      </c>
      <c r="H425" s="6">
        <f t="shared" si="98"/>
        <v>378896</v>
      </c>
      <c r="I425" s="6">
        <f t="shared" si="99"/>
        <v>775814</v>
      </c>
      <c r="J425" s="6">
        <f t="shared" si="100"/>
        <v>1154710</v>
      </c>
      <c r="K425" s="7">
        <f t="shared" si="101"/>
        <v>859680</v>
      </c>
      <c r="L425" s="7">
        <f t="shared" si="102"/>
        <v>1908530</v>
      </c>
      <c r="M425" s="7">
        <f t="shared" si="103"/>
        <v>2768210</v>
      </c>
      <c r="N425" s="8">
        <f t="shared" si="104"/>
        <v>644760</v>
      </c>
      <c r="O425" s="8">
        <f t="shared" si="105"/>
        <v>1967784</v>
      </c>
      <c r="P425" s="8">
        <f t="shared" si="106"/>
        <v>2612544</v>
      </c>
      <c r="Q425" s="9">
        <f t="shared" si="107"/>
        <v>600980</v>
      </c>
      <c r="R425" s="9">
        <f t="shared" si="108"/>
        <v>1233310</v>
      </c>
      <c r="S425" s="10">
        <f t="shared" si="109"/>
        <v>1834290</v>
      </c>
      <c r="T425" s="11">
        <f t="shared" si="110"/>
        <v>346413</v>
      </c>
      <c r="U425" s="12">
        <f t="shared" si="111"/>
        <v>1959913</v>
      </c>
      <c r="V425" s="13">
        <f t="shared" si="112"/>
        <v>1804247</v>
      </c>
      <c r="W425" s="10">
        <f t="shared" si="113"/>
        <v>1025993</v>
      </c>
    </row>
    <row r="426" spans="1:23" ht="34.799999999999997" x14ac:dyDescent="0.3">
      <c r="A426" s="16" t="s">
        <v>875</v>
      </c>
      <c r="B426" s="34" t="s">
        <v>26</v>
      </c>
      <c r="C426" s="18">
        <v>702640</v>
      </c>
      <c r="D426" s="30" t="s">
        <v>876</v>
      </c>
      <c r="E426" s="31">
        <v>7.23</v>
      </c>
      <c r="F426" s="20">
        <v>2.65</v>
      </c>
      <c r="G426" s="20">
        <v>4.58</v>
      </c>
      <c r="H426" s="6">
        <f t="shared" si="98"/>
        <v>252280</v>
      </c>
      <c r="I426" s="6">
        <f t="shared" si="99"/>
        <v>515708</v>
      </c>
      <c r="J426" s="6">
        <f t="shared" si="100"/>
        <v>767988</v>
      </c>
      <c r="K426" s="7">
        <f t="shared" si="101"/>
        <v>572400</v>
      </c>
      <c r="L426" s="7">
        <f t="shared" si="102"/>
        <v>1268660</v>
      </c>
      <c r="M426" s="7">
        <f t="shared" si="103"/>
        <v>1841060</v>
      </c>
      <c r="N426" s="8">
        <f t="shared" si="104"/>
        <v>429300</v>
      </c>
      <c r="O426" s="8">
        <f t="shared" si="105"/>
        <v>1308048</v>
      </c>
      <c r="P426" s="8">
        <f t="shared" si="106"/>
        <v>1737348</v>
      </c>
      <c r="Q426" s="9">
        <f t="shared" si="107"/>
        <v>400150</v>
      </c>
      <c r="R426" s="9">
        <f t="shared" si="108"/>
        <v>819820</v>
      </c>
      <c r="S426" s="10">
        <f t="shared" si="109"/>
        <v>1219970</v>
      </c>
      <c r="T426" s="11">
        <f t="shared" si="110"/>
        <v>230396.4</v>
      </c>
      <c r="U426" s="12">
        <f t="shared" si="111"/>
        <v>1303468.3999999999</v>
      </c>
      <c r="V426" s="13">
        <f t="shared" si="112"/>
        <v>1199756.3999999999</v>
      </c>
      <c r="W426" s="10">
        <f t="shared" si="113"/>
        <v>682378.4</v>
      </c>
    </row>
    <row r="427" spans="1:23" ht="52.2" x14ac:dyDescent="0.3">
      <c r="A427" s="16" t="s">
        <v>877</v>
      </c>
      <c r="B427" s="34" t="s">
        <v>26</v>
      </c>
      <c r="C427" s="18">
        <v>702645</v>
      </c>
      <c r="D427" s="30" t="s">
        <v>878</v>
      </c>
      <c r="E427" s="31">
        <v>10.87</v>
      </c>
      <c r="F427" s="20">
        <v>3.98</v>
      </c>
      <c r="G427" s="20">
        <v>6.89</v>
      </c>
      <c r="H427" s="6">
        <f t="shared" ref="H427:H490" si="114">F427*95200</f>
        <v>378896</v>
      </c>
      <c r="I427" s="6">
        <f t="shared" ref="I427:I490" si="115">G427*112600</f>
        <v>775814</v>
      </c>
      <c r="J427" s="6">
        <f t="shared" ref="J427:J490" si="116">I427+H427</f>
        <v>1154710</v>
      </c>
      <c r="K427" s="7">
        <f t="shared" ref="K427:K490" si="117">F427*216000</f>
        <v>859680</v>
      </c>
      <c r="L427" s="7">
        <f t="shared" ref="L427:L490" si="118">G427*277000</f>
        <v>1908530</v>
      </c>
      <c r="M427" s="7">
        <f t="shared" ref="M427:M490" si="119">L427+K427</f>
        <v>2768210</v>
      </c>
      <c r="N427" s="8">
        <f t="shared" ref="N427:N490" si="120">F427*162000</f>
        <v>644760</v>
      </c>
      <c r="O427" s="8">
        <f t="shared" ref="O427:O490" si="121">G427*285600</f>
        <v>1967784</v>
      </c>
      <c r="P427" s="8">
        <f t="shared" ref="P427:P490" si="122">O427+N427</f>
        <v>2612544</v>
      </c>
      <c r="Q427" s="9">
        <f t="shared" ref="Q427:Q490" si="123">F427*151000</f>
        <v>600980</v>
      </c>
      <c r="R427" s="9">
        <f t="shared" ref="R427:R490" si="124">G427*179000</f>
        <v>1233310</v>
      </c>
      <c r="S427" s="10">
        <f t="shared" ref="S427:S490" si="125">R427+Q427</f>
        <v>1834290</v>
      </c>
      <c r="T427" s="11">
        <f t="shared" si="110"/>
        <v>346413</v>
      </c>
      <c r="U427" s="12">
        <f t="shared" si="111"/>
        <v>1959913</v>
      </c>
      <c r="V427" s="13">
        <f t="shared" si="112"/>
        <v>1804247</v>
      </c>
      <c r="W427" s="10">
        <f t="shared" si="113"/>
        <v>1025993</v>
      </c>
    </row>
    <row r="428" spans="1:23" ht="52.2" x14ac:dyDescent="0.3">
      <c r="A428" s="16" t="s">
        <v>879</v>
      </c>
      <c r="B428" s="34" t="s">
        <v>26</v>
      </c>
      <c r="C428" s="18">
        <v>702650</v>
      </c>
      <c r="D428" s="30" t="s">
        <v>880</v>
      </c>
      <c r="E428" s="31">
        <v>11.2</v>
      </c>
      <c r="F428" s="20">
        <v>4.2</v>
      </c>
      <c r="G428" s="20">
        <v>7</v>
      </c>
      <c r="H428" s="6">
        <f t="shared" si="114"/>
        <v>399840</v>
      </c>
      <c r="I428" s="6">
        <f t="shared" si="115"/>
        <v>788200</v>
      </c>
      <c r="J428" s="6">
        <f t="shared" si="116"/>
        <v>1188040</v>
      </c>
      <c r="K428" s="7">
        <f t="shared" si="117"/>
        <v>907200</v>
      </c>
      <c r="L428" s="7">
        <f t="shared" si="118"/>
        <v>1939000</v>
      </c>
      <c r="M428" s="7">
        <f t="shared" si="119"/>
        <v>2846200</v>
      </c>
      <c r="N428" s="8">
        <f t="shared" si="120"/>
        <v>680400</v>
      </c>
      <c r="O428" s="8">
        <f t="shared" si="121"/>
        <v>1999200</v>
      </c>
      <c r="P428" s="8">
        <f t="shared" si="122"/>
        <v>2679600</v>
      </c>
      <c r="Q428" s="9">
        <f t="shared" si="123"/>
        <v>634200</v>
      </c>
      <c r="R428" s="9">
        <f t="shared" si="124"/>
        <v>1253000</v>
      </c>
      <c r="S428" s="10">
        <f t="shared" si="125"/>
        <v>1887200</v>
      </c>
      <c r="T428" s="11">
        <f t="shared" si="110"/>
        <v>356412</v>
      </c>
      <c r="U428" s="12">
        <f t="shared" si="111"/>
        <v>2014572</v>
      </c>
      <c r="V428" s="13">
        <f t="shared" si="112"/>
        <v>1847972</v>
      </c>
      <c r="W428" s="10">
        <f t="shared" si="113"/>
        <v>1055572</v>
      </c>
    </row>
    <row r="429" spans="1:23" ht="52.2" x14ac:dyDescent="0.3">
      <c r="A429" s="16" t="s">
        <v>881</v>
      </c>
      <c r="B429" s="34" t="s">
        <v>26</v>
      </c>
      <c r="C429" s="18">
        <v>702655</v>
      </c>
      <c r="D429" s="30" t="s">
        <v>882</v>
      </c>
      <c r="E429" s="31">
        <v>12.77</v>
      </c>
      <c r="F429" s="20">
        <v>4.91</v>
      </c>
      <c r="G429" s="20">
        <v>7.86</v>
      </c>
      <c r="H429" s="6">
        <f t="shared" si="114"/>
        <v>467432</v>
      </c>
      <c r="I429" s="6">
        <f t="shared" si="115"/>
        <v>885036</v>
      </c>
      <c r="J429" s="6">
        <f t="shared" si="116"/>
        <v>1352468</v>
      </c>
      <c r="K429" s="7">
        <f t="shared" si="117"/>
        <v>1060560</v>
      </c>
      <c r="L429" s="7">
        <f t="shared" si="118"/>
        <v>2177220</v>
      </c>
      <c r="M429" s="7">
        <f t="shared" si="119"/>
        <v>3237780</v>
      </c>
      <c r="N429" s="8">
        <f t="shared" si="120"/>
        <v>795420</v>
      </c>
      <c r="O429" s="8">
        <f t="shared" si="121"/>
        <v>2244816</v>
      </c>
      <c r="P429" s="8">
        <f t="shared" si="122"/>
        <v>3040236</v>
      </c>
      <c r="Q429" s="9">
        <f t="shared" si="123"/>
        <v>741410</v>
      </c>
      <c r="R429" s="9">
        <f t="shared" si="124"/>
        <v>1406940</v>
      </c>
      <c r="S429" s="10">
        <f t="shared" si="125"/>
        <v>2148350</v>
      </c>
      <c r="T429" s="11">
        <f t="shared" si="110"/>
        <v>405740.4</v>
      </c>
      <c r="U429" s="12">
        <f t="shared" si="111"/>
        <v>2291052.4</v>
      </c>
      <c r="V429" s="13">
        <f t="shared" si="112"/>
        <v>2093508.4</v>
      </c>
      <c r="W429" s="10">
        <f t="shared" si="113"/>
        <v>1201622.3999999999</v>
      </c>
    </row>
    <row r="430" spans="1:23" ht="52.2" x14ac:dyDescent="0.3">
      <c r="A430" s="16" t="s">
        <v>883</v>
      </c>
      <c r="B430" s="34" t="s">
        <v>26</v>
      </c>
      <c r="C430" s="18">
        <v>702660</v>
      </c>
      <c r="D430" s="30" t="s">
        <v>884</v>
      </c>
      <c r="E430" s="31">
        <v>19.2</v>
      </c>
      <c r="F430" s="20">
        <v>7.4</v>
      </c>
      <c r="G430" s="20">
        <v>11.8</v>
      </c>
      <c r="H430" s="6">
        <f t="shared" si="114"/>
        <v>704480</v>
      </c>
      <c r="I430" s="6">
        <f t="shared" si="115"/>
        <v>1328680</v>
      </c>
      <c r="J430" s="6">
        <f t="shared" si="116"/>
        <v>2033160</v>
      </c>
      <c r="K430" s="7">
        <f t="shared" si="117"/>
        <v>1598400</v>
      </c>
      <c r="L430" s="7">
        <f t="shared" si="118"/>
        <v>3268600</v>
      </c>
      <c r="M430" s="7">
        <f t="shared" si="119"/>
        <v>4867000</v>
      </c>
      <c r="N430" s="8">
        <f t="shared" si="120"/>
        <v>1198800</v>
      </c>
      <c r="O430" s="8">
        <f t="shared" si="121"/>
        <v>3370080</v>
      </c>
      <c r="P430" s="8">
        <f t="shared" si="122"/>
        <v>4568880</v>
      </c>
      <c r="Q430" s="9">
        <f t="shared" si="123"/>
        <v>1117400</v>
      </c>
      <c r="R430" s="9">
        <f t="shared" si="124"/>
        <v>2112200</v>
      </c>
      <c r="S430" s="10">
        <f t="shared" si="125"/>
        <v>3229600</v>
      </c>
      <c r="T430" s="11">
        <f t="shared" si="110"/>
        <v>609948</v>
      </c>
      <c r="U430" s="12">
        <f t="shared" si="111"/>
        <v>3443788</v>
      </c>
      <c r="V430" s="13">
        <f t="shared" si="112"/>
        <v>3145668</v>
      </c>
      <c r="W430" s="10">
        <f t="shared" si="113"/>
        <v>1806388</v>
      </c>
    </row>
    <row r="431" spans="1:23" ht="52.2" x14ac:dyDescent="0.3">
      <c r="A431" s="16" t="s">
        <v>885</v>
      </c>
      <c r="B431" s="34" t="s">
        <v>26</v>
      </c>
      <c r="C431" s="18">
        <v>702665</v>
      </c>
      <c r="D431" s="30" t="s">
        <v>886</v>
      </c>
      <c r="E431" s="31">
        <v>6.83</v>
      </c>
      <c r="F431" s="20">
        <v>2.4700000000000002</v>
      </c>
      <c r="G431" s="20">
        <v>4.3600000000000003</v>
      </c>
      <c r="H431" s="6">
        <f t="shared" si="114"/>
        <v>235144.00000000003</v>
      </c>
      <c r="I431" s="6">
        <f t="shared" si="115"/>
        <v>490936.00000000006</v>
      </c>
      <c r="J431" s="6">
        <f t="shared" si="116"/>
        <v>726080.00000000012</v>
      </c>
      <c r="K431" s="7">
        <f t="shared" si="117"/>
        <v>533520</v>
      </c>
      <c r="L431" s="7">
        <f t="shared" si="118"/>
        <v>1207720</v>
      </c>
      <c r="M431" s="7">
        <f t="shared" si="119"/>
        <v>1741240</v>
      </c>
      <c r="N431" s="8">
        <f t="shared" si="120"/>
        <v>400140.00000000006</v>
      </c>
      <c r="O431" s="8">
        <f t="shared" si="121"/>
        <v>1245216</v>
      </c>
      <c r="P431" s="8">
        <f t="shared" si="122"/>
        <v>1645356</v>
      </c>
      <c r="Q431" s="9">
        <f t="shared" si="123"/>
        <v>372970.00000000006</v>
      </c>
      <c r="R431" s="9">
        <f t="shared" si="124"/>
        <v>780440</v>
      </c>
      <c r="S431" s="10">
        <f t="shared" si="125"/>
        <v>1153410</v>
      </c>
      <c r="T431" s="11">
        <f t="shared" si="110"/>
        <v>217824.00000000003</v>
      </c>
      <c r="U431" s="12">
        <f t="shared" si="111"/>
        <v>1232984</v>
      </c>
      <c r="V431" s="13">
        <f t="shared" si="112"/>
        <v>1137100</v>
      </c>
      <c r="W431" s="10">
        <f t="shared" si="113"/>
        <v>645153.99999999988</v>
      </c>
    </row>
    <row r="432" spans="1:23" ht="52.2" x14ac:dyDescent="0.3">
      <c r="A432" s="16" t="s">
        <v>887</v>
      </c>
      <c r="B432" s="34" t="s">
        <v>26</v>
      </c>
      <c r="C432" s="18">
        <v>702670</v>
      </c>
      <c r="D432" s="30" t="s">
        <v>888</v>
      </c>
      <c r="E432" s="31">
        <v>5.33</v>
      </c>
      <c r="F432" s="20">
        <v>2.27</v>
      </c>
      <c r="G432" s="20">
        <v>3.06</v>
      </c>
      <c r="H432" s="6">
        <f t="shared" si="114"/>
        <v>216104</v>
      </c>
      <c r="I432" s="6">
        <f t="shared" si="115"/>
        <v>344556</v>
      </c>
      <c r="J432" s="6">
        <f t="shared" si="116"/>
        <v>560660</v>
      </c>
      <c r="K432" s="7">
        <f t="shared" si="117"/>
        <v>490320</v>
      </c>
      <c r="L432" s="7">
        <f t="shared" si="118"/>
        <v>847620</v>
      </c>
      <c r="M432" s="7">
        <f t="shared" si="119"/>
        <v>1337940</v>
      </c>
      <c r="N432" s="8">
        <f t="shared" si="120"/>
        <v>367740</v>
      </c>
      <c r="O432" s="8">
        <f t="shared" si="121"/>
        <v>873936</v>
      </c>
      <c r="P432" s="8">
        <f t="shared" si="122"/>
        <v>1241676</v>
      </c>
      <c r="Q432" s="9">
        <f t="shared" si="123"/>
        <v>342770</v>
      </c>
      <c r="R432" s="9">
        <f t="shared" si="124"/>
        <v>547740</v>
      </c>
      <c r="S432" s="10">
        <f t="shared" si="125"/>
        <v>890510</v>
      </c>
      <c r="T432" s="11">
        <f t="shared" si="110"/>
        <v>168198</v>
      </c>
      <c r="U432" s="12">
        <f t="shared" si="111"/>
        <v>945478</v>
      </c>
      <c r="V432" s="13">
        <f t="shared" si="112"/>
        <v>849214</v>
      </c>
      <c r="W432" s="10">
        <f t="shared" si="113"/>
        <v>498048</v>
      </c>
    </row>
    <row r="433" spans="1:23" ht="34.799999999999997" x14ac:dyDescent="0.3">
      <c r="A433" s="16" t="s">
        <v>889</v>
      </c>
      <c r="B433" s="34" t="s">
        <v>26</v>
      </c>
      <c r="C433" s="18">
        <v>702675</v>
      </c>
      <c r="D433" s="30" t="s">
        <v>890</v>
      </c>
      <c r="E433" s="31">
        <v>6.14</v>
      </c>
      <c r="F433" s="20">
        <v>2.34</v>
      </c>
      <c r="G433" s="20">
        <v>3.8</v>
      </c>
      <c r="H433" s="6">
        <f t="shared" si="114"/>
        <v>222768</v>
      </c>
      <c r="I433" s="6">
        <f t="shared" si="115"/>
        <v>427880</v>
      </c>
      <c r="J433" s="6">
        <f t="shared" si="116"/>
        <v>650648</v>
      </c>
      <c r="K433" s="7">
        <f t="shared" si="117"/>
        <v>505439.99999999994</v>
      </c>
      <c r="L433" s="7">
        <f t="shared" si="118"/>
        <v>1052600</v>
      </c>
      <c r="M433" s="7">
        <f t="shared" si="119"/>
        <v>1558040</v>
      </c>
      <c r="N433" s="8">
        <f t="shared" si="120"/>
        <v>379080</v>
      </c>
      <c r="O433" s="8">
        <f t="shared" si="121"/>
        <v>1085280</v>
      </c>
      <c r="P433" s="8">
        <f t="shared" si="122"/>
        <v>1464360</v>
      </c>
      <c r="Q433" s="9">
        <f t="shared" si="123"/>
        <v>353340</v>
      </c>
      <c r="R433" s="9">
        <f t="shared" si="124"/>
        <v>680200</v>
      </c>
      <c r="S433" s="10">
        <f t="shared" si="125"/>
        <v>1033540</v>
      </c>
      <c r="T433" s="11">
        <f t="shared" si="110"/>
        <v>195194.4</v>
      </c>
      <c r="U433" s="12">
        <f t="shared" si="111"/>
        <v>1102586.3999999999</v>
      </c>
      <c r="V433" s="13">
        <f t="shared" si="112"/>
        <v>1008906.4</v>
      </c>
      <c r="W433" s="10">
        <f t="shared" si="113"/>
        <v>578086.40000000002</v>
      </c>
    </row>
    <row r="434" spans="1:23" ht="52.2" x14ac:dyDescent="0.3">
      <c r="A434" s="16" t="s">
        <v>891</v>
      </c>
      <c r="B434" s="34" t="s">
        <v>26</v>
      </c>
      <c r="C434" s="18">
        <v>702680</v>
      </c>
      <c r="D434" s="30" t="s">
        <v>892</v>
      </c>
      <c r="E434" s="31">
        <v>9.16</v>
      </c>
      <c r="F434" s="20">
        <v>3.68</v>
      </c>
      <c r="G434" s="20">
        <v>5.48</v>
      </c>
      <c r="H434" s="6">
        <f t="shared" si="114"/>
        <v>350336</v>
      </c>
      <c r="I434" s="6">
        <f t="shared" si="115"/>
        <v>617048</v>
      </c>
      <c r="J434" s="6">
        <f t="shared" si="116"/>
        <v>967384</v>
      </c>
      <c r="K434" s="7">
        <f t="shared" si="117"/>
        <v>794880</v>
      </c>
      <c r="L434" s="7">
        <f t="shared" si="118"/>
        <v>1517960.0000000002</v>
      </c>
      <c r="M434" s="7">
        <f t="shared" si="119"/>
        <v>2312840</v>
      </c>
      <c r="N434" s="8">
        <f t="shared" si="120"/>
        <v>596160</v>
      </c>
      <c r="O434" s="8">
        <f t="shared" si="121"/>
        <v>1565088.0000000002</v>
      </c>
      <c r="P434" s="8">
        <f t="shared" si="122"/>
        <v>2161248</v>
      </c>
      <c r="Q434" s="9">
        <f t="shared" si="123"/>
        <v>555680</v>
      </c>
      <c r="R434" s="9">
        <f t="shared" si="124"/>
        <v>980920.00000000012</v>
      </c>
      <c r="S434" s="10">
        <f t="shared" si="125"/>
        <v>1536600</v>
      </c>
      <c r="T434" s="11">
        <f t="shared" si="110"/>
        <v>290215.2</v>
      </c>
      <c r="U434" s="12">
        <f t="shared" si="111"/>
        <v>1635671.2</v>
      </c>
      <c r="V434" s="13">
        <f t="shared" si="112"/>
        <v>1484079.2</v>
      </c>
      <c r="W434" s="10">
        <f t="shared" si="113"/>
        <v>859431.2</v>
      </c>
    </row>
    <row r="435" spans="1:23" ht="52.2" x14ac:dyDescent="0.3">
      <c r="A435" s="16" t="s">
        <v>893</v>
      </c>
      <c r="B435" s="34" t="s">
        <v>26</v>
      </c>
      <c r="C435" s="18">
        <v>702685</v>
      </c>
      <c r="D435" s="30" t="s">
        <v>894</v>
      </c>
      <c r="E435" s="31">
        <v>7.84</v>
      </c>
      <c r="F435" s="20">
        <v>2.94</v>
      </c>
      <c r="G435" s="20">
        <v>4.9000000000000004</v>
      </c>
      <c r="H435" s="6">
        <f t="shared" si="114"/>
        <v>279888</v>
      </c>
      <c r="I435" s="6">
        <f t="shared" si="115"/>
        <v>551740</v>
      </c>
      <c r="J435" s="6">
        <f t="shared" si="116"/>
        <v>831628</v>
      </c>
      <c r="K435" s="7">
        <f t="shared" si="117"/>
        <v>635040</v>
      </c>
      <c r="L435" s="7">
        <f t="shared" si="118"/>
        <v>1357300</v>
      </c>
      <c r="M435" s="7">
        <f t="shared" si="119"/>
        <v>1992340</v>
      </c>
      <c r="N435" s="8">
        <f t="shared" si="120"/>
        <v>476280</v>
      </c>
      <c r="O435" s="8">
        <f t="shared" si="121"/>
        <v>1399440</v>
      </c>
      <c r="P435" s="8">
        <f t="shared" si="122"/>
        <v>1875720</v>
      </c>
      <c r="Q435" s="9">
        <f t="shared" si="123"/>
        <v>443940</v>
      </c>
      <c r="R435" s="9">
        <f t="shared" si="124"/>
        <v>877100.00000000012</v>
      </c>
      <c r="S435" s="10">
        <f t="shared" si="125"/>
        <v>1321040</v>
      </c>
      <c r="T435" s="11">
        <f t="shared" si="110"/>
        <v>249488.4</v>
      </c>
      <c r="U435" s="12">
        <f t="shared" si="111"/>
        <v>1410200.4</v>
      </c>
      <c r="V435" s="13">
        <f t="shared" si="112"/>
        <v>1293580.3999999999</v>
      </c>
      <c r="W435" s="10">
        <f t="shared" si="113"/>
        <v>738900.4</v>
      </c>
    </row>
    <row r="436" spans="1:23" ht="34.799999999999997" x14ac:dyDescent="0.3">
      <c r="A436" s="16" t="s">
        <v>895</v>
      </c>
      <c r="B436" s="34" t="s">
        <v>26</v>
      </c>
      <c r="C436" s="18">
        <v>702690</v>
      </c>
      <c r="D436" s="30" t="s">
        <v>896</v>
      </c>
      <c r="E436" s="31">
        <v>8.34</v>
      </c>
      <c r="F436" s="20">
        <v>3.11</v>
      </c>
      <c r="G436" s="20">
        <v>5.23</v>
      </c>
      <c r="H436" s="6">
        <f t="shared" si="114"/>
        <v>296072</v>
      </c>
      <c r="I436" s="6">
        <f t="shared" si="115"/>
        <v>588898</v>
      </c>
      <c r="J436" s="6">
        <f t="shared" si="116"/>
        <v>884970</v>
      </c>
      <c r="K436" s="7">
        <f t="shared" si="117"/>
        <v>671760</v>
      </c>
      <c r="L436" s="7">
        <f t="shared" si="118"/>
        <v>1448710.0000000002</v>
      </c>
      <c r="M436" s="7">
        <f t="shared" si="119"/>
        <v>2120470</v>
      </c>
      <c r="N436" s="8">
        <f t="shared" si="120"/>
        <v>503820</v>
      </c>
      <c r="O436" s="8">
        <f t="shared" si="121"/>
        <v>1493688.0000000002</v>
      </c>
      <c r="P436" s="8">
        <f t="shared" si="122"/>
        <v>1997508.0000000002</v>
      </c>
      <c r="Q436" s="9">
        <f t="shared" si="123"/>
        <v>469610</v>
      </c>
      <c r="R436" s="9">
        <f t="shared" si="124"/>
        <v>936170.00000000012</v>
      </c>
      <c r="S436" s="10">
        <f t="shared" si="125"/>
        <v>1405780</v>
      </c>
      <c r="T436" s="11">
        <f t="shared" si="110"/>
        <v>265491</v>
      </c>
      <c r="U436" s="12">
        <f t="shared" si="111"/>
        <v>1500991</v>
      </c>
      <c r="V436" s="13">
        <f t="shared" si="112"/>
        <v>1378029.0000000002</v>
      </c>
      <c r="W436" s="10">
        <f t="shared" si="113"/>
        <v>786301</v>
      </c>
    </row>
    <row r="437" spans="1:23" ht="20.25" customHeight="1" x14ac:dyDescent="0.3">
      <c r="A437" s="16" t="s">
        <v>897</v>
      </c>
      <c r="B437" s="34" t="s">
        <v>26</v>
      </c>
      <c r="C437" s="18">
        <v>702695</v>
      </c>
      <c r="D437" s="30" t="s">
        <v>898</v>
      </c>
      <c r="E437" s="31">
        <v>13</v>
      </c>
      <c r="F437" s="20">
        <v>5</v>
      </c>
      <c r="G437" s="20">
        <v>8</v>
      </c>
      <c r="H437" s="6">
        <f t="shared" si="114"/>
        <v>476000</v>
      </c>
      <c r="I437" s="6">
        <f t="shared" si="115"/>
        <v>900800</v>
      </c>
      <c r="J437" s="6">
        <f t="shared" si="116"/>
        <v>1376800</v>
      </c>
      <c r="K437" s="7">
        <f t="shared" si="117"/>
        <v>1080000</v>
      </c>
      <c r="L437" s="7">
        <f t="shared" si="118"/>
        <v>2216000</v>
      </c>
      <c r="M437" s="7">
        <f t="shared" si="119"/>
        <v>3296000</v>
      </c>
      <c r="N437" s="8">
        <f t="shared" si="120"/>
        <v>810000</v>
      </c>
      <c r="O437" s="8">
        <f t="shared" si="121"/>
        <v>2284800</v>
      </c>
      <c r="P437" s="8">
        <f t="shared" si="122"/>
        <v>3094800</v>
      </c>
      <c r="Q437" s="9">
        <f t="shared" si="123"/>
        <v>755000</v>
      </c>
      <c r="R437" s="9">
        <f t="shared" si="124"/>
        <v>1432000</v>
      </c>
      <c r="S437" s="10">
        <f t="shared" si="125"/>
        <v>2187000</v>
      </c>
      <c r="T437" s="11">
        <f t="shared" si="110"/>
        <v>413040</v>
      </c>
      <c r="U437" s="12">
        <f t="shared" si="111"/>
        <v>2332240</v>
      </c>
      <c r="V437" s="13">
        <f t="shared" si="112"/>
        <v>2131040</v>
      </c>
      <c r="W437" s="10">
        <f t="shared" si="113"/>
        <v>1223240</v>
      </c>
    </row>
    <row r="438" spans="1:23" ht="69.599999999999994" x14ac:dyDescent="0.3">
      <c r="A438" s="16" t="s">
        <v>899</v>
      </c>
      <c r="B438" s="34" t="s">
        <v>26</v>
      </c>
      <c r="C438" s="18">
        <v>702700</v>
      </c>
      <c r="D438" s="30" t="s">
        <v>900</v>
      </c>
      <c r="E438" s="31">
        <v>9.16</v>
      </c>
      <c r="F438" s="20">
        <v>3.68</v>
      </c>
      <c r="G438" s="20">
        <v>5.48</v>
      </c>
      <c r="H438" s="6">
        <f t="shared" si="114"/>
        <v>350336</v>
      </c>
      <c r="I438" s="6">
        <f t="shared" si="115"/>
        <v>617048</v>
      </c>
      <c r="J438" s="6">
        <f t="shared" si="116"/>
        <v>967384</v>
      </c>
      <c r="K438" s="7">
        <f t="shared" si="117"/>
        <v>794880</v>
      </c>
      <c r="L438" s="7">
        <f t="shared" si="118"/>
        <v>1517960.0000000002</v>
      </c>
      <c r="M438" s="7">
        <f t="shared" si="119"/>
        <v>2312840</v>
      </c>
      <c r="N438" s="8">
        <f t="shared" si="120"/>
        <v>596160</v>
      </c>
      <c r="O438" s="8">
        <f t="shared" si="121"/>
        <v>1565088.0000000002</v>
      </c>
      <c r="P438" s="8">
        <f t="shared" si="122"/>
        <v>2161248</v>
      </c>
      <c r="Q438" s="9">
        <f t="shared" si="123"/>
        <v>555680</v>
      </c>
      <c r="R438" s="9">
        <f t="shared" si="124"/>
        <v>980920.00000000012</v>
      </c>
      <c r="S438" s="10">
        <f t="shared" si="125"/>
        <v>1536600</v>
      </c>
      <c r="T438" s="11">
        <f t="shared" si="110"/>
        <v>290215.2</v>
      </c>
      <c r="U438" s="12">
        <f t="shared" si="111"/>
        <v>1635671.2</v>
      </c>
      <c r="V438" s="13">
        <f t="shared" si="112"/>
        <v>1484079.2</v>
      </c>
      <c r="W438" s="10">
        <f t="shared" si="113"/>
        <v>859431.2</v>
      </c>
    </row>
    <row r="439" spans="1:23" ht="87" x14ac:dyDescent="0.3">
      <c r="A439" s="16" t="s">
        <v>901</v>
      </c>
      <c r="B439" s="34" t="s">
        <v>26</v>
      </c>
      <c r="C439" s="18">
        <v>702705</v>
      </c>
      <c r="D439" s="30" t="s">
        <v>902</v>
      </c>
      <c r="E439" s="31">
        <v>12.5</v>
      </c>
      <c r="F439" s="20">
        <v>5</v>
      </c>
      <c r="G439" s="20">
        <v>7.5</v>
      </c>
      <c r="H439" s="6">
        <f t="shared" si="114"/>
        <v>476000</v>
      </c>
      <c r="I439" s="6">
        <f t="shared" si="115"/>
        <v>844500</v>
      </c>
      <c r="J439" s="6">
        <f t="shared" si="116"/>
        <v>1320500</v>
      </c>
      <c r="K439" s="7">
        <f t="shared" si="117"/>
        <v>1080000</v>
      </c>
      <c r="L439" s="7">
        <f t="shared" si="118"/>
        <v>2077500</v>
      </c>
      <c r="M439" s="7">
        <f t="shared" si="119"/>
        <v>3157500</v>
      </c>
      <c r="N439" s="8">
        <f t="shared" si="120"/>
        <v>810000</v>
      </c>
      <c r="O439" s="8">
        <f t="shared" si="121"/>
        <v>2142000</v>
      </c>
      <c r="P439" s="8">
        <f t="shared" si="122"/>
        <v>2952000</v>
      </c>
      <c r="Q439" s="9">
        <f t="shared" si="123"/>
        <v>755000</v>
      </c>
      <c r="R439" s="9">
        <f t="shared" si="124"/>
        <v>1342500</v>
      </c>
      <c r="S439" s="10">
        <f t="shared" si="125"/>
        <v>2097500</v>
      </c>
      <c r="T439" s="11">
        <f t="shared" si="110"/>
        <v>396150</v>
      </c>
      <c r="U439" s="12">
        <f t="shared" si="111"/>
        <v>2233150</v>
      </c>
      <c r="V439" s="13">
        <f t="shared" si="112"/>
        <v>2027650</v>
      </c>
      <c r="W439" s="10">
        <f t="shared" si="113"/>
        <v>1173150</v>
      </c>
    </row>
    <row r="440" spans="1:23" ht="34.799999999999997" x14ac:dyDescent="0.3">
      <c r="A440" s="16" t="s">
        <v>903</v>
      </c>
      <c r="B440" s="34" t="s">
        <v>26</v>
      </c>
      <c r="C440" s="18">
        <v>702710</v>
      </c>
      <c r="D440" s="30" t="s">
        <v>904</v>
      </c>
      <c r="E440" s="31">
        <v>4.5999999999999996</v>
      </c>
      <c r="F440" s="20">
        <v>1.34</v>
      </c>
      <c r="G440" s="20">
        <v>3.26</v>
      </c>
      <c r="H440" s="6">
        <f t="shared" si="114"/>
        <v>127568.00000000001</v>
      </c>
      <c r="I440" s="6">
        <f t="shared" si="115"/>
        <v>367076</v>
      </c>
      <c r="J440" s="6">
        <f t="shared" si="116"/>
        <v>494644</v>
      </c>
      <c r="K440" s="7">
        <f t="shared" si="117"/>
        <v>289440</v>
      </c>
      <c r="L440" s="7">
        <f t="shared" si="118"/>
        <v>903019.99999999988</v>
      </c>
      <c r="M440" s="7">
        <f t="shared" si="119"/>
        <v>1192460</v>
      </c>
      <c r="N440" s="8">
        <f t="shared" si="120"/>
        <v>217080</v>
      </c>
      <c r="O440" s="8">
        <f t="shared" si="121"/>
        <v>931055.99999999988</v>
      </c>
      <c r="P440" s="8">
        <f t="shared" si="122"/>
        <v>1148136</v>
      </c>
      <c r="Q440" s="9">
        <f t="shared" si="123"/>
        <v>202340</v>
      </c>
      <c r="R440" s="9">
        <f t="shared" si="124"/>
        <v>583540</v>
      </c>
      <c r="S440" s="10">
        <f t="shared" si="125"/>
        <v>785880</v>
      </c>
      <c r="T440" s="11">
        <f t="shared" si="110"/>
        <v>148393.20000000001</v>
      </c>
      <c r="U440" s="12">
        <f t="shared" si="111"/>
        <v>846209.2</v>
      </c>
      <c r="V440" s="13">
        <f t="shared" si="112"/>
        <v>801885.2</v>
      </c>
      <c r="W440" s="10">
        <f t="shared" si="113"/>
        <v>439629.2</v>
      </c>
    </row>
    <row r="441" spans="1:23" ht="34.799999999999997" x14ac:dyDescent="0.3">
      <c r="A441" s="16" t="s">
        <v>905</v>
      </c>
      <c r="B441" s="34" t="s">
        <v>26</v>
      </c>
      <c r="C441" s="18">
        <v>702715</v>
      </c>
      <c r="D441" s="30" t="s">
        <v>906</v>
      </c>
      <c r="E441" s="31">
        <v>4.93</v>
      </c>
      <c r="F441" s="20">
        <v>1.43</v>
      </c>
      <c r="G441" s="20">
        <v>3.5</v>
      </c>
      <c r="H441" s="6">
        <f t="shared" si="114"/>
        <v>136136</v>
      </c>
      <c r="I441" s="6">
        <f t="shared" si="115"/>
        <v>394100</v>
      </c>
      <c r="J441" s="6">
        <f t="shared" si="116"/>
        <v>530236</v>
      </c>
      <c r="K441" s="7">
        <f t="shared" si="117"/>
        <v>308880</v>
      </c>
      <c r="L441" s="7">
        <f t="shared" si="118"/>
        <v>969500</v>
      </c>
      <c r="M441" s="7">
        <f t="shared" si="119"/>
        <v>1278380</v>
      </c>
      <c r="N441" s="8">
        <f t="shared" si="120"/>
        <v>231660</v>
      </c>
      <c r="O441" s="8">
        <f t="shared" si="121"/>
        <v>999600</v>
      </c>
      <c r="P441" s="8">
        <f t="shared" si="122"/>
        <v>1231260</v>
      </c>
      <c r="Q441" s="9">
        <f t="shared" si="123"/>
        <v>215930</v>
      </c>
      <c r="R441" s="9">
        <f t="shared" si="124"/>
        <v>626500</v>
      </c>
      <c r="S441" s="10">
        <f t="shared" si="125"/>
        <v>842430</v>
      </c>
      <c r="T441" s="11">
        <f t="shared" si="110"/>
        <v>159070.79999999999</v>
      </c>
      <c r="U441" s="12">
        <f t="shared" si="111"/>
        <v>907214.8</v>
      </c>
      <c r="V441" s="13">
        <f t="shared" si="112"/>
        <v>860094.8</v>
      </c>
      <c r="W441" s="10">
        <f t="shared" si="113"/>
        <v>471264.8</v>
      </c>
    </row>
    <row r="442" spans="1:23" ht="34.799999999999997" x14ac:dyDescent="0.3">
      <c r="A442" s="16" t="s">
        <v>907</v>
      </c>
      <c r="B442" s="34" t="s">
        <v>26</v>
      </c>
      <c r="C442" s="18">
        <v>702720</v>
      </c>
      <c r="D442" s="30" t="s">
        <v>908</v>
      </c>
      <c r="E442" s="31">
        <v>7.39</v>
      </c>
      <c r="F442" s="20">
        <v>2.15</v>
      </c>
      <c r="G442" s="20">
        <v>5.24</v>
      </c>
      <c r="H442" s="6">
        <f t="shared" si="114"/>
        <v>204680</v>
      </c>
      <c r="I442" s="6">
        <f t="shared" si="115"/>
        <v>590024</v>
      </c>
      <c r="J442" s="6">
        <f t="shared" si="116"/>
        <v>794704</v>
      </c>
      <c r="K442" s="7">
        <f t="shared" si="117"/>
        <v>464400</v>
      </c>
      <c r="L442" s="7">
        <f t="shared" si="118"/>
        <v>1451480</v>
      </c>
      <c r="M442" s="7">
        <f t="shared" si="119"/>
        <v>1915880</v>
      </c>
      <c r="N442" s="8">
        <f t="shared" si="120"/>
        <v>348300</v>
      </c>
      <c r="O442" s="8">
        <f t="shared" si="121"/>
        <v>1496544</v>
      </c>
      <c r="P442" s="8">
        <f t="shared" si="122"/>
        <v>1844844</v>
      </c>
      <c r="Q442" s="9">
        <f t="shared" si="123"/>
        <v>324650</v>
      </c>
      <c r="R442" s="9">
        <f t="shared" si="124"/>
        <v>937960</v>
      </c>
      <c r="S442" s="10">
        <f t="shared" si="125"/>
        <v>1262610</v>
      </c>
      <c r="T442" s="11">
        <f t="shared" si="110"/>
        <v>238411.2</v>
      </c>
      <c r="U442" s="12">
        <f t="shared" si="111"/>
        <v>1359587.2</v>
      </c>
      <c r="V442" s="13">
        <f t="shared" si="112"/>
        <v>1288551.2</v>
      </c>
      <c r="W442" s="10">
        <f t="shared" si="113"/>
        <v>706317.2</v>
      </c>
    </row>
    <row r="443" spans="1:23" ht="52.2" x14ac:dyDescent="0.3">
      <c r="A443" s="16" t="s">
        <v>909</v>
      </c>
      <c r="B443" s="34" t="s">
        <v>26</v>
      </c>
      <c r="C443" s="18">
        <v>702725</v>
      </c>
      <c r="D443" s="30" t="s">
        <v>910</v>
      </c>
      <c r="E443" s="31">
        <v>7.66</v>
      </c>
      <c r="F443" s="20">
        <v>2.23</v>
      </c>
      <c r="G443" s="20">
        <v>5.43</v>
      </c>
      <c r="H443" s="6">
        <f t="shared" si="114"/>
        <v>212296</v>
      </c>
      <c r="I443" s="6">
        <f t="shared" si="115"/>
        <v>611418</v>
      </c>
      <c r="J443" s="6">
        <f t="shared" si="116"/>
        <v>823714</v>
      </c>
      <c r="K443" s="7">
        <f t="shared" si="117"/>
        <v>481680</v>
      </c>
      <c r="L443" s="7">
        <f t="shared" si="118"/>
        <v>1504110</v>
      </c>
      <c r="M443" s="7">
        <f t="shared" si="119"/>
        <v>1985790</v>
      </c>
      <c r="N443" s="8">
        <f t="shared" si="120"/>
        <v>361260</v>
      </c>
      <c r="O443" s="8">
        <f t="shared" si="121"/>
        <v>1550808</v>
      </c>
      <c r="P443" s="8">
        <f t="shared" si="122"/>
        <v>1912068</v>
      </c>
      <c r="Q443" s="9">
        <f t="shared" si="123"/>
        <v>336730</v>
      </c>
      <c r="R443" s="9">
        <f t="shared" si="124"/>
        <v>971970</v>
      </c>
      <c r="S443" s="10">
        <f t="shared" si="125"/>
        <v>1308700</v>
      </c>
      <c r="T443" s="11">
        <f t="shared" si="110"/>
        <v>247114.2</v>
      </c>
      <c r="U443" s="12">
        <f t="shared" si="111"/>
        <v>1409190.2</v>
      </c>
      <c r="V443" s="13">
        <f t="shared" si="112"/>
        <v>1335468.2</v>
      </c>
      <c r="W443" s="10">
        <f t="shared" si="113"/>
        <v>732100.2</v>
      </c>
    </row>
    <row r="444" spans="1:23" ht="52.2" x14ac:dyDescent="0.3">
      <c r="A444" s="16" t="s">
        <v>911</v>
      </c>
      <c r="B444" s="34" t="s">
        <v>26</v>
      </c>
      <c r="C444" s="18">
        <v>702730</v>
      </c>
      <c r="D444" s="30" t="s">
        <v>912</v>
      </c>
      <c r="E444" s="31">
        <v>7.66</v>
      </c>
      <c r="F444" s="20">
        <v>2.23</v>
      </c>
      <c r="G444" s="20">
        <v>5.43</v>
      </c>
      <c r="H444" s="6">
        <f t="shared" si="114"/>
        <v>212296</v>
      </c>
      <c r="I444" s="6">
        <f t="shared" si="115"/>
        <v>611418</v>
      </c>
      <c r="J444" s="6">
        <f t="shared" si="116"/>
        <v>823714</v>
      </c>
      <c r="K444" s="7">
        <f t="shared" si="117"/>
        <v>481680</v>
      </c>
      <c r="L444" s="7">
        <f t="shared" si="118"/>
        <v>1504110</v>
      </c>
      <c r="M444" s="7">
        <f t="shared" si="119"/>
        <v>1985790</v>
      </c>
      <c r="N444" s="8">
        <f t="shared" si="120"/>
        <v>361260</v>
      </c>
      <c r="O444" s="8">
        <f t="shared" si="121"/>
        <v>1550808</v>
      </c>
      <c r="P444" s="8">
        <f t="shared" si="122"/>
        <v>1912068</v>
      </c>
      <c r="Q444" s="9">
        <f t="shared" si="123"/>
        <v>336730</v>
      </c>
      <c r="R444" s="9">
        <f t="shared" si="124"/>
        <v>971970</v>
      </c>
      <c r="S444" s="10">
        <f t="shared" si="125"/>
        <v>1308700</v>
      </c>
      <c r="T444" s="11">
        <f t="shared" si="110"/>
        <v>247114.2</v>
      </c>
      <c r="U444" s="12">
        <f t="shared" si="111"/>
        <v>1409190.2</v>
      </c>
      <c r="V444" s="13">
        <f t="shared" si="112"/>
        <v>1335468.2</v>
      </c>
      <c r="W444" s="10">
        <f t="shared" si="113"/>
        <v>732100.2</v>
      </c>
    </row>
    <row r="445" spans="1:23" ht="34.799999999999997" x14ac:dyDescent="0.3">
      <c r="A445" s="16" t="s">
        <v>913</v>
      </c>
      <c r="B445" s="34" t="s">
        <v>26</v>
      </c>
      <c r="C445" s="18">
        <v>702735</v>
      </c>
      <c r="D445" s="30" t="s">
        <v>914</v>
      </c>
      <c r="E445" s="31">
        <v>8.5</v>
      </c>
      <c r="F445" s="20">
        <v>3</v>
      </c>
      <c r="G445" s="20">
        <v>5.5</v>
      </c>
      <c r="H445" s="6">
        <f t="shared" si="114"/>
        <v>285600</v>
      </c>
      <c r="I445" s="6">
        <f t="shared" si="115"/>
        <v>619300</v>
      </c>
      <c r="J445" s="6">
        <f t="shared" si="116"/>
        <v>904900</v>
      </c>
      <c r="K445" s="7">
        <f t="shared" si="117"/>
        <v>648000</v>
      </c>
      <c r="L445" s="7">
        <f t="shared" si="118"/>
        <v>1523500</v>
      </c>
      <c r="M445" s="7">
        <f t="shared" si="119"/>
        <v>2171500</v>
      </c>
      <c r="N445" s="8">
        <f t="shared" si="120"/>
        <v>486000</v>
      </c>
      <c r="O445" s="8">
        <f t="shared" si="121"/>
        <v>1570800</v>
      </c>
      <c r="P445" s="8">
        <f t="shared" si="122"/>
        <v>2056800</v>
      </c>
      <c r="Q445" s="9">
        <f t="shared" si="123"/>
        <v>453000</v>
      </c>
      <c r="R445" s="9">
        <f t="shared" si="124"/>
        <v>984500</v>
      </c>
      <c r="S445" s="10">
        <f t="shared" si="125"/>
        <v>1437500</v>
      </c>
      <c r="T445" s="11">
        <f t="shared" si="110"/>
        <v>271470</v>
      </c>
      <c r="U445" s="12">
        <f t="shared" si="111"/>
        <v>1538070</v>
      </c>
      <c r="V445" s="13">
        <f t="shared" si="112"/>
        <v>1423370</v>
      </c>
      <c r="W445" s="10">
        <f t="shared" si="113"/>
        <v>804070</v>
      </c>
    </row>
    <row r="446" spans="1:23" ht="34.799999999999997" x14ac:dyDescent="0.3">
      <c r="A446" s="16" t="s">
        <v>915</v>
      </c>
      <c r="B446" s="34" t="s">
        <v>26</v>
      </c>
      <c r="C446" s="18">
        <v>702740</v>
      </c>
      <c r="D446" s="30" t="s">
        <v>916</v>
      </c>
      <c r="E446" s="31">
        <v>11.64</v>
      </c>
      <c r="F446" s="20">
        <v>3.38</v>
      </c>
      <c r="G446" s="20">
        <v>8.26</v>
      </c>
      <c r="H446" s="6">
        <f t="shared" si="114"/>
        <v>321776</v>
      </c>
      <c r="I446" s="6">
        <f t="shared" si="115"/>
        <v>930076</v>
      </c>
      <c r="J446" s="6">
        <f t="shared" si="116"/>
        <v>1251852</v>
      </c>
      <c r="K446" s="7">
        <f t="shared" si="117"/>
        <v>730080</v>
      </c>
      <c r="L446" s="7">
        <f t="shared" si="118"/>
        <v>2288020</v>
      </c>
      <c r="M446" s="7">
        <f t="shared" si="119"/>
        <v>3018100</v>
      </c>
      <c r="N446" s="8">
        <f t="shared" si="120"/>
        <v>547560</v>
      </c>
      <c r="O446" s="8">
        <f t="shared" si="121"/>
        <v>2359056</v>
      </c>
      <c r="P446" s="8">
        <f t="shared" si="122"/>
        <v>2906616</v>
      </c>
      <c r="Q446" s="9">
        <f t="shared" si="123"/>
        <v>510380</v>
      </c>
      <c r="R446" s="9">
        <f t="shared" si="124"/>
        <v>1478540</v>
      </c>
      <c r="S446" s="10">
        <f t="shared" si="125"/>
        <v>1988920</v>
      </c>
      <c r="T446" s="11">
        <f t="shared" si="110"/>
        <v>375555.6</v>
      </c>
      <c r="U446" s="12">
        <f t="shared" si="111"/>
        <v>2141803.6</v>
      </c>
      <c r="V446" s="13">
        <f t="shared" si="112"/>
        <v>2030319.6</v>
      </c>
      <c r="W446" s="10">
        <f t="shared" si="113"/>
        <v>1112623.6000000001</v>
      </c>
    </row>
    <row r="447" spans="1:23" ht="69.599999999999994" x14ac:dyDescent="0.3">
      <c r="A447" s="16" t="s">
        <v>917</v>
      </c>
      <c r="B447" s="34" t="s">
        <v>26</v>
      </c>
      <c r="C447" s="18">
        <v>702745</v>
      </c>
      <c r="D447" s="30" t="s">
        <v>918</v>
      </c>
      <c r="E447" s="31">
        <v>6.9</v>
      </c>
      <c r="F447" s="20">
        <v>2</v>
      </c>
      <c r="G447" s="20">
        <v>4.9000000000000004</v>
      </c>
      <c r="H447" s="6">
        <f t="shared" si="114"/>
        <v>190400</v>
      </c>
      <c r="I447" s="6">
        <f t="shared" si="115"/>
        <v>551740</v>
      </c>
      <c r="J447" s="6">
        <f t="shared" si="116"/>
        <v>742140</v>
      </c>
      <c r="K447" s="7">
        <f t="shared" si="117"/>
        <v>432000</v>
      </c>
      <c r="L447" s="7">
        <f t="shared" si="118"/>
        <v>1357300</v>
      </c>
      <c r="M447" s="7">
        <f t="shared" si="119"/>
        <v>1789300</v>
      </c>
      <c r="N447" s="8">
        <f t="shared" si="120"/>
        <v>324000</v>
      </c>
      <c r="O447" s="8">
        <f t="shared" si="121"/>
        <v>1399440</v>
      </c>
      <c r="P447" s="8">
        <f t="shared" si="122"/>
        <v>1723440</v>
      </c>
      <c r="Q447" s="9">
        <f t="shared" si="123"/>
        <v>302000</v>
      </c>
      <c r="R447" s="9">
        <f t="shared" si="124"/>
        <v>877100.00000000012</v>
      </c>
      <c r="S447" s="10">
        <f t="shared" si="125"/>
        <v>1179100</v>
      </c>
      <c r="T447" s="11">
        <f t="shared" si="110"/>
        <v>222642</v>
      </c>
      <c r="U447" s="12">
        <f t="shared" si="111"/>
        <v>1269802</v>
      </c>
      <c r="V447" s="13">
        <f t="shared" si="112"/>
        <v>1203942</v>
      </c>
      <c r="W447" s="10">
        <f t="shared" si="113"/>
        <v>659602</v>
      </c>
    </row>
    <row r="448" spans="1:23" ht="69.599999999999994" x14ac:dyDescent="0.3">
      <c r="A448" s="16" t="s">
        <v>919</v>
      </c>
      <c r="B448" s="34" t="s">
        <v>26</v>
      </c>
      <c r="C448" s="18">
        <v>702750</v>
      </c>
      <c r="D448" s="30" t="s">
        <v>920</v>
      </c>
      <c r="E448" s="31">
        <v>8.9</v>
      </c>
      <c r="F448" s="20">
        <v>2.9</v>
      </c>
      <c r="G448" s="20">
        <v>6</v>
      </c>
      <c r="H448" s="6">
        <f t="shared" si="114"/>
        <v>276080</v>
      </c>
      <c r="I448" s="6">
        <f t="shared" si="115"/>
        <v>675600</v>
      </c>
      <c r="J448" s="6">
        <f t="shared" si="116"/>
        <v>951680</v>
      </c>
      <c r="K448" s="7">
        <f t="shared" si="117"/>
        <v>626400</v>
      </c>
      <c r="L448" s="7">
        <f t="shared" si="118"/>
        <v>1662000</v>
      </c>
      <c r="M448" s="7">
        <f t="shared" si="119"/>
        <v>2288400</v>
      </c>
      <c r="N448" s="8">
        <f t="shared" si="120"/>
        <v>469800</v>
      </c>
      <c r="O448" s="8">
        <f t="shared" si="121"/>
        <v>1713600</v>
      </c>
      <c r="P448" s="8">
        <f t="shared" si="122"/>
        <v>2183400</v>
      </c>
      <c r="Q448" s="9">
        <f t="shared" si="123"/>
        <v>437900</v>
      </c>
      <c r="R448" s="9">
        <f t="shared" si="124"/>
        <v>1074000</v>
      </c>
      <c r="S448" s="10">
        <f t="shared" si="125"/>
        <v>1511900</v>
      </c>
      <c r="T448" s="11">
        <f t="shared" si="110"/>
        <v>285504</v>
      </c>
      <c r="U448" s="12">
        <f t="shared" si="111"/>
        <v>1622224</v>
      </c>
      <c r="V448" s="13">
        <f t="shared" si="112"/>
        <v>1517224</v>
      </c>
      <c r="W448" s="10">
        <f t="shared" si="113"/>
        <v>845724</v>
      </c>
    </row>
    <row r="449" spans="1:23" ht="52.2" x14ac:dyDescent="0.3">
      <c r="A449" s="16" t="s">
        <v>921</v>
      </c>
      <c r="B449" s="34" t="s">
        <v>26</v>
      </c>
      <c r="C449" s="18">
        <v>702755</v>
      </c>
      <c r="D449" s="30" t="s">
        <v>922</v>
      </c>
      <c r="E449" s="31">
        <v>7.37</v>
      </c>
      <c r="F449" s="20">
        <v>2.14</v>
      </c>
      <c r="G449" s="20">
        <v>5.23</v>
      </c>
      <c r="H449" s="6">
        <f t="shared" si="114"/>
        <v>203728</v>
      </c>
      <c r="I449" s="6">
        <f t="shared" si="115"/>
        <v>588898</v>
      </c>
      <c r="J449" s="6">
        <f t="shared" si="116"/>
        <v>792626</v>
      </c>
      <c r="K449" s="7">
        <f t="shared" si="117"/>
        <v>462240</v>
      </c>
      <c r="L449" s="7">
        <f t="shared" si="118"/>
        <v>1448710.0000000002</v>
      </c>
      <c r="M449" s="7">
        <f t="shared" si="119"/>
        <v>1910950.0000000002</v>
      </c>
      <c r="N449" s="8">
        <f t="shared" si="120"/>
        <v>346680</v>
      </c>
      <c r="O449" s="8">
        <f t="shared" si="121"/>
        <v>1493688.0000000002</v>
      </c>
      <c r="P449" s="8">
        <f t="shared" si="122"/>
        <v>1840368.0000000002</v>
      </c>
      <c r="Q449" s="9">
        <f t="shared" si="123"/>
        <v>323140</v>
      </c>
      <c r="R449" s="9">
        <f t="shared" si="124"/>
        <v>936170.00000000012</v>
      </c>
      <c r="S449" s="10">
        <f t="shared" si="125"/>
        <v>1259310</v>
      </c>
      <c r="T449" s="11">
        <f t="shared" si="110"/>
        <v>237787.8</v>
      </c>
      <c r="U449" s="12">
        <f t="shared" si="111"/>
        <v>1356111.8000000003</v>
      </c>
      <c r="V449" s="13">
        <f t="shared" si="112"/>
        <v>1285529.8000000003</v>
      </c>
      <c r="W449" s="10">
        <f t="shared" si="113"/>
        <v>704471.8</v>
      </c>
    </row>
    <row r="450" spans="1:23" ht="52.2" x14ac:dyDescent="0.3">
      <c r="A450" s="16" t="s">
        <v>923</v>
      </c>
      <c r="B450" s="34" t="s">
        <v>26</v>
      </c>
      <c r="C450" s="18">
        <v>702760</v>
      </c>
      <c r="D450" s="30" t="s">
        <v>924</v>
      </c>
      <c r="E450" s="31">
        <v>9.1999999999999993</v>
      </c>
      <c r="F450" s="20">
        <v>2.67</v>
      </c>
      <c r="G450" s="20">
        <v>6.53</v>
      </c>
      <c r="H450" s="6">
        <f t="shared" si="114"/>
        <v>254184</v>
      </c>
      <c r="I450" s="6">
        <f t="shared" si="115"/>
        <v>735278</v>
      </c>
      <c r="J450" s="6">
        <f t="shared" si="116"/>
        <v>989462</v>
      </c>
      <c r="K450" s="7">
        <f t="shared" si="117"/>
        <v>576720</v>
      </c>
      <c r="L450" s="7">
        <f t="shared" si="118"/>
        <v>1808810</v>
      </c>
      <c r="M450" s="7">
        <f t="shared" si="119"/>
        <v>2385530</v>
      </c>
      <c r="N450" s="8">
        <f t="shared" si="120"/>
        <v>432540</v>
      </c>
      <c r="O450" s="8">
        <f t="shared" si="121"/>
        <v>1864968</v>
      </c>
      <c r="P450" s="8">
        <f t="shared" si="122"/>
        <v>2297508</v>
      </c>
      <c r="Q450" s="9">
        <f t="shared" si="123"/>
        <v>403170</v>
      </c>
      <c r="R450" s="9">
        <f t="shared" si="124"/>
        <v>1168870</v>
      </c>
      <c r="S450" s="10">
        <f t="shared" si="125"/>
        <v>1572040</v>
      </c>
      <c r="T450" s="11">
        <f t="shared" si="110"/>
        <v>296838.59999999998</v>
      </c>
      <c r="U450" s="12">
        <f t="shared" si="111"/>
        <v>1692906.6</v>
      </c>
      <c r="V450" s="13">
        <f t="shared" si="112"/>
        <v>1604884.6</v>
      </c>
      <c r="W450" s="10">
        <f t="shared" si="113"/>
        <v>879416.6</v>
      </c>
    </row>
    <row r="451" spans="1:23" ht="52.2" x14ac:dyDescent="0.3">
      <c r="A451" s="16" t="s">
        <v>925</v>
      </c>
      <c r="B451" s="34" t="s">
        <v>26</v>
      </c>
      <c r="C451" s="18">
        <v>702765</v>
      </c>
      <c r="D451" s="30" t="s">
        <v>926</v>
      </c>
      <c r="E451" s="31">
        <v>10.88</v>
      </c>
      <c r="F451" s="20">
        <v>3.16</v>
      </c>
      <c r="G451" s="20">
        <v>7.72</v>
      </c>
      <c r="H451" s="6">
        <f t="shared" si="114"/>
        <v>300832</v>
      </c>
      <c r="I451" s="6">
        <f t="shared" si="115"/>
        <v>869272</v>
      </c>
      <c r="J451" s="6">
        <f t="shared" si="116"/>
        <v>1170104</v>
      </c>
      <c r="K451" s="7">
        <f t="shared" si="117"/>
        <v>682560</v>
      </c>
      <c r="L451" s="7">
        <f t="shared" si="118"/>
        <v>2138440</v>
      </c>
      <c r="M451" s="7">
        <f t="shared" si="119"/>
        <v>2821000</v>
      </c>
      <c r="N451" s="8">
        <f t="shared" si="120"/>
        <v>511920</v>
      </c>
      <c r="O451" s="8">
        <f t="shared" si="121"/>
        <v>2204832</v>
      </c>
      <c r="P451" s="8">
        <f t="shared" si="122"/>
        <v>2716752</v>
      </c>
      <c r="Q451" s="9">
        <f t="shared" si="123"/>
        <v>477160</v>
      </c>
      <c r="R451" s="9">
        <f t="shared" si="124"/>
        <v>1381880</v>
      </c>
      <c r="S451" s="10">
        <f t="shared" si="125"/>
        <v>1859040</v>
      </c>
      <c r="T451" s="11">
        <f t="shared" si="110"/>
        <v>351031.2</v>
      </c>
      <c r="U451" s="12">
        <f t="shared" si="111"/>
        <v>2001927.2</v>
      </c>
      <c r="V451" s="13">
        <f t="shared" si="112"/>
        <v>1897679.2</v>
      </c>
      <c r="W451" s="10">
        <f t="shared" si="113"/>
        <v>1039967.2</v>
      </c>
    </row>
    <row r="452" spans="1:23" ht="52.2" x14ac:dyDescent="0.3">
      <c r="A452" s="16" t="s">
        <v>927</v>
      </c>
      <c r="B452" s="34" t="s">
        <v>26</v>
      </c>
      <c r="C452" s="18">
        <v>702770</v>
      </c>
      <c r="D452" s="30" t="s">
        <v>928</v>
      </c>
      <c r="E452" s="31">
        <v>8.4</v>
      </c>
      <c r="F452" s="20">
        <v>3</v>
      </c>
      <c r="G452" s="20">
        <v>5.4</v>
      </c>
      <c r="H452" s="6">
        <f t="shared" si="114"/>
        <v>285600</v>
      </c>
      <c r="I452" s="6">
        <f t="shared" si="115"/>
        <v>608040</v>
      </c>
      <c r="J452" s="6">
        <f t="shared" si="116"/>
        <v>893640</v>
      </c>
      <c r="K452" s="7">
        <f t="shared" si="117"/>
        <v>648000</v>
      </c>
      <c r="L452" s="7">
        <f t="shared" si="118"/>
        <v>1495800</v>
      </c>
      <c r="M452" s="7">
        <f t="shared" si="119"/>
        <v>2143800</v>
      </c>
      <c r="N452" s="8">
        <f t="shared" si="120"/>
        <v>486000</v>
      </c>
      <c r="O452" s="8">
        <f t="shared" si="121"/>
        <v>1542240</v>
      </c>
      <c r="P452" s="8">
        <f t="shared" si="122"/>
        <v>2028240</v>
      </c>
      <c r="Q452" s="9">
        <f t="shared" si="123"/>
        <v>453000</v>
      </c>
      <c r="R452" s="9">
        <f t="shared" si="124"/>
        <v>966600.00000000012</v>
      </c>
      <c r="S452" s="10">
        <f t="shared" si="125"/>
        <v>1419600</v>
      </c>
      <c r="T452" s="11">
        <f t="shared" ref="T452:T516" si="126">J452*30/100</f>
        <v>268092</v>
      </c>
      <c r="U452" s="12">
        <f t="shared" ref="U452:U516" si="127">(M452-J452)+T452</f>
        <v>1518252</v>
      </c>
      <c r="V452" s="13">
        <f t="shared" ref="V452:V516" si="128">(P452-J452)+T452</f>
        <v>1402692</v>
      </c>
      <c r="W452" s="10">
        <f t="shared" ref="W452:W516" si="129">(S452-J452)+T452</f>
        <v>794052</v>
      </c>
    </row>
    <row r="453" spans="1:23" ht="34.799999999999997" x14ac:dyDescent="0.3">
      <c r="A453" s="16" t="s">
        <v>929</v>
      </c>
      <c r="B453" s="34" t="s">
        <v>26</v>
      </c>
      <c r="C453" s="18">
        <v>702775</v>
      </c>
      <c r="D453" s="30" t="s">
        <v>930</v>
      </c>
      <c r="E453" s="31">
        <v>6.29</v>
      </c>
      <c r="F453" s="20">
        <v>1.83</v>
      </c>
      <c r="G453" s="20">
        <v>4.46</v>
      </c>
      <c r="H453" s="6">
        <f t="shared" si="114"/>
        <v>174216</v>
      </c>
      <c r="I453" s="6">
        <f t="shared" si="115"/>
        <v>502196</v>
      </c>
      <c r="J453" s="6">
        <f t="shared" si="116"/>
        <v>676412</v>
      </c>
      <c r="K453" s="7">
        <f t="shared" si="117"/>
        <v>395280</v>
      </c>
      <c r="L453" s="7">
        <f t="shared" si="118"/>
        <v>1235420</v>
      </c>
      <c r="M453" s="7">
        <f t="shared" si="119"/>
        <v>1630700</v>
      </c>
      <c r="N453" s="8">
        <f t="shared" si="120"/>
        <v>296460</v>
      </c>
      <c r="O453" s="8">
        <f t="shared" si="121"/>
        <v>1273776</v>
      </c>
      <c r="P453" s="8">
        <f t="shared" si="122"/>
        <v>1570236</v>
      </c>
      <c r="Q453" s="9">
        <f t="shared" si="123"/>
        <v>276330</v>
      </c>
      <c r="R453" s="9">
        <f t="shared" si="124"/>
        <v>798340</v>
      </c>
      <c r="S453" s="10">
        <f t="shared" si="125"/>
        <v>1074670</v>
      </c>
      <c r="T453" s="11">
        <f t="shared" si="126"/>
        <v>202923.6</v>
      </c>
      <c r="U453" s="12">
        <f t="shared" si="127"/>
        <v>1157211.6000000001</v>
      </c>
      <c r="V453" s="13">
        <f t="shared" si="128"/>
        <v>1096747.6000000001</v>
      </c>
      <c r="W453" s="10">
        <f t="shared" si="129"/>
        <v>601181.6</v>
      </c>
    </row>
    <row r="454" spans="1:23" ht="34.799999999999997" x14ac:dyDescent="0.3">
      <c r="A454" s="16" t="s">
        <v>931</v>
      </c>
      <c r="B454" s="34" t="s">
        <v>26</v>
      </c>
      <c r="C454" s="18">
        <v>702780</v>
      </c>
      <c r="D454" s="30" t="s">
        <v>932</v>
      </c>
      <c r="E454" s="31">
        <v>6.91</v>
      </c>
      <c r="F454" s="20">
        <v>2.0099999999999998</v>
      </c>
      <c r="G454" s="20">
        <v>4.9000000000000004</v>
      </c>
      <c r="H454" s="6">
        <f t="shared" si="114"/>
        <v>191351.99999999997</v>
      </c>
      <c r="I454" s="6">
        <f t="shared" si="115"/>
        <v>551740</v>
      </c>
      <c r="J454" s="6">
        <f t="shared" si="116"/>
        <v>743092</v>
      </c>
      <c r="K454" s="7">
        <f t="shared" si="117"/>
        <v>434159.99999999994</v>
      </c>
      <c r="L454" s="7">
        <f t="shared" si="118"/>
        <v>1357300</v>
      </c>
      <c r="M454" s="7">
        <f t="shared" si="119"/>
        <v>1791460</v>
      </c>
      <c r="N454" s="8">
        <f t="shared" si="120"/>
        <v>325619.99999999994</v>
      </c>
      <c r="O454" s="8">
        <f t="shared" si="121"/>
        <v>1399440</v>
      </c>
      <c r="P454" s="8">
        <f t="shared" si="122"/>
        <v>1725060</v>
      </c>
      <c r="Q454" s="9">
        <f t="shared" si="123"/>
        <v>303509.99999999994</v>
      </c>
      <c r="R454" s="9">
        <f t="shared" si="124"/>
        <v>877100.00000000012</v>
      </c>
      <c r="S454" s="10">
        <f t="shared" si="125"/>
        <v>1180610</v>
      </c>
      <c r="T454" s="11">
        <f t="shared" si="126"/>
        <v>222927.6</v>
      </c>
      <c r="U454" s="12">
        <f t="shared" si="127"/>
        <v>1271295.6000000001</v>
      </c>
      <c r="V454" s="13">
        <f t="shared" si="128"/>
        <v>1204895.6000000001</v>
      </c>
      <c r="W454" s="10">
        <f t="shared" si="129"/>
        <v>660445.6</v>
      </c>
    </row>
    <row r="455" spans="1:23" ht="34.799999999999997" x14ac:dyDescent="0.3">
      <c r="A455" s="16" t="s">
        <v>933</v>
      </c>
      <c r="B455" s="34" t="s">
        <v>26</v>
      </c>
      <c r="C455" s="18">
        <v>702785</v>
      </c>
      <c r="D455" s="30" t="s">
        <v>934</v>
      </c>
      <c r="E455" s="31">
        <v>10.5</v>
      </c>
      <c r="F455" s="20">
        <v>3</v>
      </c>
      <c r="G455" s="20">
        <v>7.5</v>
      </c>
      <c r="H455" s="6">
        <f t="shared" si="114"/>
        <v>285600</v>
      </c>
      <c r="I455" s="6">
        <f t="shared" si="115"/>
        <v>844500</v>
      </c>
      <c r="J455" s="6">
        <f t="shared" si="116"/>
        <v>1130100</v>
      </c>
      <c r="K455" s="7">
        <f t="shared" si="117"/>
        <v>648000</v>
      </c>
      <c r="L455" s="7">
        <f t="shared" si="118"/>
        <v>2077500</v>
      </c>
      <c r="M455" s="7">
        <f t="shared" si="119"/>
        <v>2725500</v>
      </c>
      <c r="N455" s="8">
        <f t="shared" si="120"/>
        <v>486000</v>
      </c>
      <c r="O455" s="8">
        <f t="shared" si="121"/>
        <v>2142000</v>
      </c>
      <c r="P455" s="8">
        <f t="shared" si="122"/>
        <v>2628000</v>
      </c>
      <c r="Q455" s="9">
        <f t="shared" si="123"/>
        <v>453000</v>
      </c>
      <c r="R455" s="9">
        <f t="shared" si="124"/>
        <v>1342500</v>
      </c>
      <c r="S455" s="10">
        <f t="shared" si="125"/>
        <v>1795500</v>
      </c>
      <c r="T455" s="11">
        <f t="shared" si="126"/>
        <v>339030</v>
      </c>
      <c r="U455" s="12">
        <f t="shared" si="127"/>
        <v>1934430</v>
      </c>
      <c r="V455" s="13">
        <f t="shared" si="128"/>
        <v>1836930</v>
      </c>
      <c r="W455" s="10">
        <f t="shared" si="129"/>
        <v>1004430</v>
      </c>
    </row>
    <row r="456" spans="1:23" ht="34.799999999999997" x14ac:dyDescent="0.3">
      <c r="A456" s="16" t="s">
        <v>935</v>
      </c>
      <c r="B456" s="34" t="s">
        <v>26</v>
      </c>
      <c r="C456" s="18">
        <v>702790</v>
      </c>
      <c r="D456" s="30" t="s">
        <v>936</v>
      </c>
      <c r="E456" s="31">
        <v>6.91</v>
      </c>
      <c r="F456" s="20">
        <v>2.0099999999999998</v>
      </c>
      <c r="G456" s="20">
        <v>4.9000000000000004</v>
      </c>
      <c r="H456" s="6">
        <f t="shared" si="114"/>
        <v>191351.99999999997</v>
      </c>
      <c r="I456" s="6">
        <f t="shared" si="115"/>
        <v>551740</v>
      </c>
      <c r="J456" s="6">
        <f t="shared" si="116"/>
        <v>743092</v>
      </c>
      <c r="K456" s="7">
        <f t="shared" si="117"/>
        <v>434159.99999999994</v>
      </c>
      <c r="L456" s="7">
        <f t="shared" si="118"/>
        <v>1357300</v>
      </c>
      <c r="M456" s="7">
        <f t="shared" si="119"/>
        <v>1791460</v>
      </c>
      <c r="N456" s="8">
        <f t="shared" si="120"/>
        <v>325619.99999999994</v>
      </c>
      <c r="O456" s="8">
        <f t="shared" si="121"/>
        <v>1399440</v>
      </c>
      <c r="P456" s="8">
        <f t="shared" si="122"/>
        <v>1725060</v>
      </c>
      <c r="Q456" s="9">
        <f t="shared" si="123"/>
        <v>303509.99999999994</v>
      </c>
      <c r="R456" s="9">
        <f t="shared" si="124"/>
        <v>877100.00000000012</v>
      </c>
      <c r="S456" s="10">
        <f t="shared" si="125"/>
        <v>1180610</v>
      </c>
      <c r="T456" s="11">
        <f t="shared" si="126"/>
        <v>222927.6</v>
      </c>
      <c r="U456" s="12">
        <f t="shared" si="127"/>
        <v>1271295.6000000001</v>
      </c>
      <c r="V456" s="13">
        <f t="shared" si="128"/>
        <v>1204895.6000000001</v>
      </c>
      <c r="W456" s="10">
        <f t="shared" si="129"/>
        <v>660445.6</v>
      </c>
    </row>
    <row r="457" spans="1:23" ht="52.2" x14ac:dyDescent="0.3">
      <c r="A457" s="16" t="s">
        <v>937</v>
      </c>
      <c r="B457" s="34" t="s">
        <v>26</v>
      </c>
      <c r="C457" s="18">
        <v>702795</v>
      </c>
      <c r="D457" s="30" t="s">
        <v>938</v>
      </c>
      <c r="E457" s="31">
        <v>4.5999999999999996</v>
      </c>
      <c r="F457" s="20">
        <v>1.34</v>
      </c>
      <c r="G457" s="20">
        <v>3.26</v>
      </c>
      <c r="H457" s="6">
        <f t="shared" si="114"/>
        <v>127568.00000000001</v>
      </c>
      <c r="I457" s="6">
        <f t="shared" si="115"/>
        <v>367076</v>
      </c>
      <c r="J457" s="6">
        <f t="shared" si="116"/>
        <v>494644</v>
      </c>
      <c r="K457" s="7">
        <f t="shared" si="117"/>
        <v>289440</v>
      </c>
      <c r="L457" s="7">
        <f t="shared" si="118"/>
        <v>903019.99999999988</v>
      </c>
      <c r="M457" s="7">
        <f t="shared" si="119"/>
        <v>1192460</v>
      </c>
      <c r="N457" s="8">
        <f t="shared" si="120"/>
        <v>217080</v>
      </c>
      <c r="O457" s="8">
        <f t="shared" si="121"/>
        <v>931055.99999999988</v>
      </c>
      <c r="P457" s="8">
        <f t="shared" si="122"/>
        <v>1148136</v>
      </c>
      <c r="Q457" s="9">
        <f t="shared" si="123"/>
        <v>202340</v>
      </c>
      <c r="R457" s="9">
        <f t="shared" si="124"/>
        <v>583540</v>
      </c>
      <c r="S457" s="10">
        <f t="shared" si="125"/>
        <v>785880</v>
      </c>
      <c r="T457" s="11">
        <f t="shared" si="126"/>
        <v>148393.20000000001</v>
      </c>
      <c r="U457" s="12">
        <f t="shared" si="127"/>
        <v>846209.2</v>
      </c>
      <c r="V457" s="13">
        <f t="shared" si="128"/>
        <v>801885.2</v>
      </c>
      <c r="W457" s="10">
        <f t="shared" si="129"/>
        <v>439629.2</v>
      </c>
    </row>
    <row r="458" spans="1:23" ht="34.799999999999997" x14ac:dyDescent="0.3">
      <c r="A458" s="16" t="s">
        <v>939</v>
      </c>
      <c r="B458" s="34" t="s">
        <v>26</v>
      </c>
      <c r="C458" s="18">
        <v>702800</v>
      </c>
      <c r="D458" s="30" t="s">
        <v>940</v>
      </c>
      <c r="E458" s="31">
        <v>5.0599999999999996</v>
      </c>
      <c r="F458" s="20">
        <v>1.47</v>
      </c>
      <c r="G458" s="20">
        <v>3.59</v>
      </c>
      <c r="H458" s="6">
        <f t="shared" si="114"/>
        <v>139944</v>
      </c>
      <c r="I458" s="6">
        <f t="shared" si="115"/>
        <v>404234</v>
      </c>
      <c r="J458" s="6">
        <f t="shared" si="116"/>
        <v>544178</v>
      </c>
      <c r="K458" s="7">
        <f t="shared" si="117"/>
        <v>317520</v>
      </c>
      <c r="L458" s="7">
        <f t="shared" si="118"/>
        <v>994430</v>
      </c>
      <c r="M458" s="7">
        <f t="shared" si="119"/>
        <v>1311950</v>
      </c>
      <c r="N458" s="8">
        <f t="shared" si="120"/>
        <v>238140</v>
      </c>
      <c r="O458" s="8">
        <f t="shared" si="121"/>
        <v>1025304</v>
      </c>
      <c r="P458" s="8">
        <f t="shared" si="122"/>
        <v>1263444</v>
      </c>
      <c r="Q458" s="9">
        <f t="shared" si="123"/>
        <v>221970</v>
      </c>
      <c r="R458" s="9">
        <f t="shared" si="124"/>
        <v>642610</v>
      </c>
      <c r="S458" s="10">
        <f t="shared" si="125"/>
        <v>864580</v>
      </c>
      <c r="T458" s="11">
        <f t="shared" si="126"/>
        <v>163253.4</v>
      </c>
      <c r="U458" s="12">
        <f t="shared" si="127"/>
        <v>931025.4</v>
      </c>
      <c r="V458" s="13">
        <f t="shared" si="128"/>
        <v>882519.4</v>
      </c>
      <c r="W458" s="10">
        <f t="shared" si="129"/>
        <v>483655.4</v>
      </c>
    </row>
    <row r="459" spans="1:23" ht="52.2" x14ac:dyDescent="0.3">
      <c r="A459" s="16" t="s">
        <v>941</v>
      </c>
      <c r="B459" s="34" t="s">
        <v>26</v>
      </c>
      <c r="C459" s="18">
        <v>702805</v>
      </c>
      <c r="D459" s="30" t="s">
        <v>942</v>
      </c>
      <c r="E459" s="31">
        <v>7.7</v>
      </c>
      <c r="F459" s="20">
        <v>2.2999999999999998</v>
      </c>
      <c r="G459" s="20">
        <v>5.4</v>
      </c>
      <c r="H459" s="6">
        <f t="shared" si="114"/>
        <v>218959.99999999997</v>
      </c>
      <c r="I459" s="6">
        <f t="shared" si="115"/>
        <v>608040</v>
      </c>
      <c r="J459" s="6">
        <f t="shared" si="116"/>
        <v>827000</v>
      </c>
      <c r="K459" s="7">
        <f t="shared" si="117"/>
        <v>496799.99999999994</v>
      </c>
      <c r="L459" s="7">
        <f t="shared" si="118"/>
        <v>1495800</v>
      </c>
      <c r="M459" s="7">
        <f t="shared" si="119"/>
        <v>1992600</v>
      </c>
      <c r="N459" s="8">
        <f t="shared" si="120"/>
        <v>372600</v>
      </c>
      <c r="O459" s="8">
        <f t="shared" si="121"/>
        <v>1542240</v>
      </c>
      <c r="P459" s="8">
        <f t="shared" si="122"/>
        <v>1914840</v>
      </c>
      <c r="Q459" s="9">
        <f t="shared" si="123"/>
        <v>347300</v>
      </c>
      <c r="R459" s="9">
        <f t="shared" si="124"/>
        <v>966600.00000000012</v>
      </c>
      <c r="S459" s="10">
        <f t="shared" si="125"/>
        <v>1313900</v>
      </c>
      <c r="T459" s="11">
        <f t="shared" si="126"/>
        <v>248100</v>
      </c>
      <c r="U459" s="12">
        <f t="shared" si="127"/>
        <v>1413700</v>
      </c>
      <c r="V459" s="13">
        <f t="shared" si="128"/>
        <v>1335940</v>
      </c>
      <c r="W459" s="10">
        <f t="shared" si="129"/>
        <v>735000</v>
      </c>
    </row>
    <row r="460" spans="1:23" ht="34.799999999999997" x14ac:dyDescent="0.3">
      <c r="A460" s="16" t="s">
        <v>943</v>
      </c>
      <c r="B460" s="34" t="s">
        <v>26</v>
      </c>
      <c r="C460" s="18">
        <v>702810</v>
      </c>
      <c r="D460" s="30" t="s">
        <v>944</v>
      </c>
      <c r="E460" s="31">
        <v>6.91</v>
      </c>
      <c r="F460" s="20">
        <v>2.0099999999999998</v>
      </c>
      <c r="G460" s="20">
        <v>4.9000000000000004</v>
      </c>
      <c r="H460" s="6">
        <f t="shared" si="114"/>
        <v>191351.99999999997</v>
      </c>
      <c r="I460" s="6">
        <f t="shared" si="115"/>
        <v>551740</v>
      </c>
      <c r="J460" s="6">
        <f t="shared" si="116"/>
        <v>743092</v>
      </c>
      <c r="K460" s="7">
        <f t="shared" si="117"/>
        <v>434159.99999999994</v>
      </c>
      <c r="L460" s="7">
        <f t="shared" si="118"/>
        <v>1357300</v>
      </c>
      <c r="M460" s="7">
        <f t="shared" si="119"/>
        <v>1791460</v>
      </c>
      <c r="N460" s="8">
        <f t="shared" si="120"/>
        <v>325619.99999999994</v>
      </c>
      <c r="O460" s="8">
        <f t="shared" si="121"/>
        <v>1399440</v>
      </c>
      <c r="P460" s="8">
        <f t="shared" si="122"/>
        <v>1725060</v>
      </c>
      <c r="Q460" s="9">
        <f t="shared" si="123"/>
        <v>303509.99999999994</v>
      </c>
      <c r="R460" s="9">
        <f t="shared" si="124"/>
        <v>877100.00000000012</v>
      </c>
      <c r="S460" s="10">
        <f t="shared" si="125"/>
        <v>1180610</v>
      </c>
      <c r="T460" s="11">
        <f t="shared" si="126"/>
        <v>222927.6</v>
      </c>
      <c r="U460" s="12">
        <f t="shared" si="127"/>
        <v>1271295.6000000001</v>
      </c>
      <c r="V460" s="13">
        <f t="shared" si="128"/>
        <v>1204895.6000000001</v>
      </c>
      <c r="W460" s="10">
        <f t="shared" si="129"/>
        <v>660445.6</v>
      </c>
    </row>
    <row r="461" spans="1:23" ht="34.799999999999997" x14ac:dyDescent="0.3">
      <c r="A461" s="16" t="s">
        <v>945</v>
      </c>
      <c r="B461" s="34" t="s">
        <v>26</v>
      </c>
      <c r="C461" s="18">
        <v>702815</v>
      </c>
      <c r="D461" s="30" t="s">
        <v>946</v>
      </c>
      <c r="E461" s="31">
        <v>6.34</v>
      </c>
      <c r="F461" s="20">
        <v>1.84</v>
      </c>
      <c r="G461" s="20">
        <v>4.5</v>
      </c>
      <c r="H461" s="6">
        <f t="shared" si="114"/>
        <v>175168</v>
      </c>
      <c r="I461" s="6">
        <f t="shared" si="115"/>
        <v>506700</v>
      </c>
      <c r="J461" s="6">
        <f t="shared" si="116"/>
        <v>681868</v>
      </c>
      <c r="K461" s="7">
        <f t="shared" si="117"/>
        <v>397440</v>
      </c>
      <c r="L461" s="7">
        <f t="shared" si="118"/>
        <v>1246500</v>
      </c>
      <c r="M461" s="7">
        <f t="shared" si="119"/>
        <v>1643940</v>
      </c>
      <c r="N461" s="8">
        <f t="shared" si="120"/>
        <v>298080</v>
      </c>
      <c r="O461" s="8">
        <f t="shared" si="121"/>
        <v>1285200</v>
      </c>
      <c r="P461" s="8">
        <f t="shared" si="122"/>
        <v>1583280</v>
      </c>
      <c r="Q461" s="9">
        <f t="shared" si="123"/>
        <v>277840</v>
      </c>
      <c r="R461" s="9">
        <f t="shared" si="124"/>
        <v>805500</v>
      </c>
      <c r="S461" s="10">
        <f t="shared" si="125"/>
        <v>1083340</v>
      </c>
      <c r="T461" s="11">
        <f t="shared" si="126"/>
        <v>204560.4</v>
      </c>
      <c r="U461" s="12">
        <f t="shared" si="127"/>
        <v>1166632.3999999999</v>
      </c>
      <c r="V461" s="13">
        <f t="shared" si="128"/>
        <v>1105972.3999999999</v>
      </c>
      <c r="W461" s="10">
        <f t="shared" si="129"/>
        <v>606032.4</v>
      </c>
    </row>
    <row r="462" spans="1:23" ht="34.799999999999997" x14ac:dyDescent="0.3">
      <c r="A462" s="16" t="s">
        <v>947</v>
      </c>
      <c r="B462" s="34" t="s">
        <v>26</v>
      </c>
      <c r="C462" s="18">
        <v>702820</v>
      </c>
      <c r="D462" s="30" t="s">
        <v>948</v>
      </c>
      <c r="E462" s="31">
        <v>6.91</v>
      </c>
      <c r="F462" s="20">
        <v>2.0099999999999998</v>
      </c>
      <c r="G462" s="20">
        <v>4.9000000000000004</v>
      </c>
      <c r="H462" s="6">
        <f t="shared" si="114"/>
        <v>191351.99999999997</v>
      </c>
      <c r="I462" s="6">
        <f t="shared" si="115"/>
        <v>551740</v>
      </c>
      <c r="J462" s="6">
        <f t="shared" si="116"/>
        <v>743092</v>
      </c>
      <c r="K462" s="7">
        <f t="shared" si="117"/>
        <v>434159.99999999994</v>
      </c>
      <c r="L462" s="7">
        <f t="shared" si="118"/>
        <v>1357300</v>
      </c>
      <c r="M462" s="7">
        <f t="shared" si="119"/>
        <v>1791460</v>
      </c>
      <c r="N462" s="8">
        <f t="shared" si="120"/>
        <v>325619.99999999994</v>
      </c>
      <c r="O462" s="8">
        <f t="shared" si="121"/>
        <v>1399440</v>
      </c>
      <c r="P462" s="8">
        <f t="shared" si="122"/>
        <v>1725060</v>
      </c>
      <c r="Q462" s="9">
        <f t="shared" si="123"/>
        <v>303509.99999999994</v>
      </c>
      <c r="R462" s="9">
        <f t="shared" si="124"/>
        <v>877100.00000000012</v>
      </c>
      <c r="S462" s="10">
        <f t="shared" si="125"/>
        <v>1180610</v>
      </c>
      <c r="T462" s="11">
        <f t="shared" si="126"/>
        <v>222927.6</v>
      </c>
      <c r="U462" s="12">
        <f t="shared" si="127"/>
        <v>1271295.6000000001</v>
      </c>
      <c r="V462" s="13">
        <f t="shared" si="128"/>
        <v>1204895.6000000001</v>
      </c>
      <c r="W462" s="10">
        <f t="shared" si="129"/>
        <v>660445.6</v>
      </c>
    </row>
    <row r="463" spans="1:23" ht="34.799999999999997" x14ac:dyDescent="0.3">
      <c r="A463" s="16" t="s">
        <v>949</v>
      </c>
      <c r="B463" s="34" t="s">
        <v>26</v>
      </c>
      <c r="C463" s="18">
        <v>702825</v>
      </c>
      <c r="D463" s="30" t="s">
        <v>950</v>
      </c>
      <c r="E463" s="31">
        <v>10.59</v>
      </c>
      <c r="F463" s="20">
        <v>3.08</v>
      </c>
      <c r="G463" s="20">
        <v>7.51</v>
      </c>
      <c r="H463" s="6">
        <f t="shared" si="114"/>
        <v>293216</v>
      </c>
      <c r="I463" s="6">
        <f t="shared" si="115"/>
        <v>845626</v>
      </c>
      <c r="J463" s="6">
        <f t="shared" si="116"/>
        <v>1138842</v>
      </c>
      <c r="K463" s="7">
        <f t="shared" si="117"/>
        <v>665280</v>
      </c>
      <c r="L463" s="7">
        <f t="shared" si="118"/>
        <v>2080270</v>
      </c>
      <c r="M463" s="7">
        <f t="shared" si="119"/>
        <v>2745550</v>
      </c>
      <c r="N463" s="8">
        <f t="shared" si="120"/>
        <v>498960</v>
      </c>
      <c r="O463" s="8">
        <f t="shared" si="121"/>
        <v>2144856</v>
      </c>
      <c r="P463" s="8">
        <f t="shared" si="122"/>
        <v>2643816</v>
      </c>
      <c r="Q463" s="9">
        <f t="shared" si="123"/>
        <v>465080</v>
      </c>
      <c r="R463" s="9">
        <f t="shared" si="124"/>
        <v>1344290</v>
      </c>
      <c r="S463" s="10">
        <f t="shared" si="125"/>
        <v>1809370</v>
      </c>
      <c r="T463" s="11">
        <f t="shared" si="126"/>
        <v>341652.6</v>
      </c>
      <c r="U463" s="12">
        <f t="shared" si="127"/>
        <v>1948360.6</v>
      </c>
      <c r="V463" s="13">
        <f t="shared" si="128"/>
        <v>1846626.6</v>
      </c>
      <c r="W463" s="10">
        <f t="shared" si="129"/>
        <v>1012180.6</v>
      </c>
    </row>
    <row r="464" spans="1:23" ht="52.2" x14ac:dyDescent="0.3">
      <c r="A464" s="16" t="s">
        <v>951</v>
      </c>
      <c r="B464" s="34" t="s">
        <v>26</v>
      </c>
      <c r="C464" s="18">
        <v>702835</v>
      </c>
      <c r="D464" s="30" t="s">
        <v>952</v>
      </c>
      <c r="E464" s="31">
        <v>7.5</v>
      </c>
      <c r="F464" s="20">
        <v>2.5</v>
      </c>
      <c r="G464" s="20">
        <v>5</v>
      </c>
      <c r="H464" s="6">
        <f t="shared" si="114"/>
        <v>238000</v>
      </c>
      <c r="I464" s="6">
        <f t="shared" si="115"/>
        <v>563000</v>
      </c>
      <c r="J464" s="6">
        <f t="shared" si="116"/>
        <v>801000</v>
      </c>
      <c r="K464" s="7">
        <f t="shared" si="117"/>
        <v>540000</v>
      </c>
      <c r="L464" s="7">
        <f t="shared" si="118"/>
        <v>1385000</v>
      </c>
      <c r="M464" s="7">
        <f t="shared" si="119"/>
        <v>1925000</v>
      </c>
      <c r="N464" s="8">
        <f t="shared" si="120"/>
        <v>405000</v>
      </c>
      <c r="O464" s="8">
        <f t="shared" si="121"/>
        <v>1428000</v>
      </c>
      <c r="P464" s="8">
        <f t="shared" si="122"/>
        <v>1833000</v>
      </c>
      <c r="Q464" s="9">
        <f t="shared" si="123"/>
        <v>377500</v>
      </c>
      <c r="R464" s="9">
        <f t="shared" si="124"/>
        <v>895000</v>
      </c>
      <c r="S464" s="10">
        <f t="shared" si="125"/>
        <v>1272500</v>
      </c>
      <c r="T464" s="11">
        <f t="shared" si="126"/>
        <v>240300</v>
      </c>
      <c r="U464" s="12">
        <f t="shared" si="127"/>
        <v>1364300</v>
      </c>
      <c r="V464" s="13">
        <f t="shared" si="128"/>
        <v>1272300</v>
      </c>
      <c r="W464" s="10">
        <f t="shared" si="129"/>
        <v>711800</v>
      </c>
    </row>
    <row r="465" spans="1:23" ht="87" x14ac:dyDescent="0.3">
      <c r="A465" s="16" t="s">
        <v>953</v>
      </c>
      <c r="B465" s="34" t="s">
        <v>26</v>
      </c>
      <c r="C465" s="18">
        <v>702840</v>
      </c>
      <c r="D465" s="30" t="s">
        <v>954</v>
      </c>
      <c r="E465" s="31">
        <v>7.61</v>
      </c>
      <c r="F465" s="20">
        <v>2.21</v>
      </c>
      <c r="G465" s="20">
        <v>5.4</v>
      </c>
      <c r="H465" s="6">
        <f t="shared" si="114"/>
        <v>210392</v>
      </c>
      <c r="I465" s="6">
        <f t="shared" si="115"/>
        <v>608040</v>
      </c>
      <c r="J465" s="6">
        <f t="shared" si="116"/>
        <v>818432</v>
      </c>
      <c r="K465" s="7">
        <f t="shared" si="117"/>
        <v>477360</v>
      </c>
      <c r="L465" s="7">
        <f t="shared" si="118"/>
        <v>1495800</v>
      </c>
      <c r="M465" s="7">
        <f t="shared" si="119"/>
        <v>1973160</v>
      </c>
      <c r="N465" s="8">
        <f t="shared" si="120"/>
        <v>358020</v>
      </c>
      <c r="O465" s="8">
        <f t="shared" si="121"/>
        <v>1542240</v>
      </c>
      <c r="P465" s="8">
        <f t="shared" si="122"/>
        <v>1900260</v>
      </c>
      <c r="Q465" s="9">
        <f t="shared" si="123"/>
        <v>333710</v>
      </c>
      <c r="R465" s="9">
        <f t="shared" si="124"/>
        <v>966600.00000000012</v>
      </c>
      <c r="S465" s="10">
        <f t="shared" si="125"/>
        <v>1300310</v>
      </c>
      <c r="T465" s="11">
        <f t="shared" si="126"/>
        <v>245529.60000000001</v>
      </c>
      <c r="U465" s="12">
        <f t="shared" si="127"/>
        <v>1400257.6</v>
      </c>
      <c r="V465" s="13">
        <f t="shared" si="128"/>
        <v>1327357.6000000001</v>
      </c>
      <c r="W465" s="10">
        <f t="shared" si="129"/>
        <v>727407.6</v>
      </c>
    </row>
    <row r="466" spans="1:23" ht="87" x14ac:dyDescent="0.3">
      <c r="A466" s="16" t="s">
        <v>955</v>
      </c>
      <c r="B466" s="34" t="s">
        <v>26</v>
      </c>
      <c r="C466" s="18">
        <v>702845</v>
      </c>
      <c r="D466" s="30" t="s">
        <v>956</v>
      </c>
      <c r="E466" s="31">
        <v>8.98</v>
      </c>
      <c r="F466" s="20">
        <v>2.61</v>
      </c>
      <c r="G466" s="20">
        <v>6.37</v>
      </c>
      <c r="H466" s="6">
        <f t="shared" si="114"/>
        <v>248472</v>
      </c>
      <c r="I466" s="6">
        <f t="shared" si="115"/>
        <v>717262</v>
      </c>
      <c r="J466" s="6">
        <f t="shared" si="116"/>
        <v>965734</v>
      </c>
      <c r="K466" s="7">
        <f t="shared" si="117"/>
        <v>563760</v>
      </c>
      <c r="L466" s="7">
        <f t="shared" si="118"/>
        <v>1764490</v>
      </c>
      <c r="M466" s="7">
        <f t="shared" si="119"/>
        <v>2328250</v>
      </c>
      <c r="N466" s="8">
        <f t="shared" si="120"/>
        <v>422820</v>
      </c>
      <c r="O466" s="8">
        <f t="shared" si="121"/>
        <v>1819272</v>
      </c>
      <c r="P466" s="8">
        <f t="shared" si="122"/>
        <v>2242092</v>
      </c>
      <c r="Q466" s="9">
        <f t="shared" si="123"/>
        <v>394110</v>
      </c>
      <c r="R466" s="9">
        <f t="shared" si="124"/>
        <v>1140230</v>
      </c>
      <c r="S466" s="10">
        <f t="shared" si="125"/>
        <v>1534340</v>
      </c>
      <c r="T466" s="11">
        <f t="shared" si="126"/>
        <v>289720.2</v>
      </c>
      <c r="U466" s="12">
        <f t="shared" si="127"/>
        <v>1652236.2</v>
      </c>
      <c r="V466" s="13">
        <f t="shared" si="128"/>
        <v>1566078.2</v>
      </c>
      <c r="W466" s="10">
        <f t="shared" si="129"/>
        <v>858326.2</v>
      </c>
    </row>
    <row r="467" spans="1:23" ht="87" x14ac:dyDescent="0.3">
      <c r="A467" s="16" t="s">
        <v>957</v>
      </c>
      <c r="B467" s="34" t="s">
        <v>26</v>
      </c>
      <c r="C467" s="18">
        <v>702850</v>
      </c>
      <c r="D467" s="30" t="s">
        <v>958</v>
      </c>
      <c r="E467" s="31">
        <v>13.27</v>
      </c>
      <c r="F467" s="20">
        <v>3.86</v>
      </c>
      <c r="G467" s="20">
        <v>9.41</v>
      </c>
      <c r="H467" s="6">
        <f t="shared" si="114"/>
        <v>367472</v>
      </c>
      <c r="I467" s="6">
        <f t="shared" si="115"/>
        <v>1059566</v>
      </c>
      <c r="J467" s="6">
        <f t="shared" si="116"/>
        <v>1427038</v>
      </c>
      <c r="K467" s="7">
        <f t="shared" si="117"/>
        <v>833760</v>
      </c>
      <c r="L467" s="7">
        <f t="shared" si="118"/>
        <v>2606570</v>
      </c>
      <c r="M467" s="7">
        <f t="shared" si="119"/>
        <v>3440330</v>
      </c>
      <c r="N467" s="8">
        <f t="shared" si="120"/>
        <v>625320</v>
      </c>
      <c r="O467" s="8">
        <f t="shared" si="121"/>
        <v>2687496</v>
      </c>
      <c r="P467" s="8">
        <f t="shared" si="122"/>
        <v>3312816</v>
      </c>
      <c r="Q467" s="9">
        <f t="shared" si="123"/>
        <v>582860</v>
      </c>
      <c r="R467" s="9">
        <f t="shared" si="124"/>
        <v>1684390</v>
      </c>
      <c r="S467" s="10">
        <f t="shared" si="125"/>
        <v>2267250</v>
      </c>
      <c r="T467" s="11">
        <f t="shared" si="126"/>
        <v>428111.4</v>
      </c>
      <c r="U467" s="12">
        <f t="shared" si="127"/>
        <v>2441403.4</v>
      </c>
      <c r="V467" s="13">
        <f t="shared" si="128"/>
        <v>2313889.4</v>
      </c>
      <c r="W467" s="10">
        <f t="shared" si="129"/>
        <v>1268323.3999999999</v>
      </c>
    </row>
    <row r="468" spans="1:23" ht="34.799999999999997" x14ac:dyDescent="0.3">
      <c r="A468" s="16" t="s">
        <v>959</v>
      </c>
      <c r="B468" s="34" t="s">
        <v>26</v>
      </c>
      <c r="C468" s="18">
        <v>702855</v>
      </c>
      <c r="D468" s="30" t="s">
        <v>960</v>
      </c>
      <c r="E468" s="31">
        <v>7.66</v>
      </c>
      <c r="F468" s="20">
        <v>2.23</v>
      </c>
      <c r="G468" s="20">
        <v>5.43</v>
      </c>
      <c r="H468" s="6">
        <f t="shared" si="114"/>
        <v>212296</v>
      </c>
      <c r="I468" s="6">
        <f t="shared" si="115"/>
        <v>611418</v>
      </c>
      <c r="J468" s="6">
        <f t="shared" si="116"/>
        <v>823714</v>
      </c>
      <c r="K468" s="7">
        <f t="shared" si="117"/>
        <v>481680</v>
      </c>
      <c r="L468" s="7">
        <f t="shared" si="118"/>
        <v>1504110</v>
      </c>
      <c r="M468" s="7">
        <f t="shared" si="119"/>
        <v>1985790</v>
      </c>
      <c r="N468" s="8">
        <f t="shared" si="120"/>
        <v>361260</v>
      </c>
      <c r="O468" s="8">
        <f t="shared" si="121"/>
        <v>1550808</v>
      </c>
      <c r="P468" s="8">
        <f t="shared" si="122"/>
        <v>1912068</v>
      </c>
      <c r="Q468" s="9">
        <f t="shared" si="123"/>
        <v>336730</v>
      </c>
      <c r="R468" s="9">
        <f t="shared" si="124"/>
        <v>971970</v>
      </c>
      <c r="S468" s="10">
        <f t="shared" si="125"/>
        <v>1308700</v>
      </c>
      <c r="T468" s="11">
        <f t="shared" si="126"/>
        <v>247114.2</v>
      </c>
      <c r="U468" s="12">
        <f t="shared" si="127"/>
        <v>1409190.2</v>
      </c>
      <c r="V468" s="13">
        <f t="shared" si="128"/>
        <v>1335468.2</v>
      </c>
      <c r="W468" s="10">
        <f t="shared" si="129"/>
        <v>732100.2</v>
      </c>
    </row>
    <row r="469" spans="1:23" ht="34.799999999999997" x14ac:dyDescent="0.3">
      <c r="A469" s="16" t="s">
        <v>961</v>
      </c>
      <c r="B469" s="34" t="s">
        <v>26</v>
      </c>
      <c r="C469" s="18">
        <v>702860</v>
      </c>
      <c r="D469" s="30" t="s">
        <v>962</v>
      </c>
      <c r="E469" s="31">
        <v>7.37</v>
      </c>
      <c r="F469" s="20">
        <v>2.14</v>
      </c>
      <c r="G469" s="20">
        <v>5.23</v>
      </c>
      <c r="H469" s="6">
        <f t="shared" si="114"/>
        <v>203728</v>
      </c>
      <c r="I469" s="6">
        <f t="shared" si="115"/>
        <v>588898</v>
      </c>
      <c r="J469" s="6">
        <f t="shared" si="116"/>
        <v>792626</v>
      </c>
      <c r="K469" s="7">
        <f t="shared" si="117"/>
        <v>462240</v>
      </c>
      <c r="L469" s="7">
        <f t="shared" si="118"/>
        <v>1448710.0000000002</v>
      </c>
      <c r="M469" s="7">
        <f t="shared" si="119"/>
        <v>1910950.0000000002</v>
      </c>
      <c r="N469" s="8">
        <f t="shared" si="120"/>
        <v>346680</v>
      </c>
      <c r="O469" s="8">
        <f t="shared" si="121"/>
        <v>1493688.0000000002</v>
      </c>
      <c r="P469" s="8">
        <f t="shared" si="122"/>
        <v>1840368.0000000002</v>
      </c>
      <c r="Q469" s="9">
        <f t="shared" si="123"/>
        <v>323140</v>
      </c>
      <c r="R469" s="9">
        <f t="shared" si="124"/>
        <v>936170.00000000012</v>
      </c>
      <c r="S469" s="10">
        <f t="shared" si="125"/>
        <v>1259310</v>
      </c>
      <c r="T469" s="11">
        <f t="shared" si="126"/>
        <v>237787.8</v>
      </c>
      <c r="U469" s="12">
        <f t="shared" si="127"/>
        <v>1356111.8000000003</v>
      </c>
      <c r="V469" s="13">
        <f t="shared" si="128"/>
        <v>1285529.8000000003</v>
      </c>
      <c r="W469" s="10">
        <f t="shared" si="129"/>
        <v>704471.8</v>
      </c>
    </row>
    <row r="470" spans="1:23" ht="34.799999999999997" x14ac:dyDescent="0.3">
      <c r="A470" s="16" t="s">
        <v>963</v>
      </c>
      <c r="B470" s="34" t="s">
        <v>26</v>
      </c>
      <c r="C470" s="18">
        <v>702865</v>
      </c>
      <c r="D470" s="30" t="s">
        <v>964</v>
      </c>
      <c r="E470" s="31">
        <v>12.02</v>
      </c>
      <c r="F470" s="20">
        <v>3.49</v>
      </c>
      <c r="G470" s="20">
        <v>8.5299999999999994</v>
      </c>
      <c r="H470" s="6">
        <f t="shared" si="114"/>
        <v>332248</v>
      </c>
      <c r="I470" s="6">
        <f t="shared" si="115"/>
        <v>960477.99999999988</v>
      </c>
      <c r="J470" s="6">
        <f t="shared" si="116"/>
        <v>1292726</v>
      </c>
      <c r="K470" s="7">
        <f t="shared" si="117"/>
        <v>753840</v>
      </c>
      <c r="L470" s="7">
        <f t="shared" si="118"/>
        <v>2362810</v>
      </c>
      <c r="M470" s="7">
        <f t="shared" si="119"/>
        <v>3116650</v>
      </c>
      <c r="N470" s="8">
        <f t="shared" si="120"/>
        <v>565380</v>
      </c>
      <c r="O470" s="8">
        <f t="shared" si="121"/>
        <v>2436168</v>
      </c>
      <c r="P470" s="8">
        <f t="shared" si="122"/>
        <v>3001548</v>
      </c>
      <c r="Q470" s="9">
        <f t="shared" si="123"/>
        <v>526990</v>
      </c>
      <c r="R470" s="9">
        <f t="shared" si="124"/>
        <v>1526870</v>
      </c>
      <c r="S470" s="10">
        <f t="shared" si="125"/>
        <v>2053860</v>
      </c>
      <c r="T470" s="11">
        <f t="shared" si="126"/>
        <v>387817.8</v>
      </c>
      <c r="U470" s="12">
        <f t="shared" si="127"/>
        <v>2211741.7999999998</v>
      </c>
      <c r="V470" s="13">
        <f t="shared" si="128"/>
        <v>2096639.8</v>
      </c>
      <c r="W470" s="10">
        <f t="shared" si="129"/>
        <v>1148951.8</v>
      </c>
    </row>
    <row r="471" spans="1:23" ht="34.799999999999997" x14ac:dyDescent="0.3">
      <c r="A471" s="16" t="s">
        <v>965</v>
      </c>
      <c r="B471" s="34" t="s">
        <v>26</v>
      </c>
      <c r="C471" s="18">
        <v>702870</v>
      </c>
      <c r="D471" s="39" t="s">
        <v>966</v>
      </c>
      <c r="E471" s="31">
        <v>1073</v>
      </c>
      <c r="F471" s="20">
        <v>3.12</v>
      </c>
      <c r="G471" s="20">
        <v>7.61</v>
      </c>
      <c r="H471" s="6">
        <f t="shared" si="114"/>
        <v>297024</v>
      </c>
      <c r="I471" s="6">
        <f t="shared" si="115"/>
        <v>856886</v>
      </c>
      <c r="J471" s="6">
        <f>I471+H471</f>
        <v>1153910</v>
      </c>
      <c r="K471" s="7">
        <f t="shared" si="117"/>
        <v>673920</v>
      </c>
      <c r="L471" s="7">
        <f t="shared" si="118"/>
        <v>2107970</v>
      </c>
      <c r="M471" s="7">
        <f t="shared" si="119"/>
        <v>2781890</v>
      </c>
      <c r="N471" s="8">
        <f t="shared" si="120"/>
        <v>505440</v>
      </c>
      <c r="O471" s="8">
        <f t="shared" si="121"/>
        <v>2173416</v>
      </c>
      <c r="P471" s="8">
        <f t="shared" si="122"/>
        <v>2678856</v>
      </c>
      <c r="Q471" s="9">
        <f t="shared" si="123"/>
        <v>471120</v>
      </c>
      <c r="R471" s="9">
        <f t="shared" si="124"/>
        <v>1362190</v>
      </c>
      <c r="S471" s="10">
        <f t="shared" si="125"/>
        <v>1833310</v>
      </c>
      <c r="T471" s="11">
        <f t="shared" si="126"/>
        <v>346173</v>
      </c>
      <c r="U471" s="12">
        <f t="shared" si="127"/>
        <v>1974153</v>
      </c>
      <c r="V471" s="13">
        <f t="shared" si="128"/>
        <v>1871119</v>
      </c>
      <c r="W471" s="10">
        <f t="shared" si="129"/>
        <v>1025573</v>
      </c>
    </row>
    <row r="472" spans="1:23" ht="34.799999999999997" x14ac:dyDescent="0.3">
      <c r="A472" s="16" t="s">
        <v>967</v>
      </c>
      <c r="B472" s="34" t="s">
        <v>26</v>
      </c>
      <c r="C472" s="18">
        <v>702875</v>
      </c>
      <c r="D472" s="39" t="s">
        <v>968</v>
      </c>
      <c r="E472" s="31">
        <v>11.35</v>
      </c>
      <c r="F472" s="20">
        <v>3.3</v>
      </c>
      <c r="G472" s="20">
        <v>8.0500000000000007</v>
      </c>
      <c r="H472" s="6">
        <f t="shared" si="114"/>
        <v>314160</v>
      </c>
      <c r="I472" s="6">
        <f t="shared" si="115"/>
        <v>906430.00000000012</v>
      </c>
      <c r="J472" s="6">
        <f t="shared" si="116"/>
        <v>1220590</v>
      </c>
      <c r="K472" s="7">
        <f t="shared" si="117"/>
        <v>712800</v>
      </c>
      <c r="L472" s="7">
        <f t="shared" si="118"/>
        <v>2229850</v>
      </c>
      <c r="M472" s="7">
        <f t="shared" si="119"/>
        <v>2942650</v>
      </c>
      <c r="N472" s="8">
        <f t="shared" si="120"/>
        <v>534600</v>
      </c>
      <c r="O472" s="8">
        <f t="shared" si="121"/>
        <v>2299080</v>
      </c>
      <c r="P472" s="8">
        <f t="shared" si="122"/>
        <v>2833680</v>
      </c>
      <c r="Q472" s="9">
        <f t="shared" si="123"/>
        <v>498300</v>
      </c>
      <c r="R472" s="9">
        <f t="shared" si="124"/>
        <v>1440950.0000000002</v>
      </c>
      <c r="S472" s="10">
        <f t="shared" si="125"/>
        <v>1939250.0000000002</v>
      </c>
      <c r="T472" s="11">
        <f t="shared" si="126"/>
        <v>366177</v>
      </c>
      <c r="U472" s="12">
        <f t="shared" si="127"/>
        <v>2088237</v>
      </c>
      <c r="V472" s="13">
        <f t="shared" si="128"/>
        <v>1979267</v>
      </c>
      <c r="W472" s="10">
        <f t="shared" si="129"/>
        <v>1084837.0000000002</v>
      </c>
    </row>
    <row r="473" spans="1:23" ht="30" x14ac:dyDescent="0.3">
      <c r="A473" s="16" t="s">
        <v>969</v>
      </c>
      <c r="B473" s="34" t="s">
        <v>26</v>
      </c>
      <c r="C473" s="18">
        <v>702880</v>
      </c>
      <c r="D473" s="40" t="s">
        <v>970</v>
      </c>
      <c r="E473" s="31">
        <v>17.649999999999999</v>
      </c>
      <c r="F473" s="20">
        <v>5.13</v>
      </c>
      <c r="G473" s="20">
        <v>12.52</v>
      </c>
      <c r="H473" s="6">
        <f t="shared" si="114"/>
        <v>488376</v>
      </c>
      <c r="I473" s="6">
        <f t="shared" si="115"/>
        <v>1409752</v>
      </c>
      <c r="J473" s="6">
        <f t="shared" si="116"/>
        <v>1898128</v>
      </c>
      <c r="K473" s="7">
        <f t="shared" si="117"/>
        <v>1108080</v>
      </c>
      <c r="L473" s="7">
        <f t="shared" si="118"/>
        <v>3468040</v>
      </c>
      <c r="M473" s="7">
        <f t="shared" si="119"/>
        <v>4576120</v>
      </c>
      <c r="N473" s="8">
        <f t="shared" si="120"/>
        <v>831060</v>
      </c>
      <c r="O473" s="8">
        <f t="shared" si="121"/>
        <v>3575712</v>
      </c>
      <c r="P473" s="8">
        <f t="shared" si="122"/>
        <v>4406772</v>
      </c>
      <c r="Q473" s="9">
        <f t="shared" si="123"/>
        <v>774630</v>
      </c>
      <c r="R473" s="9">
        <f t="shared" si="124"/>
        <v>2241080</v>
      </c>
      <c r="S473" s="10">
        <f t="shared" si="125"/>
        <v>3015710</v>
      </c>
      <c r="T473" s="11">
        <f t="shared" si="126"/>
        <v>569438.4</v>
      </c>
      <c r="U473" s="12">
        <f t="shared" si="127"/>
        <v>3247430.4</v>
      </c>
      <c r="V473" s="13">
        <f t="shared" si="128"/>
        <v>3078082.4</v>
      </c>
      <c r="W473" s="10">
        <f t="shared" si="129"/>
        <v>1687020.4</v>
      </c>
    </row>
    <row r="474" spans="1:23" ht="34.799999999999997" x14ac:dyDescent="0.3">
      <c r="A474" s="16" t="s">
        <v>971</v>
      </c>
      <c r="B474" s="34" t="s">
        <v>26</v>
      </c>
      <c r="C474" s="18">
        <v>702885</v>
      </c>
      <c r="D474" s="30" t="s">
        <v>972</v>
      </c>
      <c r="E474" s="31">
        <v>6.91</v>
      </c>
      <c r="F474" s="20">
        <v>2.0099999999999998</v>
      </c>
      <c r="G474" s="20">
        <v>4.9000000000000004</v>
      </c>
      <c r="H474" s="6">
        <f t="shared" si="114"/>
        <v>191351.99999999997</v>
      </c>
      <c r="I474" s="6">
        <f t="shared" si="115"/>
        <v>551740</v>
      </c>
      <c r="J474" s="6">
        <f t="shared" si="116"/>
        <v>743092</v>
      </c>
      <c r="K474" s="7">
        <f t="shared" si="117"/>
        <v>434159.99999999994</v>
      </c>
      <c r="L474" s="7">
        <f t="shared" si="118"/>
        <v>1357300</v>
      </c>
      <c r="M474" s="7">
        <f t="shared" si="119"/>
        <v>1791460</v>
      </c>
      <c r="N474" s="8">
        <f t="shared" si="120"/>
        <v>325619.99999999994</v>
      </c>
      <c r="O474" s="8">
        <f t="shared" si="121"/>
        <v>1399440</v>
      </c>
      <c r="P474" s="8">
        <f t="shared" si="122"/>
        <v>1725060</v>
      </c>
      <c r="Q474" s="9">
        <f t="shared" si="123"/>
        <v>303509.99999999994</v>
      </c>
      <c r="R474" s="9">
        <f t="shared" si="124"/>
        <v>877100.00000000012</v>
      </c>
      <c r="S474" s="10">
        <f t="shared" si="125"/>
        <v>1180610</v>
      </c>
      <c r="T474" s="11">
        <f t="shared" si="126"/>
        <v>222927.6</v>
      </c>
      <c r="U474" s="12">
        <f t="shared" si="127"/>
        <v>1271295.6000000001</v>
      </c>
      <c r="V474" s="13">
        <f t="shared" si="128"/>
        <v>1204895.6000000001</v>
      </c>
      <c r="W474" s="10">
        <f t="shared" si="129"/>
        <v>660445.6</v>
      </c>
    </row>
    <row r="475" spans="1:23" ht="34.799999999999997" x14ac:dyDescent="0.3">
      <c r="A475" s="16" t="s">
        <v>973</v>
      </c>
      <c r="B475" s="34" t="s">
        <v>26</v>
      </c>
      <c r="C475" s="18">
        <v>702890</v>
      </c>
      <c r="D475" s="30" t="s">
        <v>974</v>
      </c>
      <c r="E475" s="31">
        <v>7.36</v>
      </c>
      <c r="F475" s="20">
        <v>2.14</v>
      </c>
      <c r="G475" s="20">
        <v>5.22</v>
      </c>
      <c r="H475" s="6">
        <f t="shared" si="114"/>
        <v>203728</v>
      </c>
      <c r="I475" s="6">
        <f t="shared" si="115"/>
        <v>587772</v>
      </c>
      <c r="J475" s="6">
        <f t="shared" si="116"/>
        <v>791500</v>
      </c>
      <c r="K475" s="7">
        <f t="shared" si="117"/>
        <v>462240</v>
      </c>
      <c r="L475" s="7">
        <f t="shared" si="118"/>
        <v>1445940</v>
      </c>
      <c r="M475" s="7">
        <f t="shared" si="119"/>
        <v>1908180</v>
      </c>
      <c r="N475" s="8">
        <f t="shared" si="120"/>
        <v>346680</v>
      </c>
      <c r="O475" s="8">
        <f t="shared" si="121"/>
        <v>1490832</v>
      </c>
      <c r="P475" s="8">
        <f t="shared" si="122"/>
        <v>1837512</v>
      </c>
      <c r="Q475" s="9">
        <f t="shared" si="123"/>
        <v>323140</v>
      </c>
      <c r="R475" s="9">
        <f t="shared" si="124"/>
        <v>934380</v>
      </c>
      <c r="S475" s="10">
        <f t="shared" si="125"/>
        <v>1257520</v>
      </c>
      <c r="T475" s="11">
        <f t="shared" si="126"/>
        <v>237450</v>
      </c>
      <c r="U475" s="12">
        <f t="shared" si="127"/>
        <v>1354130</v>
      </c>
      <c r="V475" s="13">
        <f t="shared" si="128"/>
        <v>1283462</v>
      </c>
      <c r="W475" s="10">
        <f t="shared" si="129"/>
        <v>703470</v>
      </c>
    </row>
    <row r="476" spans="1:23" ht="34.799999999999997" x14ac:dyDescent="0.3">
      <c r="A476" s="16" t="s">
        <v>975</v>
      </c>
      <c r="B476" s="34" t="s">
        <v>26</v>
      </c>
      <c r="C476" s="18">
        <v>702895</v>
      </c>
      <c r="D476" s="30" t="s">
        <v>976</v>
      </c>
      <c r="E476" s="31">
        <v>11.41</v>
      </c>
      <c r="F476" s="20">
        <v>3.32</v>
      </c>
      <c r="G476" s="20">
        <v>8.09</v>
      </c>
      <c r="H476" s="6">
        <f t="shared" si="114"/>
        <v>316064</v>
      </c>
      <c r="I476" s="6">
        <f t="shared" si="115"/>
        <v>910934</v>
      </c>
      <c r="J476" s="6">
        <f t="shared" si="116"/>
        <v>1226998</v>
      </c>
      <c r="K476" s="7">
        <f t="shared" si="117"/>
        <v>717120</v>
      </c>
      <c r="L476" s="7">
        <f t="shared" si="118"/>
        <v>2240930</v>
      </c>
      <c r="M476" s="7">
        <f t="shared" si="119"/>
        <v>2958050</v>
      </c>
      <c r="N476" s="8">
        <f t="shared" si="120"/>
        <v>537840</v>
      </c>
      <c r="O476" s="8">
        <f t="shared" si="121"/>
        <v>2310504</v>
      </c>
      <c r="P476" s="8">
        <f t="shared" si="122"/>
        <v>2848344</v>
      </c>
      <c r="Q476" s="9">
        <f t="shared" si="123"/>
        <v>501320</v>
      </c>
      <c r="R476" s="9">
        <f t="shared" si="124"/>
        <v>1448110</v>
      </c>
      <c r="S476" s="10">
        <f t="shared" si="125"/>
        <v>1949430</v>
      </c>
      <c r="T476" s="11">
        <f t="shared" si="126"/>
        <v>368099.4</v>
      </c>
      <c r="U476" s="12">
        <f t="shared" si="127"/>
        <v>2099151.4</v>
      </c>
      <c r="V476" s="13">
        <f t="shared" si="128"/>
        <v>1989445.4</v>
      </c>
      <c r="W476" s="10">
        <f t="shared" si="129"/>
        <v>1090531.3999999999</v>
      </c>
    </row>
    <row r="477" spans="1:23" ht="104.4" x14ac:dyDescent="0.3">
      <c r="A477" s="16" t="s">
        <v>977</v>
      </c>
      <c r="B477" s="34" t="s">
        <v>26</v>
      </c>
      <c r="C477" s="18">
        <v>702900</v>
      </c>
      <c r="D477" s="30" t="s">
        <v>978</v>
      </c>
      <c r="E477" s="31">
        <v>4.5999999999999996</v>
      </c>
      <c r="F477" s="20">
        <v>1.34</v>
      </c>
      <c r="G477" s="20">
        <v>3.26</v>
      </c>
      <c r="H477" s="6">
        <f t="shared" si="114"/>
        <v>127568.00000000001</v>
      </c>
      <c r="I477" s="6">
        <f t="shared" si="115"/>
        <v>367076</v>
      </c>
      <c r="J477" s="6">
        <f t="shared" si="116"/>
        <v>494644</v>
      </c>
      <c r="K477" s="7">
        <f t="shared" si="117"/>
        <v>289440</v>
      </c>
      <c r="L477" s="7">
        <f t="shared" si="118"/>
        <v>903019.99999999988</v>
      </c>
      <c r="M477" s="7">
        <f t="shared" si="119"/>
        <v>1192460</v>
      </c>
      <c r="N477" s="8">
        <f t="shared" si="120"/>
        <v>217080</v>
      </c>
      <c r="O477" s="8">
        <f t="shared" si="121"/>
        <v>931055.99999999988</v>
      </c>
      <c r="P477" s="8">
        <f t="shared" si="122"/>
        <v>1148136</v>
      </c>
      <c r="Q477" s="9">
        <f t="shared" si="123"/>
        <v>202340</v>
      </c>
      <c r="R477" s="9">
        <f t="shared" si="124"/>
        <v>583540</v>
      </c>
      <c r="S477" s="10">
        <f t="shared" si="125"/>
        <v>785880</v>
      </c>
      <c r="T477" s="11">
        <f t="shared" si="126"/>
        <v>148393.20000000001</v>
      </c>
      <c r="U477" s="12">
        <f t="shared" si="127"/>
        <v>846209.2</v>
      </c>
      <c r="V477" s="13">
        <f t="shared" si="128"/>
        <v>801885.2</v>
      </c>
      <c r="W477" s="10">
        <f t="shared" si="129"/>
        <v>439629.2</v>
      </c>
    </row>
    <row r="478" spans="1:23" ht="52.2" x14ac:dyDescent="0.3">
      <c r="A478" s="16" t="s">
        <v>979</v>
      </c>
      <c r="B478" s="34" t="s">
        <v>26</v>
      </c>
      <c r="C478" s="18">
        <v>702905</v>
      </c>
      <c r="D478" s="30" t="s">
        <v>980</v>
      </c>
      <c r="E478" s="31">
        <v>6.9</v>
      </c>
      <c r="F478" s="20">
        <v>2</v>
      </c>
      <c r="G478" s="20">
        <v>4.9000000000000004</v>
      </c>
      <c r="H478" s="6">
        <f t="shared" si="114"/>
        <v>190400</v>
      </c>
      <c r="I478" s="6">
        <f t="shared" si="115"/>
        <v>551740</v>
      </c>
      <c r="J478" s="6">
        <f t="shared" si="116"/>
        <v>742140</v>
      </c>
      <c r="K478" s="7">
        <f t="shared" si="117"/>
        <v>432000</v>
      </c>
      <c r="L478" s="7">
        <f t="shared" si="118"/>
        <v>1357300</v>
      </c>
      <c r="M478" s="7">
        <f t="shared" si="119"/>
        <v>1789300</v>
      </c>
      <c r="N478" s="8">
        <f t="shared" si="120"/>
        <v>324000</v>
      </c>
      <c r="O478" s="8">
        <f t="shared" si="121"/>
        <v>1399440</v>
      </c>
      <c r="P478" s="8">
        <f t="shared" si="122"/>
        <v>1723440</v>
      </c>
      <c r="Q478" s="9">
        <f t="shared" si="123"/>
        <v>302000</v>
      </c>
      <c r="R478" s="9">
        <f t="shared" si="124"/>
        <v>877100.00000000012</v>
      </c>
      <c r="S478" s="10">
        <f t="shared" si="125"/>
        <v>1179100</v>
      </c>
      <c r="T478" s="11">
        <f t="shared" si="126"/>
        <v>222642</v>
      </c>
      <c r="U478" s="12">
        <f t="shared" si="127"/>
        <v>1269802</v>
      </c>
      <c r="V478" s="13">
        <f t="shared" si="128"/>
        <v>1203942</v>
      </c>
      <c r="W478" s="10">
        <f t="shared" si="129"/>
        <v>659602</v>
      </c>
    </row>
    <row r="479" spans="1:23" ht="69.599999999999994" x14ac:dyDescent="0.3">
      <c r="A479" s="16" t="s">
        <v>981</v>
      </c>
      <c r="B479" s="34" t="s">
        <v>26</v>
      </c>
      <c r="C479" s="18">
        <v>702915</v>
      </c>
      <c r="D479" s="30" t="s">
        <v>982</v>
      </c>
      <c r="E479" s="31">
        <v>6.91</v>
      </c>
      <c r="F479" s="20">
        <v>2.0099999999999998</v>
      </c>
      <c r="G479" s="20">
        <v>4.9000000000000004</v>
      </c>
      <c r="H479" s="6">
        <f t="shared" si="114"/>
        <v>191351.99999999997</v>
      </c>
      <c r="I479" s="6">
        <f t="shared" si="115"/>
        <v>551740</v>
      </c>
      <c r="J479" s="6">
        <f t="shared" si="116"/>
        <v>743092</v>
      </c>
      <c r="K479" s="7">
        <f t="shared" si="117"/>
        <v>434159.99999999994</v>
      </c>
      <c r="L479" s="7">
        <f t="shared" si="118"/>
        <v>1357300</v>
      </c>
      <c r="M479" s="7">
        <f t="shared" si="119"/>
        <v>1791460</v>
      </c>
      <c r="N479" s="8">
        <f t="shared" si="120"/>
        <v>325619.99999999994</v>
      </c>
      <c r="O479" s="8">
        <f t="shared" si="121"/>
        <v>1399440</v>
      </c>
      <c r="P479" s="8">
        <f t="shared" si="122"/>
        <v>1725060</v>
      </c>
      <c r="Q479" s="9">
        <f t="shared" si="123"/>
        <v>303509.99999999994</v>
      </c>
      <c r="R479" s="9">
        <f t="shared" si="124"/>
        <v>877100.00000000012</v>
      </c>
      <c r="S479" s="10">
        <f t="shared" si="125"/>
        <v>1180610</v>
      </c>
      <c r="T479" s="11">
        <f t="shared" si="126"/>
        <v>222927.6</v>
      </c>
      <c r="U479" s="12">
        <f t="shared" si="127"/>
        <v>1271295.6000000001</v>
      </c>
      <c r="V479" s="13">
        <f t="shared" si="128"/>
        <v>1204895.6000000001</v>
      </c>
      <c r="W479" s="10">
        <f t="shared" si="129"/>
        <v>660445.6</v>
      </c>
    </row>
    <row r="480" spans="1:23" ht="52.2" x14ac:dyDescent="0.3">
      <c r="A480" s="16" t="s">
        <v>983</v>
      </c>
      <c r="B480" s="34" t="s">
        <v>26</v>
      </c>
      <c r="C480" s="18">
        <v>702920</v>
      </c>
      <c r="D480" s="30" t="s">
        <v>984</v>
      </c>
      <c r="E480" s="31">
        <v>7.5</v>
      </c>
      <c r="F480" s="20">
        <v>3</v>
      </c>
      <c r="G480" s="20">
        <v>4.5</v>
      </c>
      <c r="H480" s="6">
        <f t="shared" si="114"/>
        <v>285600</v>
      </c>
      <c r="I480" s="6">
        <f t="shared" si="115"/>
        <v>506700</v>
      </c>
      <c r="J480" s="6">
        <f t="shared" si="116"/>
        <v>792300</v>
      </c>
      <c r="K480" s="7">
        <f t="shared" si="117"/>
        <v>648000</v>
      </c>
      <c r="L480" s="7">
        <f t="shared" si="118"/>
        <v>1246500</v>
      </c>
      <c r="M480" s="7">
        <f t="shared" si="119"/>
        <v>1894500</v>
      </c>
      <c r="N480" s="8">
        <f t="shared" si="120"/>
        <v>486000</v>
      </c>
      <c r="O480" s="8">
        <f t="shared" si="121"/>
        <v>1285200</v>
      </c>
      <c r="P480" s="8">
        <f t="shared" si="122"/>
        <v>1771200</v>
      </c>
      <c r="Q480" s="9">
        <f t="shared" si="123"/>
        <v>453000</v>
      </c>
      <c r="R480" s="9">
        <f t="shared" si="124"/>
        <v>805500</v>
      </c>
      <c r="S480" s="10">
        <f t="shared" si="125"/>
        <v>1258500</v>
      </c>
      <c r="T480" s="11">
        <f t="shared" si="126"/>
        <v>237690</v>
      </c>
      <c r="U480" s="12">
        <f t="shared" si="127"/>
        <v>1339890</v>
      </c>
      <c r="V480" s="13">
        <f t="shared" si="128"/>
        <v>1216590</v>
      </c>
      <c r="W480" s="10">
        <f t="shared" si="129"/>
        <v>703890</v>
      </c>
    </row>
    <row r="481" spans="1:23" ht="52.2" x14ac:dyDescent="0.3">
      <c r="A481" s="16" t="s">
        <v>985</v>
      </c>
      <c r="B481" s="34" t="s">
        <v>26</v>
      </c>
      <c r="C481" s="18">
        <v>702925</v>
      </c>
      <c r="D481" s="30" t="s">
        <v>986</v>
      </c>
      <c r="E481" s="31">
        <v>7.5</v>
      </c>
      <c r="F481" s="20">
        <v>3</v>
      </c>
      <c r="G481" s="20">
        <v>4.5</v>
      </c>
      <c r="H481" s="6">
        <f t="shared" si="114"/>
        <v>285600</v>
      </c>
      <c r="I481" s="6">
        <f t="shared" si="115"/>
        <v>506700</v>
      </c>
      <c r="J481" s="6">
        <f t="shared" si="116"/>
        <v>792300</v>
      </c>
      <c r="K481" s="7">
        <f t="shared" si="117"/>
        <v>648000</v>
      </c>
      <c r="L481" s="7">
        <f t="shared" si="118"/>
        <v>1246500</v>
      </c>
      <c r="M481" s="7">
        <f t="shared" si="119"/>
        <v>1894500</v>
      </c>
      <c r="N481" s="8">
        <f t="shared" si="120"/>
        <v>486000</v>
      </c>
      <c r="O481" s="8">
        <f t="shared" si="121"/>
        <v>1285200</v>
      </c>
      <c r="P481" s="8">
        <f t="shared" si="122"/>
        <v>1771200</v>
      </c>
      <c r="Q481" s="9">
        <f t="shared" si="123"/>
        <v>453000</v>
      </c>
      <c r="R481" s="9">
        <f t="shared" si="124"/>
        <v>805500</v>
      </c>
      <c r="S481" s="10">
        <f t="shared" si="125"/>
        <v>1258500</v>
      </c>
      <c r="T481" s="11">
        <f t="shared" si="126"/>
        <v>237690</v>
      </c>
      <c r="U481" s="12">
        <f t="shared" si="127"/>
        <v>1339890</v>
      </c>
      <c r="V481" s="13">
        <f t="shared" si="128"/>
        <v>1216590</v>
      </c>
      <c r="W481" s="10">
        <f t="shared" si="129"/>
        <v>703890</v>
      </c>
    </row>
    <row r="482" spans="1:23" ht="52.2" x14ac:dyDescent="0.3">
      <c r="A482" s="16" t="s">
        <v>987</v>
      </c>
      <c r="B482" s="34" t="s">
        <v>26</v>
      </c>
      <c r="C482" s="18">
        <v>702930</v>
      </c>
      <c r="D482" s="30" t="s">
        <v>988</v>
      </c>
      <c r="E482" s="31">
        <v>7.5</v>
      </c>
      <c r="F482" s="20">
        <v>3</v>
      </c>
      <c r="G482" s="20">
        <v>4.5</v>
      </c>
      <c r="H482" s="6">
        <f t="shared" si="114"/>
        <v>285600</v>
      </c>
      <c r="I482" s="6">
        <f t="shared" si="115"/>
        <v>506700</v>
      </c>
      <c r="J482" s="6">
        <f t="shared" si="116"/>
        <v>792300</v>
      </c>
      <c r="K482" s="7">
        <f t="shared" si="117"/>
        <v>648000</v>
      </c>
      <c r="L482" s="7">
        <f t="shared" si="118"/>
        <v>1246500</v>
      </c>
      <c r="M482" s="7">
        <f t="shared" si="119"/>
        <v>1894500</v>
      </c>
      <c r="N482" s="8">
        <f t="shared" si="120"/>
        <v>486000</v>
      </c>
      <c r="O482" s="8">
        <f t="shared" si="121"/>
        <v>1285200</v>
      </c>
      <c r="P482" s="8">
        <f t="shared" si="122"/>
        <v>1771200</v>
      </c>
      <c r="Q482" s="9">
        <f t="shared" si="123"/>
        <v>453000</v>
      </c>
      <c r="R482" s="9">
        <f t="shared" si="124"/>
        <v>805500</v>
      </c>
      <c r="S482" s="10">
        <f t="shared" si="125"/>
        <v>1258500</v>
      </c>
      <c r="T482" s="11">
        <f t="shared" si="126"/>
        <v>237690</v>
      </c>
      <c r="U482" s="12">
        <f t="shared" si="127"/>
        <v>1339890</v>
      </c>
      <c r="V482" s="13">
        <f t="shared" si="128"/>
        <v>1216590</v>
      </c>
      <c r="W482" s="10">
        <f t="shared" si="129"/>
        <v>703890</v>
      </c>
    </row>
    <row r="483" spans="1:23" ht="52.2" x14ac:dyDescent="0.3">
      <c r="A483" s="16" t="s">
        <v>989</v>
      </c>
      <c r="B483" s="34" t="s">
        <v>26</v>
      </c>
      <c r="C483" s="18">
        <v>702935</v>
      </c>
      <c r="D483" s="30" t="s">
        <v>990</v>
      </c>
      <c r="E483" s="31">
        <v>7.5</v>
      </c>
      <c r="F483" s="20">
        <v>3</v>
      </c>
      <c r="G483" s="20">
        <v>4.5</v>
      </c>
      <c r="H483" s="6">
        <f t="shared" si="114"/>
        <v>285600</v>
      </c>
      <c r="I483" s="6">
        <f t="shared" si="115"/>
        <v>506700</v>
      </c>
      <c r="J483" s="6">
        <f t="shared" si="116"/>
        <v>792300</v>
      </c>
      <c r="K483" s="7">
        <f t="shared" si="117"/>
        <v>648000</v>
      </c>
      <c r="L483" s="7">
        <f t="shared" si="118"/>
        <v>1246500</v>
      </c>
      <c r="M483" s="7">
        <f t="shared" si="119"/>
        <v>1894500</v>
      </c>
      <c r="N483" s="8">
        <f t="shared" si="120"/>
        <v>486000</v>
      </c>
      <c r="O483" s="8">
        <f t="shared" si="121"/>
        <v>1285200</v>
      </c>
      <c r="P483" s="8">
        <f t="shared" si="122"/>
        <v>1771200</v>
      </c>
      <c r="Q483" s="9">
        <f t="shared" si="123"/>
        <v>453000</v>
      </c>
      <c r="R483" s="9">
        <f t="shared" si="124"/>
        <v>805500</v>
      </c>
      <c r="S483" s="10">
        <f t="shared" si="125"/>
        <v>1258500</v>
      </c>
      <c r="T483" s="11">
        <f t="shared" si="126"/>
        <v>237690</v>
      </c>
      <c r="U483" s="12">
        <f t="shared" si="127"/>
        <v>1339890</v>
      </c>
      <c r="V483" s="13">
        <f t="shared" si="128"/>
        <v>1216590</v>
      </c>
      <c r="W483" s="10">
        <f t="shared" si="129"/>
        <v>703890</v>
      </c>
    </row>
    <row r="484" spans="1:23" ht="52.2" x14ac:dyDescent="0.3">
      <c r="A484" s="16" t="s">
        <v>991</v>
      </c>
      <c r="B484" s="34" t="s">
        <v>26</v>
      </c>
      <c r="C484" s="18">
        <v>702940</v>
      </c>
      <c r="D484" s="30" t="s">
        <v>992</v>
      </c>
      <c r="E484" s="31">
        <v>9.5</v>
      </c>
      <c r="F484" s="20">
        <v>3.5</v>
      </c>
      <c r="G484" s="20">
        <v>6</v>
      </c>
      <c r="H484" s="6">
        <f t="shared" si="114"/>
        <v>333200</v>
      </c>
      <c r="I484" s="6">
        <f t="shared" si="115"/>
        <v>675600</v>
      </c>
      <c r="J484" s="6">
        <f t="shared" si="116"/>
        <v>1008800</v>
      </c>
      <c r="K484" s="7">
        <f t="shared" si="117"/>
        <v>756000</v>
      </c>
      <c r="L484" s="7">
        <f t="shared" si="118"/>
        <v>1662000</v>
      </c>
      <c r="M484" s="7">
        <f t="shared" si="119"/>
        <v>2418000</v>
      </c>
      <c r="N484" s="8">
        <f t="shared" si="120"/>
        <v>567000</v>
      </c>
      <c r="O484" s="8">
        <f t="shared" si="121"/>
        <v>1713600</v>
      </c>
      <c r="P484" s="8">
        <f t="shared" si="122"/>
        <v>2280600</v>
      </c>
      <c r="Q484" s="9">
        <f t="shared" si="123"/>
        <v>528500</v>
      </c>
      <c r="R484" s="9">
        <f t="shared" si="124"/>
        <v>1074000</v>
      </c>
      <c r="S484" s="10">
        <f t="shared" si="125"/>
        <v>1602500</v>
      </c>
      <c r="T484" s="11">
        <f t="shared" si="126"/>
        <v>302640</v>
      </c>
      <c r="U484" s="12">
        <f t="shared" si="127"/>
        <v>1711840</v>
      </c>
      <c r="V484" s="13">
        <f t="shared" si="128"/>
        <v>1574440</v>
      </c>
      <c r="W484" s="10">
        <f t="shared" si="129"/>
        <v>896340</v>
      </c>
    </row>
    <row r="485" spans="1:23" ht="52.2" x14ac:dyDescent="0.3">
      <c r="A485" s="16" t="s">
        <v>993</v>
      </c>
      <c r="B485" s="34" t="s">
        <v>26</v>
      </c>
      <c r="C485" s="18">
        <v>702945</v>
      </c>
      <c r="D485" s="30" t="s">
        <v>994</v>
      </c>
      <c r="E485" s="31">
        <v>11.5</v>
      </c>
      <c r="F485" s="20">
        <v>4.5</v>
      </c>
      <c r="G485" s="20">
        <v>7</v>
      </c>
      <c r="H485" s="6">
        <f t="shared" si="114"/>
        <v>428400</v>
      </c>
      <c r="I485" s="6">
        <f t="shared" si="115"/>
        <v>788200</v>
      </c>
      <c r="J485" s="6">
        <f t="shared" si="116"/>
        <v>1216600</v>
      </c>
      <c r="K485" s="7">
        <f t="shared" si="117"/>
        <v>972000</v>
      </c>
      <c r="L485" s="7">
        <f t="shared" si="118"/>
        <v>1939000</v>
      </c>
      <c r="M485" s="7">
        <f t="shared" si="119"/>
        <v>2911000</v>
      </c>
      <c r="N485" s="8">
        <f t="shared" si="120"/>
        <v>729000</v>
      </c>
      <c r="O485" s="8">
        <f t="shared" si="121"/>
        <v>1999200</v>
      </c>
      <c r="P485" s="8">
        <f t="shared" si="122"/>
        <v>2728200</v>
      </c>
      <c r="Q485" s="9">
        <f t="shared" si="123"/>
        <v>679500</v>
      </c>
      <c r="R485" s="9">
        <f t="shared" si="124"/>
        <v>1253000</v>
      </c>
      <c r="S485" s="10">
        <f t="shared" si="125"/>
        <v>1932500</v>
      </c>
      <c r="T485" s="11">
        <f t="shared" si="126"/>
        <v>364980</v>
      </c>
      <c r="U485" s="12">
        <f t="shared" si="127"/>
        <v>2059380</v>
      </c>
      <c r="V485" s="13">
        <f t="shared" si="128"/>
        <v>1876580</v>
      </c>
      <c r="W485" s="10">
        <f t="shared" si="129"/>
        <v>1080880</v>
      </c>
    </row>
    <row r="486" spans="1:23" ht="34.799999999999997" x14ac:dyDescent="0.3">
      <c r="A486" s="16" t="s">
        <v>995</v>
      </c>
      <c r="B486" s="34" t="s">
        <v>26</v>
      </c>
      <c r="C486" s="18">
        <v>702950</v>
      </c>
      <c r="D486" s="30" t="s">
        <v>996</v>
      </c>
      <c r="E486" s="31">
        <v>9.5</v>
      </c>
      <c r="F486" s="20">
        <v>3.5</v>
      </c>
      <c r="G486" s="20">
        <v>6</v>
      </c>
      <c r="H486" s="6">
        <f t="shared" si="114"/>
        <v>333200</v>
      </c>
      <c r="I486" s="6">
        <f t="shared" si="115"/>
        <v>675600</v>
      </c>
      <c r="J486" s="6">
        <f t="shared" si="116"/>
        <v>1008800</v>
      </c>
      <c r="K486" s="7">
        <f t="shared" si="117"/>
        <v>756000</v>
      </c>
      <c r="L486" s="7">
        <f t="shared" si="118"/>
        <v>1662000</v>
      </c>
      <c r="M486" s="7">
        <f t="shared" si="119"/>
        <v>2418000</v>
      </c>
      <c r="N486" s="8">
        <f t="shared" si="120"/>
        <v>567000</v>
      </c>
      <c r="O486" s="8">
        <f t="shared" si="121"/>
        <v>1713600</v>
      </c>
      <c r="P486" s="8">
        <f t="shared" si="122"/>
        <v>2280600</v>
      </c>
      <c r="Q486" s="9">
        <f t="shared" si="123"/>
        <v>528500</v>
      </c>
      <c r="R486" s="9">
        <f t="shared" si="124"/>
        <v>1074000</v>
      </c>
      <c r="S486" s="10">
        <f t="shared" si="125"/>
        <v>1602500</v>
      </c>
      <c r="T486" s="11">
        <f t="shared" si="126"/>
        <v>302640</v>
      </c>
      <c r="U486" s="12">
        <f t="shared" si="127"/>
        <v>1711840</v>
      </c>
      <c r="V486" s="13">
        <f t="shared" si="128"/>
        <v>1574440</v>
      </c>
      <c r="W486" s="10">
        <f t="shared" si="129"/>
        <v>896340</v>
      </c>
    </row>
    <row r="487" spans="1:23" ht="52.2" x14ac:dyDescent="0.3">
      <c r="A487" s="16" t="s">
        <v>997</v>
      </c>
      <c r="B487" s="34" t="s">
        <v>26</v>
      </c>
      <c r="C487" s="18">
        <v>702955</v>
      </c>
      <c r="D487" s="30" t="s">
        <v>998</v>
      </c>
      <c r="E487" s="31">
        <v>9.5</v>
      </c>
      <c r="F487" s="20">
        <v>3.5</v>
      </c>
      <c r="G487" s="20">
        <v>6</v>
      </c>
      <c r="H487" s="6">
        <f t="shared" si="114"/>
        <v>333200</v>
      </c>
      <c r="I487" s="6">
        <f t="shared" si="115"/>
        <v>675600</v>
      </c>
      <c r="J487" s="6">
        <f t="shared" si="116"/>
        <v>1008800</v>
      </c>
      <c r="K487" s="7">
        <f t="shared" si="117"/>
        <v>756000</v>
      </c>
      <c r="L487" s="7">
        <f t="shared" si="118"/>
        <v>1662000</v>
      </c>
      <c r="M487" s="7">
        <f t="shared" si="119"/>
        <v>2418000</v>
      </c>
      <c r="N487" s="8">
        <f t="shared" si="120"/>
        <v>567000</v>
      </c>
      <c r="O487" s="8">
        <f t="shared" si="121"/>
        <v>1713600</v>
      </c>
      <c r="P487" s="8">
        <f t="shared" si="122"/>
        <v>2280600</v>
      </c>
      <c r="Q487" s="9">
        <f t="shared" si="123"/>
        <v>528500</v>
      </c>
      <c r="R487" s="9">
        <f t="shared" si="124"/>
        <v>1074000</v>
      </c>
      <c r="S487" s="10">
        <f t="shared" si="125"/>
        <v>1602500</v>
      </c>
      <c r="T487" s="11">
        <f t="shared" si="126"/>
        <v>302640</v>
      </c>
      <c r="U487" s="12">
        <f t="shared" si="127"/>
        <v>1711840</v>
      </c>
      <c r="V487" s="13">
        <f t="shared" si="128"/>
        <v>1574440</v>
      </c>
      <c r="W487" s="10">
        <f t="shared" si="129"/>
        <v>896340</v>
      </c>
    </row>
    <row r="488" spans="1:23" ht="52.2" x14ac:dyDescent="0.3">
      <c r="A488" s="16" t="s">
        <v>999</v>
      </c>
      <c r="B488" s="34" t="s">
        <v>26</v>
      </c>
      <c r="C488" s="18">
        <v>702960</v>
      </c>
      <c r="D488" s="30" t="s">
        <v>1000</v>
      </c>
      <c r="E488" s="31">
        <v>9.5</v>
      </c>
      <c r="F488" s="20">
        <v>3.5</v>
      </c>
      <c r="G488" s="20">
        <v>6</v>
      </c>
      <c r="H488" s="6">
        <f t="shared" si="114"/>
        <v>333200</v>
      </c>
      <c r="I488" s="6">
        <f t="shared" si="115"/>
        <v>675600</v>
      </c>
      <c r="J488" s="6">
        <f t="shared" si="116"/>
        <v>1008800</v>
      </c>
      <c r="K488" s="7">
        <f t="shared" si="117"/>
        <v>756000</v>
      </c>
      <c r="L488" s="7">
        <f t="shared" si="118"/>
        <v>1662000</v>
      </c>
      <c r="M488" s="7">
        <f t="shared" si="119"/>
        <v>2418000</v>
      </c>
      <c r="N488" s="8">
        <f t="shared" si="120"/>
        <v>567000</v>
      </c>
      <c r="O488" s="8">
        <f t="shared" si="121"/>
        <v>1713600</v>
      </c>
      <c r="P488" s="8">
        <f t="shared" si="122"/>
        <v>2280600</v>
      </c>
      <c r="Q488" s="9">
        <f t="shared" si="123"/>
        <v>528500</v>
      </c>
      <c r="R488" s="9">
        <f t="shared" si="124"/>
        <v>1074000</v>
      </c>
      <c r="S488" s="10">
        <f t="shared" si="125"/>
        <v>1602500</v>
      </c>
      <c r="T488" s="11">
        <f t="shared" si="126"/>
        <v>302640</v>
      </c>
      <c r="U488" s="12">
        <f t="shared" si="127"/>
        <v>1711840</v>
      </c>
      <c r="V488" s="13">
        <f t="shared" si="128"/>
        <v>1574440</v>
      </c>
      <c r="W488" s="10">
        <f t="shared" si="129"/>
        <v>896340</v>
      </c>
    </row>
    <row r="489" spans="1:23" ht="52.2" x14ac:dyDescent="0.3">
      <c r="A489" s="16" t="s">
        <v>1001</v>
      </c>
      <c r="B489" s="34" t="s">
        <v>26</v>
      </c>
      <c r="C489" s="18">
        <v>702965</v>
      </c>
      <c r="D489" s="30" t="s">
        <v>1002</v>
      </c>
      <c r="E489" s="31">
        <v>9.9499999999999993</v>
      </c>
      <c r="F489" s="20">
        <v>2.89</v>
      </c>
      <c r="G489" s="20">
        <v>7.06</v>
      </c>
      <c r="H489" s="6">
        <f t="shared" si="114"/>
        <v>275128</v>
      </c>
      <c r="I489" s="6">
        <f t="shared" si="115"/>
        <v>794956</v>
      </c>
      <c r="J489" s="6">
        <f t="shared" si="116"/>
        <v>1070084</v>
      </c>
      <c r="K489" s="7">
        <f t="shared" si="117"/>
        <v>624240</v>
      </c>
      <c r="L489" s="7">
        <f t="shared" si="118"/>
        <v>1955620</v>
      </c>
      <c r="M489" s="7">
        <f t="shared" si="119"/>
        <v>2579860</v>
      </c>
      <c r="N489" s="8">
        <f t="shared" si="120"/>
        <v>468180</v>
      </c>
      <c r="O489" s="8">
        <f t="shared" si="121"/>
        <v>2016336</v>
      </c>
      <c r="P489" s="8">
        <f t="shared" si="122"/>
        <v>2484516</v>
      </c>
      <c r="Q489" s="9">
        <f t="shared" si="123"/>
        <v>436390</v>
      </c>
      <c r="R489" s="9">
        <f t="shared" si="124"/>
        <v>1263740</v>
      </c>
      <c r="S489" s="10">
        <f t="shared" si="125"/>
        <v>1700130</v>
      </c>
      <c r="T489" s="11">
        <f t="shared" si="126"/>
        <v>321025.2</v>
      </c>
      <c r="U489" s="12">
        <f t="shared" si="127"/>
        <v>1830801.2</v>
      </c>
      <c r="V489" s="13">
        <f t="shared" si="128"/>
        <v>1735457.2</v>
      </c>
      <c r="W489" s="10">
        <f t="shared" si="129"/>
        <v>951071.2</v>
      </c>
    </row>
    <row r="490" spans="1:23" ht="52.2" x14ac:dyDescent="0.3">
      <c r="A490" s="16" t="s">
        <v>1003</v>
      </c>
      <c r="B490" s="34" t="s">
        <v>26</v>
      </c>
      <c r="C490" s="18">
        <v>702965</v>
      </c>
      <c r="D490" s="30" t="s">
        <v>1004</v>
      </c>
      <c r="E490" s="31">
        <v>11.5</v>
      </c>
      <c r="F490" s="20">
        <v>4.5</v>
      </c>
      <c r="G490" s="20">
        <v>7</v>
      </c>
      <c r="H490" s="6">
        <f t="shared" si="114"/>
        <v>428400</v>
      </c>
      <c r="I490" s="6">
        <f t="shared" si="115"/>
        <v>788200</v>
      </c>
      <c r="J490" s="6">
        <f t="shared" si="116"/>
        <v>1216600</v>
      </c>
      <c r="K490" s="7">
        <f t="shared" si="117"/>
        <v>972000</v>
      </c>
      <c r="L490" s="7">
        <f t="shared" si="118"/>
        <v>1939000</v>
      </c>
      <c r="M490" s="7">
        <f t="shared" si="119"/>
        <v>2911000</v>
      </c>
      <c r="N490" s="8">
        <f t="shared" si="120"/>
        <v>729000</v>
      </c>
      <c r="O490" s="8">
        <f t="shared" si="121"/>
        <v>1999200</v>
      </c>
      <c r="P490" s="8">
        <f t="shared" si="122"/>
        <v>2728200</v>
      </c>
      <c r="Q490" s="9">
        <f t="shared" si="123"/>
        <v>679500</v>
      </c>
      <c r="R490" s="9">
        <f t="shared" si="124"/>
        <v>1253000</v>
      </c>
      <c r="S490" s="10">
        <f t="shared" si="125"/>
        <v>1932500</v>
      </c>
      <c r="T490" s="11">
        <f t="shared" si="126"/>
        <v>364980</v>
      </c>
      <c r="U490" s="12">
        <f t="shared" si="127"/>
        <v>2059380</v>
      </c>
      <c r="V490" s="13">
        <f t="shared" si="128"/>
        <v>1876580</v>
      </c>
      <c r="W490" s="10">
        <f t="shared" si="129"/>
        <v>1080880</v>
      </c>
    </row>
    <row r="491" spans="1:23" ht="52.2" x14ac:dyDescent="0.3">
      <c r="A491" s="16" t="s">
        <v>1005</v>
      </c>
      <c r="B491" s="34" t="s">
        <v>26</v>
      </c>
      <c r="C491" s="18">
        <v>702970</v>
      </c>
      <c r="D491" s="30" t="s">
        <v>1006</v>
      </c>
      <c r="E491" s="31">
        <v>11.5</v>
      </c>
      <c r="F491" s="20">
        <v>4.5</v>
      </c>
      <c r="G491" s="20">
        <v>7</v>
      </c>
      <c r="H491" s="6">
        <f t="shared" ref="H491:H555" si="130">F491*95200</f>
        <v>428400</v>
      </c>
      <c r="I491" s="6">
        <f t="shared" ref="I491:I555" si="131">G491*112600</f>
        <v>788200</v>
      </c>
      <c r="J491" s="6">
        <f t="shared" ref="J491:J555" si="132">I491+H491</f>
        <v>1216600</v>
      </c>
      <c r="K491" s="7">
        <f t="shared" ref="K491:K555" si="133">F491*216000</f>
        <v>972000</v>
      </c>
      <c r="L491" s="7">
        <f t="shared" ref="L491:L555" si="134">G491*277000</f>
        <v>1939000</v>
      </c>
      <c r="M491" s="7">
        <f t="shared" ref="M491:M555" si="135">L491+K491</f>
        <v>2911000</v>
      </c>
      <c r="N491" s="8">
        <f t="shared" ref="N491:N555" si="136">F491*162000</f>
        <v>729000</v>
      </c>
      <c r="O491" s="8">
        <f t="shared" ref="O491:O555" si="137">G491*285600</f>
        <v>1999200</v>
      </c>
      <c r="P491" s="8">
        <f t="shared" ref="P491:P555" si="138">O491+N491</f>
        <v>2728200</v>
      </c>
      <c r="Q491" s="9">
        <f t="shared" ref="Q491:Q555" si="139">F491*151000</f>
        <v>679500</v>
      </c>
      <c r="R491" s="9">
        <f t="shared" ref="R491:R555" si="140">G491*179000</f>
        <v>1253000</v>
      </c>
      <c r="S491" s="10">
        <f t="shared" ref="S491:S555" si="141">R491+Q491</f>
        <v>1932500</v>
      </c>
      <c r="T491" s="11">
        <f t="shared" si="126"/>
        <v>364980</v>
      </c>
      <c r="U491" s="12">
        <f t="shared" si="127"/>
        <v>2059380</v>
      </c>
      <c r="V491" s="13">
        <f t="shared" si="128"/>
        <v>1876580</v>
      </c>
      <c r="W491" s="10">
        <f t="shared" si="129"/>
        <v>1080880</v>
      </c>
    </row>
    <row r="492" spans="1:23" ht="52.2" x14ac:dyDescent="0.3">
      <c r="A492" s="16" t="s">
        <v>1007</v>
      </c>
      <c r="B492" s="34" t="s">
        <v>26</v>
      </c>
      <c r="C492" s="18">
        <v>702975</v>
      </c>
      <c r="D492" s="30" t="s">
        <v>1008</v>
      </c>
      <c r="E492" s="31">
        <v>11.5</v>
      </c>
      <c r="F492" s="20">
        <v>4.5</v>
      </c>
      <c r="G492" s="20">
        <v>7</v>
      </c>
      <c r="H492" s="6">
        <f t="shared" si="130"/>
        <v>428400</v>
      </c>
      <c r="I492" s="6">
        <f t="shared" si="131"/>
        <v>788200</v>
      </c>
      <c r="J492" s="6">
        <f t="shared" si="132"/>
        <v>1216600</v>
      </c>
      <c r="K492" s="7">
        <f t="shared" si="133"/>
        <v>972000</v>
      </c>
      <c r="L492" s="7">
        <f t="shared" si="134"/>
        <v>1939000</v>
      </c>
      <c r="M492" s="7">
        <f t="shared" si="135"/>
        <v>2911000</v>
      </c>
      <c r="N492" s="8">
        <f t="shared" si="136"/>
        <v>729000</v>
      </c>
      <c r="O492" s="8">
        <f t="shared" si="137"/>
        <v>1999200</v>
      </c>
      <c r="P492" s="8">
        <f t="shared" si="138"/>
        <v>2728200</v>
      </c>
      <c r="Q492" s="9">
        <f t="shared" si="139"/>
        <v>679500</v>
      </c>
      <c r="R492" s="9">
        <f t="shared" si="140"/>
        <v>1253000</v>
      </c>
      <c r="S492" s="10">
        <f t="shared" si="141"/>
        <v>1932500</v>
      </c>
      <c r="T492" s="11">
        <f t="shared" si="126"/>
        <v>364980</v>
      </c>
      <c r="U492" s="12">
        <f t="shared" si="127"/>
        <v>2059380</v>
      </c>
      <c r="V492" s="13">
        <f t="shared" si="128"/>
        <v>1876580</v>
      </c>
      <c r="W492" s="10">
        <f t="shared" si="129"/>
        <v>1080880</v>
      </c>
    </row>
    <row r="493" spans="1:23" ht="87" x14ac:dyDescent="0.3">
      <c r="A493" s="16" t="s">
        <v>1009</v>
      </c>
      <c r="B493" s="34" t="s">
        <v>26</v>
      </c>
      <c r="C493" s="18">
        <v>702980</v>
      </c>
      <c r="D493" s="30" t="s">
        <v>1010</v>
      </c>
      <c r="E493" s="31">
        <v>13</v>
      </c>
      <c r="F493" s="20">
        <v>5</v>
      </c>
      <c r="G493" s="20">
        <v>8</v>
      </c>
      <c r="H493" s="6">
        <f t="shared" si="130"/>
        <v>476000</v>
      </c>
      <c r="I493" s="6">
        <f t="shared" si="131"/>
        <v>900800</v>
      </c>
      <c r="J493" s="6">
        <f t="shared" si="132"/>
        <v>1376800</v>
      </c>
      <c r="K493" s="7">
        <f t="shared" si="133"/>
        <v>1080000</v>
      </c>
      <c r="L493" s="7">
        <f t="shared" si="134"/>
        <v>2216000</v>
      </c>
      <c r="M493" s="7">
        <f t="shared" si="135"/>
        <v>3296000</v>
      </c>
      <c r="N493" s="8">
        <f t="shared" si="136"/>
        <v>810000</v>
      </c>
      <c r="O493" s="8">
        <f t="shared" si="137"/>
        <v>2284800</v>
      </c>
      <c r="P493" s="8">
        <f t="shared" si="138"/>
        <v>3094800</v>
      </c>
      <c r="Q493" s="9">
        <f t="shared" si="139"/>
        <v>755000</v>
      </c>
      <c r="R493" s="9">
        <f t="shared" si="140"/>
        <v>1432000</v>
      </c>
      <c r="S493" s="10">
        <f t="shared" si="141"/>
        <v>2187000</v>
      </c>
      <c r="T493" s="11">
        <f t="shared" si="126"/>
        <v>413040</v>
      </c>
      <c r="U493" s="12">
        <f t="shared" si="127"/>
        <v>2332240</v>
      </c>
      <c r="V493" s="13">
        <f t="shared" si="128"/>
        <v>2131040</v>
      </c>
      <c r="W493" s="10">
        <f t="shared" si="129"/>
        <v>1223240</v>
      </c>
    </row>
    <row r="494" spans="1:23" ht="34.799999999999997" x14ac:dyDescent="0.3">
      <c r="A494" s="16" t="s">
        <v>1011</v>
      </c>
      <c r="B494" s="34" t="s">
        <v>26</v>
      </c>
      <c r="C494" s="18">
        <v>702985</v>
      </c>
      <c r="D494" s="30" t="s">
        <v>1012</v>
      </c>
      <c r="E494" s="31">
        <v>5.67</v>
      </c>
      <c r="F494" s="20">
        <v>1.65</v>
      </c>
      <c r="G494" s="20">
        <v>4.0199999999999996</v>
      </c>
      <c r="H494" s="6">
        <f t="shared" si="130"/>
        <v>157080</v>
      </c>
      <c r="I494" s="6">
        <f t="shared" si="131"/>
        <v>452651.99999999994</v>
      </c>
      <c r="J494" s="6">
        <f t="shared" si="132"/>
        <v>609732</v>
      </c>
      <c r="K494" s="7">
        <f t="shared" si="133"/>
        <v>356400</v>
      </c>
      <c r="L494" s="7">
        <f t="shared" si="134"/>
        <v>1113539.9999999998</v>
      </c>
      <c r="M494" s="7">
        <f t="shared" si="135"/>
        <v>1469939.9999999998</v>
      </c>
      <c r="N494" s="8">
        <f t="shared" si="136"/>
        <v>267300</v>
      </c>
      <c r="O494" s="8">
        <f t="shared" si="137"/>
        <v>1148111.9999999998</v>
      </c>
      <c r="P494" s="8">
        <f t="shared" si="138"/>
        <v>1415411.9999999998</v>
      </c>
      <c r="Q494" s="9">
        <f t="shared" si="139"/>
        <v>249150</v>
      </c>
      <c r="R494" s="9">
        <f t="shared" si="140"/>
        <v>719579.99999999988</v>
      </c>
      <c r="S494" s="10">
        <f t="shared" si="141"/>
        <v>968729.99999999988</v>
      </c>
      <c r="T494" s="11">
        <f t="shared" si="126"/>
        <v>182919.6</v>
      </c>
      <c r="U494" s="12">
        <f t="shared" si="127"/>
        <v>1043127.5999999997</v>
      </c>
      <c r="V494" s="13">
        <f t="shared" si="128"/>
        <v>988599.59999999974</v>
      </c>
      <c r="W494" s="10">
        <f t="shared" si="129"/>
        <v>541917.59999999986</v>
      </c>
    </row>
    <row r="495" spans="1:23" ht="34.799999999999997" x14ac:dyDescent="0.3">
      <c r="A495" s="16" t="s">
        <v>1013</v>
      </c>
      <c r="B495" s="34" t="s">
        <v>26</v>
      </c>
      <c r="C495" s="18">
        <v>702990</v>
      </c>
      <c r="D495" s="30" t="s">
        <v>1014</v>
      </c>
      <c r="E495" s="31">
        <v>5.67</v>
      </c>
      <c r="F495" s="20">
        <v>1.65</v>
      </c>
      <c r="G495" s="20">
        <v>4.0199999999999996</v>
      </c>
      <c r="H495" s="6">
        <f t="shared" si="130"/>
        <v>157080</v>
      </c>
      <c r="I495" s="6">
        <f t="shared" si="131"/>
        <v>452651.99999999994</v>
      </c>
      <c r="J495" s="6">
        <f t="shared" si="132"/>
        <v>609732</v>
      </c>
      <c r="K495" s="7">
        <f t="shared" si="133"/>
        <v>356400</v>
      </c>
      <c r="L495" s="7">
        <f t="shared" si="134"/>
        <v>1113539.9999999998</v>
      </c>
      <c r="M495" s="7">
        <f t="shared" si="135"/>
        <v>1469939.9999999998</v>
      </c>
      <c r="N495" s="8">
        <f t="shared" si="136"/>
        <v>267300</v>
      </c>
      <c r="O495" s="8">
        <f t="shared" si="137"/>
        <v>1148111.9999999998</v>
      </c>
      <c r="P495" s="8">
        <f t="shared" si="138"/>
        <v>1415411.9999999998</v>
      </c>
      <c r="Q495" s="9">
        <f t="shared" si="139"/>
        <v>249150</v>
      </c>
      <c r="R495" s="9">
        <f t="shared" si="140"/>
        <v>719579.99999999988</v>
      </c>
      <c r="S495" s="10">
        <f t="shared" si="141"/>
        <v>968729.99999999988</v>
      </c>
      <c r="T495" s="11">
        <f t="shared" si="126"/>
        <v>182919.6</v>
      </c>
      <c r="U495" s="12">
        <f t="shared" si="127"/>
        <v>1043127.5999999997</v>
      </c>
      <c r="V495" s="13">
        <f t="shared" si="128"/>
        <v>988599.59999999974</v>
      </c>
      <c r="W495" s="10">
        <f t="shared" si="129"/>
        <v>541917.59999999986</v>
      </c>
    </row>
    <row r="496" spans="1:23" ht="34.799999999999997" x14ac:dyDescent="0.3">
      <c r="A496" s="16" t="s">
        <v>1015</v>
      </c>
      <c r="B496" s="34" t="s">
        <v>26</v>
      </c>
      <c r="C496" s="18">
        <v>702995</v>
      </c>
      <c r="D496" s="30" t="s">
        <v>1016</v>
      </c>
      <c r="E496" s="31">
        <v>6.68</v>
      </c>
      <c r="F496" s="20">
        <v>1.94</v>
      </c>
      <c r="G496" s="20">
        <v>4.74</v>
      </c>
      <c r="H496" s="6">
        <f t="shared" si="130"/>
        <v>184688</v>
      </c>
      <c r="I496" s="6">
        <f t="shared" si="131"/>
        <v>533724</v>
      </c>
      <c r="J496" s="6">
        <f t="shared" si="132"/>
        <v>718412</v>
      </c>
      <c r="K496" s="7">
        <f t="shared" si="133"/>
        <v>419040</v>
      </c>
      <c r="L496" s="7">
        <f t="shared" si="134"/>
        <v>1312980</v>
      </c>
      <c r="M496" s="7">
        <f t="shared" si="135"/>
        <v>1732020</v>
      </c>
      <c r="N496" s="8">
        <f t="shared" si="136"/>
        <v>314280</v>
      </c>
      <c r="O496" s="8">
        <f t="shared" si="137"/>
        <v>1353744</v>
      </c>
      <c r="P496" s="8">
        <f t="shared" si="138"/>
        <v>1668024</v>
      </c>
      <c r="Q496" s="9">
        <f t="shared" si="139"/>
        <v>292940</v>
      </c>
      <c r="R496" s="9">
        <f t="shared" si="140"/>
        <v>848460</v>
      </c>
      <c r="S496" s="10">
        <f t="shared" si="141"/>
        <v>1141400</v>
      </c>
      <c r="T496" s="11">
        <f t="shared" si="126"/>
        <v>215523.6</v>
      </c>
      <c r="U496" s="12">
        <f t="shared" si="127"/>
        <v>1229131.6000000001</v>
      </c>
      <c r="V496" s="13">
        <f t="shared" si="128"/>
        <v>1165135.6000000001</v>
      </c>
      <c r="W496" s="10">
        <f t="shared" si="129"/>
        <v>638511.6</v>
      </c>
    </row>
    <row r="497" spans="1:23" ht="34.799999999999997" x14ac:dyDescent="0.3">
      <c r="A497" s="16" t="s">
        <v>1017</v>
      </c>
      <c r="B497" s="34" t="s">
        <v>26</v>
      </c>
      <c r="C497" s="18">
        <v>703000</v>
      </c>
      <c r="D497" s="30" t="s">
        <v>1018</v>
      </c>
      <c r="E497" s="31">
        <v>7.94</v>
      </c>
      <c r="F497" s="20">
        <v>2.31</v>
      </c>
      <c r="G497" s="20">
        <v>5.63</v>
      </c>
      <c r="H497" s="6">
        <f t="shared" si="130"/>
        <v>219912</v>
      </c>
      <c r="I497" s="6">
        <f t="shared" si="131"/>
        <v>633938</v>
      </c>
      <c r="J497" s="6">
        <f t="shared" si="132"/>
        <v>853850</v>
      </c>
      <c r="K497" s="7">
        <f t="shared" si="133"/>
        <v>498960</v>
      </c>
      <c r="L497" s="7">
        <f t="shared" si="134"/>
        <v>1559510</v>
      </c>
      <c r="M497" s="7">
        <f t="shared" si="135"/>
        <v>2058470</v>
      </c>
      <c r="N497" s="8">
        <f t="shared" si="136"/>
        <v>374220</v>
      </c>
      <c r="O497" s="8">
        <f t="shared" si="137"/>
        <v>1607928</v>
      </c>
      <c r="P497" s="8">
        <f t="shared" si="138"/>
        <v>1982148</v>
      </c>
      <c r="Q497" s="9">
        <f t="shared" si="139"/>
        <v>348810</v>
      </c>
      <c r="R497" s="9">
        <f t="shared" si="140"/>
        <v>1007770</v>
      </c>
      <c r="S497" s="10">
        <f t="shared" si="141"/>
        <v>1356580</v>
      </c>
      <c r="T497" s="11">
        <f t="shared" si="126"/>
        <v>256155</v>
      </c>
      <c r="U497" s="12">
        <f t="shared" si="127"/>
        <v>1460775</v>
      </c>
      <c r="V497" s="13">
        <f t="shared" si="128"/>
        <v>1384453</v>
      </c>
      <c r="W497" s="10">
        <f t="shared" si="129"/>
        <v>758885</v>
      </c>
    </row>
    <row r="498" spans="1:23" ht="34.799999999999997" x14ac:dyDescent="0.3">
      <c r="A498" s="16" t="s">
        <v>1019</v>
      </c>
      <c r="B498" s="34" t="s">
        <v>26</v>
      </c>
      <c r="C498" s="18">
        <v>703005</v>
      </c>
      <c r="D498" s="30" t="s">
        <v>1020</v>
      </c>
      <c r="E498" s="31">
        <v>5.7</v>
      </c>
      <c r="F498" s="20">
        <v>1.7</v>
      </c>
      <c r="G498" s="20">
        <v>4</v>
      </c>
      <c r="H498" s="6">
        <f t="shared" si="130"/>
        <v>161840</v>
      </c>
      <c r="I498" s="6">
        <f t="shared" si="131"/>
        <v>450400</v>
      </c>
      <c r="J498" s="6">
        <f t="shared" si="132"/>
        <v>612240</v>
      </c>
      <c r="K498" s="7">
        <f t="shared" si="133"/>
        <v>367200</v>
      </c>
      <c r="L498" s="7">
        <f t="shared" si="134"/>
        <v>1108000</v>
      </c>
      <c r="M498" s="7">
        <f t="shared" si="135"/>
        <v>1475200</v>
      </c>
      <c r="N498" s="8">
        <f t="shared" si="136"/>
        <v>275400</v>
      </c>
      <c r="O498" s="8">
        <f t="shared" si="137"/>
        <v>1142400</v>
      </c>
      <c r="P498" s="8">
        <f t="shared" si="138"/>
        <v>1417800</v>
      </c>
      <c r="Q498" s="9">
        <f t="shared" si="139"/>
        <v>256700</v>
      </c>
      <c r="R498" s="9">
        <f t="shared" si="140"/>
        <v>716000</v>
      </c>
      <c r="S498" s="10">
        <f t="shared" si="141"/>
        <v>972700</v>
      </c>
      <c r="T498" s="11">
        <f t="shared" si="126"/>
        <v>183672</v>
      </c>
      <c r="U498" s="12">
        <f t="shared" si="127"/>
        <v>1046632</v>
      </c>
      <c r="V498" s="13">
        <f t="shared" si="128"/>
        <v>989232</v>
      </c>
      <c r="W498" s="10">
        <f t="shared" si="129"/>
        <v>544132</v>
      </c>
    </row>
    <row r="499" spans="1:23" ht="34.799999999999997" x14ac:dyDescent="0.3">
      <c r="A499" s="16" t="s">
        <v>1021</v>
      </c>
      <c r="B499" s="34" t="s">
        <v>26</v>
      </c>
      <c r="C499" s="18">
        <v>703010</v>
      </c>
      <c r="D499" s="30" t="s">
        <v>1022</v>
      </c>
      <c r="E499" s="31">
        <v>6.68</v>
      </c>
      <c r="F499" s="20">
        <v>1.94</v>
      </c>
      <c r="G499" s="20">
        <v>4.74</v>
      </c>
      <c r="H499" s="6">
        <f t="shared" si="130"/>
        <v>184688</v>
      </c>
      <c r="I499" s="6">
        <f t="shared" si="131"/>
        <v>533724</v>
      </c>
      <c r="J499" s="6">
        <f t="shared" si="132"/>
        <v>718412</v>
      </c>
      <c r="K499" s="7">
        <f t="shared" si="133"/>
        <v>419040</v>
      </c>
      <c r="L499" s="7">
        <f t="shared" si="134"/>
        <v>1312980</v>
      </c>
      <c r="M499" s="7">
        <f t="shared" si="135"/>
        <v>1732020</v>
      </c>
      <c r="N499" s="8">
        <f t="shared" si="136"/>
        <v>314280</v>
      </c>
      <c r="O499" s="8">
        <f t="shared" si="137"/>
        <v>1353744</v>
      </c>
      <c r="P499" s="8">
        <f t="shared" si="138"/>
        <v>1668024</v>
      </c>
      <c r="Q499" s="9">
        <f t="shared" si="139"/>
        <v>292940</v>
      </c>
      <c r="R499" s="9">
        <f t="shared" si="140"/>
        <v>848460</v>
      </c>
      <c r="S499" s="10">
        <f t="shared" si="141"/>
        <v>1141400</v>
      </c>
      <c r="T499" s="11">
        <f t="shared" si="126"/>
        <v>215523.6</v>
      </c>
      <c r="U499" s="12">
        <f t="shared" si="127"/>
        <v>1229131.6000000001</v>
      </c>
      <c r="V499" s="13">
        <f t="shared" si="128"/>
        <v>1165135.6000000001</v>
      </c>
      <c r="W499" s="10">
        <f t="shared" si="129"/>
        <v>638511.6</v>
      </c>
    </row>
    <row r="500" spans="1:23" ht="34.799999999999997" x14ac:dyDescent="0.3">
      <c r="A500" s="16" t="s">
        <v>1023</v>
      </c>
      <c r="B500" s="34" t="s">
        <v>26</v>
      </c>
      <c r="C500" s="18">
        <v>703015</v>
      </c>
      <c r="D500" s="30" t="s">
        <v>1024</v>
      </c>
      <c r="E500" s="31">
        <v>7.94</v>
      </c>
      <c r="F500" s="20">
        <v>2.31</v>
      </c>
      <c r="G500" s="20">
        <v>5.63</v>
      </c>
      <c r="H500" s="6">
        <f t="shared" si="130"/>
        <v>219912</v>
      </c>
      <c r="I500" s="6">
        <f t="shared" si="131"/>
        <v>633938</v>
      </c>
      <c r="J500" s="6">
        <f t="shared" si="132"/>
        <v>853850</v>
      </c>
      <c r="K500" s="7">
        <f t="shared" si="133"/>
        <v>498960</v>
      </c>
      <c r="L500" s="7">
        <f t="shared" si="134"/>
        <v>1559510</v>
      </c>
      <c r="M500" s="7">
        <f t="shared" si="135"/>
        <v>2058470</v>
      </c>
      <c r="N500" s="8">
        <f t="shared" si="136"/>
        <v>374220</v>
      </c>
      <c r="O500" s="8">
        <f t="shared" si="137"/>
        <v>1607928</v>
      </c>
      <c r="P500" s="8">
        <f t="shared" si="138"/>
        <v>1982148</v>
      </c>
      <c r="Q500" s="9">
        <f t="shared" si="139"/>
        <v>348810</v>
      </c>
      <c r="R500" s="9">
        <f t="shared" si="140"/>
        <v>1007770</v>
      </c>
      <c r="S500" s="10">
        <f t="shared" si="141"/>
        <v>1356580</v>
      </c>
      <c r="T500" s="11">
        <f t="shared" si="126"/>
        <v>256155</v>
      </c>
      <c r="U500" s="12">
        <f t="shared" si="127"/>
        <v>1460775</v>
      </c>
      <c r="V500" s="13">
        <f t="shared" si="128"/>
        <v>1384453</v>
      </c>
      <c r="W500" s="10">
        <f t="shared" si="129"/>
        <v>758885</v>
      </c>
    </row>
    <row r="501" spans="1:23" ht="52.2" x14ac:dyDescent="0.3">
      <c r="A501" s="16" t="s">
        <v>1025</v>
      </c>
      <c r="B501" s="34" t="s">
        <v>26</v>
      </c>
      <c r="C501" s="18">
        <v>703020</v>
      </c>
      <c r="D501" s="30" t="s">
        <v>1026</v>
      </c>
      <c r="E501" s="31">
        <v>6.29</v>
      </c>
      <c r="F501" s="20">
        <v>1.83</v>
      </c>
      <c r="G501" s="20">
        <v>4.46</v>
      </c>
      <c r="H501" s="6">
        <f t="shared" si="130"/>
        <v>174216</v>
      </c>
      <c r="I501" s="6">
        <f t="shared" si="131"/>
        <v>502196</v>
      </c>
      <c r="J501" s="6">
        <f t="shared" si="132"/>
        <v>676412</v>
      </c>
      <c r="K501" s="7">
        <f t="shared" si="133"/>
        <v>395280</v>
      </c>
      <c r="L501" s="7">
        <f t="shared" si="134"/>
        <v>1235420</v>
      </c>
      <c r="M501" s="7">
        <f t="shared" si="135"/>
        <v>1630700</v>
      </c>
      <c r="N501" s="8">
        <f t="shared" si="136"/>
        <v>296460</v>
      </c>
      <c r="O501" s="8">
        <f t="shared" si="137"/>
        <v>1273776</v>
      </c>
      <c r="P501" s="8">
        <f t="shared" si="138"/>
        <v>1570236</v>
      </c>
      <c r="Q501" s="9">
        <f t="shared" si="139"/>
        <v>276330</v>
      </c>
      <c r="R501" s="9">
        <f t="shared" si="140"/>
        <v>798340</v>
      </c>
      <c r="S501" s="10">
        <f t="shared" si="141"/>
        <v>1074670</v>
      </c>
      <c r="T501" s="11">
        <f t="shared" si="126"/>
        <v>202923.6</v>
      </c>
      <c r="U501" s="12">
        <f t="shared" si="127"/>
        <v>1157211.6000000001</v>
      </c>
      <c r="V501" s="13">
        <f t="shared" si="128"/>
        <v>1096747.6000000001</v>
      </c>
      <c r="W501" s="10">
        <f t="shared" si="129"/>
        <v>601181.6</v>
      </c>
    </row>
    <row r="502" spans="1:23" ht="34.799999999999997" x14ac:dyDescent="0.3">
      <c r="A502" s="16" t="s">
        <v>1027</v>
      </c>
      <c r="B502" s="34" t="s">
        <v>26</v>
      </c>
      <c r="C502" s="18">
        <v>703025</v>
      </c>
      <c r="D502" s="30" t="s">
        <v>1028</v>
      </c>
      <c r="E502" s="31">
        <v>5.58</v>
      </c>
      <c r="F502" s="20">
        <v>1.89</v>
      </c>
      <c r="G502" s="20">
        <v>3.69</v>
      </c>
      <c r="H502" s="6">
        <f t="shared" si="130"/>
        <v>179928</v>
      </c>
      <c r="I502" s="6">
        <f t="shared" si="131"/>
        <v>415494</v>
      </c>
      <c r="J502" s="6">
        <f t="shared" si="132"/>
        <v>595422</v>
      </c>
      <c r="K502" s="7">
        <f t="shared" si="133"/>
        <v>408240</v>
      </c>
      <c r="L502" s="7">
        <f t="shared" si="134"/>
        <v>1022130</v>
      </c>
      <c r="M502" s="7">
        <f t="shared" si="135"/>
        <v>1430370</v>
      </c>
      <c r="N502" s="8">
        <f t="shared" si="136"/>
        <v>306180</v>
      </c>
      <c r="O502" s="8">
        <f t="shared" si="137"/>
        <v>1053864</v>
      </c>
      <c r="P502" s="8">
        <f t="shared" si="138"/>
        <v>1360044</v>
      </c>
      <c r="Q502" s="9">
        <f t="shared" si="139"/>
        <v>285390</v>
      </c>
      <c r="R502" s="9">
        <f t="shared" si="140"/>
        <v>660510</v>
      </c>
      <c r="S502" s="10">
        <f t="shared" si="141"/>
        <v>945900</v>
      </c>
      <c r="T502" s="11">
        <f t="shared" si="126"/>
        <v>178626.6</v>
      </c>
      <c r="U502" s="12">
        <f t="shared" si="127"/>
        <v>1013574.6</v>
      </c>
      <c r="V502" s="13">
        <f t="shared" si="128"/>
        <v>943248.6</v>
      </c>
      <c r="W502" s="10">
        <f t="shared" si="129"/>
        <v>529104.6</v>
      </c>
    </row>
    <row r="503" spans="1:23" ht="52.2" x14ac:dyDescent="0.3">
      <c r="A503" s="16" t="s">
        <v>1029</v>
      </c>
      <c r="B503" s="34" t="s">
        <v>26</v>
      </c>
      <c r="C503" s="18">
        <v>703030</v>
      </c>
      <c r="D503" s="30" t="s">
        <v>1030</v>
      </c>
      <c r="E503" s="31">
        <v>7.66</v>
      </c>
      <c r="F503" s="20">
        <v>2.23</v>
      </c>
      <c r="G503" s="20">
        <v>5.43</v>
      </c>
      <c r="H503" s="6">
        <f t="shared" si="130"/>
        <v>212296</v>
      </c>
      <c r="I503" s="6">
        <f t="shared" si="131"/>
        <v>611418</v>
      </c>
      <c r="J503" s="6">
        <f t="shared" si="132"/>
        <v>823714</v>
      </c>
      <c r="K503" s="7">
        <f t="shared" si="133"/>
        <v>481680</v>
      </c>
      <c r="L503" s="7">
        <f t="shared" si="134"/>
        <v>1504110</v>
      </c>
      <c r="M503" s="7">
        <f t="shared" si="135"/>
        <v>1985790</v>
      </c>
      <c r="N503" s="8">
        <f t="shared" si="136"/>
        <v>361260</v>
      </c>
      <c r="O503" s="8">
        <f t="shared" si="137"/>
        <v>1550808</v>
      </c>
      <c r="P503" s="8">
        <f t="shared" si="138"/>
        <v>1912068</v>
      </c>
      <c r="Q503" s="9">
        <f t="shared" si="139"/>
        <v>336730</v>
      </c>
      <c r="R503" s="9">
        <f t="shared" si="140"/>
        <v>971970</v>
      </c>
      <c r="S503" s="10">
        <f t="shared" si="141"/>
        <v>1308700</v>
      </c>
      <c r="T503" s="11">
        <f t="shared" si="126"/>
        <v>247114.2</v>
      </c>
      <c r="U503" s="12">
        <f t="shared" si="127"/>
        <v>1409190.2</v>
      </c>
      <c r="V503" s="13">
        <f t="shared" si="128"/>
        <v>1335468.2</v>
      </c>
      <c r="W503" s="10">
        <f t="shared" si="129"/>
        <v>732100.2</v>
      </c>
    </row>
    <row r="504" spans="1:23" ht="69.599999999999994" x14ac:dyDescent="0.3">
      <c r="A504" s="16" t="s">
        <v>1031</v>
      </c>
      <c r="B504" s="34" t="s">
        <v>26</v>
      </c>
      <c r="C504" s="18">
        <v>703035</v>
      </c>
      <c r="D504" s="30" t="s">
        <v>1032</v>
      </c>
      <c r="E504" s="31">
        <v>8.4</v>
      </c>
      <c r="F504" s="20">
        <v>2.4</v>
      </c>
      <c r="G504" s="20">
        <v>6</v>
      </c>
      <c r="H504" s="6">
        <f t="shared" si="130"/>
        <v>228480</v>
      </c>
      <c r="I504" s="6">
        <f t="shared" si="131"/>
        <v>675600</v>
      </c>
      <c r="J504" s="6">
        <f t="shared" si="132"/>
        <v>904080</v>
      </c>
      <c r="K504" s="7">
        <f t="shared" si="133"/>
        <v>518400</v>
      </c>
      <c r="L504" s="7">
        <f t="shared" si="134"/>
        <v>1662000</v>
      </c>
      <c r="M504" s="7">
        <f t="shared" si="135"/>
        <v>2180400</v>
      </c>
      <c r="N504" s="8">
        <f t="shared" si="136"/>
        <v>388800</v>
      </c>
      <c r="O504" s="8">
        <f t="shared" si="137"/>
        <v>1713600</v>
      </c>
      <c r="P504" s="8">
        <f t="shared" si="138"/>
        <v>2102400</v>
      </c>
      <c r="Q504" s="9">
        <f t="shared" si="139"/>
        <v>362400</v>
      </c>
      <c r="R504" s="9">
        <f t="shared" si="140"/>
        <v>1074000</v>
      </c>
      <c r="S504" s="10">
        <f t="shared" si="141"/>
        <v>1436400</v>
      </c>
      <c r="T504" s="11">
        <f t="shared" si="126"/>
        <v>271224</v>
      </c>
      <c r="U504" s="12">
        <f t="shared" si="127"/>
        <v>1547544</v>
      </c>
      <c r="V504" s="13">
        <f t="shared" si="128"/>
        <v>1469544</v>
      </c>
      <c r="W504" s="10">
        <f t="shared" si="129"/>
        <v>803544</v>
      </c>
    </row>
    <row r="505" spans="1:23" ht="34.799999999999997" x14ac:dyDescent="0.3">
      <c r="A505" s="16" t="s">
        <v>1033</v>
      </c>
      <c r="B505" s="28" t="s">
        <v>214</v>
      </c>
      <c r="C505" s="18">
        <v>703040</v>
      </c>
      <c r="D505" s="30" t="s">
        <v>1034</v>
      </c>
      <c r="E505" s="31">
        <v>8</v>
      </c>
      <c r="F505" s="20">
        <v>3</v>
      </c>
      <c r="G505" s="20">
        <v>5</v>
      </c>
      <c r="H505" s="6">
        <f t="shared" si="130"/>
        <v>285600</v>
      </c>
      <c r="I505" s="6">
        <f t="shared" si="131"/>
        <v>563000</v>
      </c>
      <c r="J505" s="6">
        <f t="shared" si="132"/>
        <v>848600</v>
      </c>
      <c r="K505" s="7">
        <f t="shared" si="133"/>
        <v>648000</v>
      </c>
      <c r="L505" s="7">
        <f t="shared" si="134"/>
        <v>1385000</v>
      </c>
      <c r="M505" s="7">
        <f t="shared" si="135"/>
        <v>2033000</v>
      </c>
      <c r="N505" s="8">
        <f t="shared" si="136"/>
        <v>486000</v>
      </c>
      <c r="O505" s="8">
        <f t="shared" si="137"/>
        <v>1428000</v>
      </c>
      <c r="P505" s="8">
        <f t="shared" si="138"/>
        <v>1914000</v>
      </c>
      <c r="Q505" s="9">
        <f t="shared" si="139"/>
        <v>453000</v>
      </c>
      <c r="R505" s="9">
        <f t="shared" si="140"/>
        <v>895000</v>
      </c>
      <c r="S505" s="10">
        <f t="shared" si="141"/>
        <v>1348000</v>
      </c>
      <c r="T505" s="11">
        <f t="shared" si="126"/>
        <v>254580</v>
      </c>
      <c r="U505" s="12">
        <f t="shared" si="127"/>
        <v>1438980</v>
      </c>
      <c r="V505" s="13">
        <f t="shared" si="128"/>
        <v>1319980</v>
      </c>
      <c r="W505" s="10">
        <f t="shared" si="129"/>
        <v>753980</v>
      </c>
    </row>
    <row r="506" spans="1:23" ht="52.2" x14ac:dyDescent="0.3">
      <c r="A506" s="16" t="s">
        <v>1035</v>
      </c>
      <c r="B506" s="28" t="s">
        <v>214</v>
      </c>
      <c r="C506" s="18">
        <v>703042</v>
      </c>
      <c r="D506" s="30" t="s">
        <v>1036</v>
      </c>
      <c r="E506" s="31">
        <v>9</v>
      </c>
      <c r="F506" s="20">
        <v>3.5</v>
      </c>
      <c r="G506" s="20">
        <v>5.5</v>
      </c>
      <c r="H506" s="6">
        <f t="shared" si="130"/>
        <v>333200</v>
      </c>
      <c r="I506" s="6">
        <f t="shared" si="131"/>
        <v>619300</v>
      </c>
      <c r="J506" s="6">
        <f t="shared" si="132"/>
        <v>952500</v>
      </c>
      <c r="K506" s="7">
        <f t="shared" si="133"/>
        <v>756000</v>
      </c>
      <c r="L506" s="7">
        <f t="shared" si="134"/>
        <v>1523500</v>
      </c>
      <c r="M506" s="7">
        <f t="shared" si="135"/>
        <v>2279500</v>
      </c>
      <c r="N506" s="8">
        <f t="shared" si="136"/>
        <v>567000</v>
      </c>
      <c r="O506" s="8">
        <f t="shared" si="137"/>
        <v>1570800</v>
      </c>
      <c r="P506" s="8">
        <f t="shared" si="138"/>
        <v>2137800</v>
      </c>
      <c r="Q506" s="9">
        <f t="shared" si="139"/>
        <v>528500</v>
      </c>
      <c r="R506" s="9">
        <f t="shared" si="140"/>
        <v>984500</v>
      </c>
      <c r="S506" s="10">
        <f t="shared" si="141"/>
        <v>1513000</v>
      </c>
      <c r="T506" s="11">
        <f t="shared" si="126"/>
        <v>285750</v>
      </c>
      <c r="U506" s="12">
        <f t="shared" si="127"/>
        <v>1612750</v>
      </c>
      <c r="V506" s="13">
        <f t="shared" si="128"/>
        <v>1471050</v>
      </c>
      <c r="W506" s="10">
        <f t="shared" si="129"/>
        <v>846250</v>
      </c>
    </row>
    <row r="507" spans="1:23" ht="52.2" x14ac:dyDescent="0.3">
      <c r="A507" s="16" t="s">
        <v>1037</v>
      </c>
      <c r="B507" s="28" t="s">
        <v>214</v>
      </c>
      <c r="C507" s="18">
        <v>703044</v>
      </c>
      <c r="D507" s="30" t="s">
        <v>1038</v>
      </c>
      <c r="E507" s="31">
        <v>11</v>
      </c>
      <c r="F507" s="20">
        <v>4</v>
      </c>
      <c r="G507" s="20">
        <v>7</v>
      </c>
      <c r="H507" s="6">
        <f t="shared" si="130"/>
        <v>380800</v>
      </c>
      <c r="I507" s="6">
        <f t="shared" si="131"/>
        <v>788200</v>
      </c>
      <c r="J507" s="6">
        <f t="shared" si="132"/>
        <v>1169000</v>
      </c>
      <c r="K507" s="7">
        <f t="shared" si="133"/>
        <v>864000</v>
      </c>
      <c r="L507" s="7">
        <f t="shared" si="134"/>
        <v>1939000</v>
      </c>
      <c r="M507" s="7">
        <f t="shared" si="135"/>
        <v>2803000</v>
      </c>
      <c r="N507" s="8">
        <f t="shared" si="136"/>
        <v>648000</v>
      </c>
      <c r="O507" s="8">
        <f t="shared" si="137"/>
        <v>1999200</v>
      </c>
      <c r="P507" s="8">
        <f t="shared" si="138"/>
        <v>2647200</v>
      </c>
      <c r="Q507" s="9">
        <f t="shared" si="139"/>
        <v>604000</v>
      </c>
      <c r="R507" s="9">
        <f t="shared" si="140"/>
        <v>1253000</v>
      </c>
      <c r="S507" s="10">
        <f t="shared" si="141"/>
        <v>1857000</v>
      </c>
      <c r="T507" s="11">
        <f t="shared" si="126"/>
        <v>350700</v>
      </c>
      <c r="U507" s="12">
        <f t="shared" si="127"/>
        <v>1984700</v>
      </c>
      <c r="V507" s="13">
        <f t="shared" si="128"/>
        <v>1828900</v>
      </c>
      <c r="W507" s="10">
        <f t="shared" si="129"/>
        <v>1038700</v>
      </c>
    </row>
    <row r="508" spans="1:23" x14ac:dyDescent="0.3">
      <c r="A508" s="16"/>
      <c r="B508" s="28"/>
      <c r="C508" s="18"/>
      <c r="D508" s="30"/>
      <c r="E508" s="31">
        <f>SUM(E299:E507)</f>
        <v>2769.89</v>
      </c>
      <c r="F508" s="20">
        <f>SUM(F299:F507)</f>
        <v>580.28999999999974</v>
      </c>
      <c r="G508" s="20">
        <f>SUM(G299:G507)</f>
        <v>1127.3299999999995</v>
      </c>
    </row>
    <row r="509" spans="1:23" ht="52.2" x14ac:dyDescent="0.3">
      <c r="A509" s="16" t="s">
        <v>1039</v>
      </c>
      <c r="B509" s="34" t="s">
        <v>337</v>
      </c>
      <c r="C509" s="29">
        <v>703060</v>
      </c>
      <c r="D509" s="30" t="s">
        <v>1040</v>
      </c>
      <c r="E509" s="31">
        <v>4</v>
      </c>
      <c r="F509" s="20">
        <v>0</v>
      </c>
      <c r="G509" s="20"/>
      <c r="H509" s="6">
        <f t="shared" si="130"/>
        <v>0</v>
      </c>
      <c r="I509" s="6">
        <f t="shared" si="131"/>
        <v>0</v>
      </c>
      <c r="J509" s="6">
        <f t="shared" si="132"/>
        <v>0</v>
      </c>
      <c r="K509" s="7">
        <f t="shared" si="133"/>
        <v>0</v>
      </c>
      <c r="L509" s="7">
        <f t="shared" si="134"/>
        <v>0</v>
      </c>
      <c r="M509" s="7">
        <f t="shared" si="135"/>
        <v>0</v>
      </c>
      <c r="N509" s="8">
        <f t="shared" si="136"/>
        <v>0</v>
      </c>
      <c r="O509" s="8">
        <f t="shared" si="137"/>
        <v>0</v>
      </c>
      <c r="P509" s="8">
        <f t="shared" si="138"/>
        <v>0</v>
      </c>
      <c r="Q509" s="9">
        <f t="shared" si="139"/>
        <v>0</v>
      </c>
      <c r="R509" s="9">
        <f t="shared" si="140"/>
        <v>0</v>
      </c>
      <c r="S509" s="10">
        <f t="shared" si="141"/>
        <v>0</v>
      </c>
      <c r="T509" s="11">
        <f t="shared" si="126"/>
        <v>0</v>
      </c>
      <c r="U509" s="12">
        <f t="shared" si="127"/>
        <v>0</v>
      </c>
      <c r="V509" s="13">
        <f t="shared" si="128"/>
        <v>0</v>
      </c>
      <c r="W509" s="10">
        <f t="shared" si="129"/>
        <v>0</v>
      </c>
    </row>
    <row r="510" spans="1:23" ht="34.799999999999997" x14ac:dyDescent="0.3">
      <c r="A510" s="16" t="s">
        <v>1041</v>
      </c>
      <c r="B510" s="34" t="s">
        <v>26</v>
      </c>
      <c r="C510" s="18">
        <v>704000</v>
      </c>
      <c r="D510" s="30" t="s">
        <v>1042</v>
      </c>
      <c r="E510" s="31">
        <v>8.34</v>
      </c>
      <c r="F510" s="20">
        <v>2.06</v>
      </c>
      <c r="G510" s="20">
        <v>6.28</v>
      </c>
      <c r="H510" s="6">
        <f t="shared" si="130"/>
        <v>196112</v>
      </c>
      <c r="I510" s="6">
        <f t="shared" si="131"/>
        <v>707128</v>
      </c>
      <c r="J510" s="6">
        <f t="shared" si="132"/>
        <v>903240</v>
      </c>
      <c r="K510" s="7">
        <f t="shared" si="133"/>
        <v>444960</v>
      </c>
      <c r="L510" s="7">
        <f t="shared" si="134"/>
        <v>1739560</v>
      </c>
      <c r="M510" s="7">
        <f t="shared" si="135"/>
        <v>2184520</v>
      </c>
      <c r="N510" s="8">
        <f t="shared" si="136"/>
        <v>333720</v>
      </c>
      <c r="O510" s="8">
        <f t="shared" si="137"/>
        <v>1793568</v>
      </c>
      <c r="P510" s="8">
        <f t="shared" si="138"/>
        <v>2127288</v>
      </c>
      <c r="Q510" s="9">
        <f t="shared" si="139"/>
        <v>311060</v>
      </c>
      <c r="R510" s="9">
        <f t="shared" si="140"/>
        <v>1124120</v>
      </c>
      <c r="S510" s="10">
        <f t="shared" si="141"/>
        <v>1435180</v>
      </c>
      <c r="T510" s="11">
        <f t="shared" si="126"/>
        <v>270972</v>
      </c>
      <c r="U510" s="12">
        <f t="shared" si="127"/>
        <v>1552252</v>
      </c>
      <c r="V510" s="13">
        <f t="shared" si="128"/>
        <v>1495020</v>
      </c>
      <c r="W510" s="10">
        <f t="shared" si="129"/>
        <v>802912</v>
      </c>
    </row>
    <row r="511" spans="1:23" ht="69.599999999999994" x14ac:dyDescent="0.3">
      <c r="A511" s="16" t="s">
        <v>1043</v>
      </c>
      <c r="B511" s="34" t="s">
        <v>26</v>
      </c>
      <c r="C511" s="18">
        <v>704005</v>
      </c>
      <c r="D511" s="39" t="s">
        <v>1044</v>
      </c>
      <c r="E511" s="31">
        <v>8.34</v>
      </c>
      <c r="F511" s="20">
        <v>2.06</v>
      </c>
      <c r="G511" s="20">
        <v>6.28</v>
      </c>
      <c r="H511" s="6">
        <f t="shared" si="130"/>
        <v>196112</v>
      </c>
      <c r="I511" s="6">
        <f t="shared" si="131"/>
        <v>707128</v>
      </c>
      <c r="J511" s="6">
        <f t="shared" si="132"/>
        <v>903240</v>
      </c>
      <c r="K511" s="7">
        <f t="shared" si="133"/>
        <v>444960</v>
      </c>
      <c r="L511" s="7">
        <f t="shared" si="134"/>
        <v>1739560</v>
      </c>
      <c r="M511" s="7">
        <f t="shared" si="135"/>
        <v>2184520</v>
      </c>
      <c r="N511" s="8">
        <f t="shared" si="136"/>
        <v>333720</v>
      </c>
      <c r="O511" s="8">
        <f t="shared" si="137"/>
        <v>1793568</v>
      </c>
      <c r="P511" s="8">
        <f t="shared" si="138"/>
        <v>2127288</v>
      </c>
      <c r="Q511" s="9">
        <f t="shared" si="139"/>
        <v>311060</v>
      </c>
      <c r="R511" s="9">
        <f t="shared" si="140"/>
        <v>1124120</v>
      </c>
      <c r="S511" s="10">
        <f t="shared" si="141"/>
        <v>1435180</v>
      </c>
      <c r="T511" s="11">
        <f t="shared" si="126"/>
        <v>270972</v>
      </c>
      <c r="U511" s="12">
        <f t="shared" si="127"/>
        <v>1552252</v>
      </c>
      <c r="V511" s="13">
        <f t="shared" si="128"/>
        <v>1495020</v>
      </c>
      <c r="W511" s="10">
        <f t="shared" si="129"/>
        <v>802912</v>
      </c>
    </row>
    <row r="512" spans="1:23" ht="87" x14ac:dyDescent="0.3">
      <c r="A512" s="16" t="s">
        <v>1045</v>
      </c>
      <c r="B512" s="34" t="s">
        <v>26</v>
      </c>
      <c r="C512" s="18">
        <v>704010</v>
      </c>
      <c r="D512" s="30" t="s">
        <v>1046</v>
      </c>
      <c r="E512" s="31">
        <v>8.34</v>
      </c>
      <c r="F512" s="20">
        <v>2.06</v>
      </c>
      <c r="G512" s="20">
        <v>6.28</v>
      </c>
      <c r="H512" s="6">
        <f t="shared" si="130"/>
        <v>196112</v>
      </c>
      <c r="I512" s="6">
        <f t="shared" si="131"/>
        <v>707128</v>
      </c>
      <c r="J512" s="6">
        <f t="shared" si="132"/>
        <v>903240</v>
      </c>
      <c r="K512" s="7">
        <f t="shared" si="133"/>
        <v>444960</v>
      </c>
      <c r="L512" s="7">
        <f t="shared" si="134"/>
        <v>1739560</v>
      </c>
      <c r="M512" s="7">
        <f t="shared" si="135"/>
        <v>2184520</v>
      </c>
      <c r="N512" s="8">
        <f t="shared" si="136"/>
        <v>333720</v>
      </c>
      <c r="O512" s="8">
        <f t="shared" si="137"/>
        <v>1793568</v>
      </c>
      <c r="P512" s="8">
        <f t="shared" si="138"/>
        <v>2127288</v>
      </c>
      <c r="Q512" s="9">
        <f t="shared" si="139"/>
        <v>311060</v>
      </c>
      <c r="R512" s="9">
        <f t="shared" si="140"/>
        <v>1124120</v>
      </c>
      <c r="S512" s="10">
        <f t="shared" si="141"/>
        <v>1435180</v>
      </c>
      <c r="T512" s="11">
        <f t="shared" si="126"/>
        <v>270972</v>
      </c>
      <c r="U512" s="12">
        <f t="shared" si="127"/>
        <v>1552252</v>
      </c>
      <c r="V512" s="13">
        <f t="shared" si="128"/>
        <v>1495020</v>
      </c>
      <c r="W512" s="10">
        <f t="shared" si="129"/>
        <v>802912</v>
      </c>
    </row>
    <row r="513" spans="1:23" ht="69.599999999999994" x14ac:dyDescent="0.3">
      <c r="A513" s="16" t="s">
        <v>1047</v>
      </c>
      <c r="B513" s="34" t="s">
        <v>26</v>
      </c>
      <c r="C513" s="18">
        <v>704015</v>
      </c>
      <c r="D513" s="30" t="s">
        <v>1048</v>
      </c>
      <c r="E513" s="31">
        <v>8.34</v>
      </c>
      <c r="F513" s="20">
        <v>2.06</v>
      </c>
      <c r="G513" s="20">
        <v>6.28</v>
      </c>
      <c r="H513" s="6">
        <f t="shared" si="130"/>
        <v>196112</v>
      </c>
      <c r="I513" s="6">
        <f t="shared" si="131"/>
        <v>707128</v>
      </c>
      <c r="J513" s="6">
        <f t="shared" si="132"/>
        <v>903240</v>
      </c>
      <c r="K513" s="7">
        <f t="shared" si="133"/>
        <v>444960</v>
      </c>
      <c r="L513" s="7">
        <f t="shared" si="134"/>
        <v>1739560</v>
      </c>
      <c r="M513" s="7">
        <f t="shared" si="135"/>
        <v>2184520</v>
      </c>
      <c r="N513" s="8">
        <f t="shared" si="136"/>
        <v>333720</v>
      </c>
      <c r="O513" s="8">
        <f t="shared" si="137"/>
        <v>1793568</v>
      </c>
      <c r="P513" s="8">
        <f t="shared" si="138"/>
        <v>2127288</v>
      </c>
      <c r="Q513" s="9">
        <f t="shared" si="139"/>
        <v>311060</v>
      </c>
      <c r="R513" s="9">
        <f t="shared" si="140"/>
        <v>1124120</v>
      </c>
      <c r="S513" s="10">
        <f t="shared" si="141"/>
        <v>1435180</v>
      </c>
      <c r="T513" s="11">
        <f t="shared" si="126"/>
        <v>270972</v>
      </c>
      <c r="U513" s="12">
        <f t="shared" si="127"/>
        <v>1552252</v>
      </c>
      <c r="V513" s="13">
        <f t="shared" si="128"/>
        <v>1495020</v>
      </c>
      <c r="W513" s="10">
        <f t="shared" si="129"/>
        <v>802912</v>
      </c>
    </row>
    <row r="514" spans="1:23" ht="69.599999999999994" x14ac:dyDescent="0.3">
      <c r="A514" s="16" t="s">
        <v>1049</v>
      </c>
      <c r="B514" s="34" t="s">
        <v>26</v>
      </c>
      <c r="C514" s="18">
        <v>704020</v>
      </c>
      <c r="D514" s="30" t="s">
        <v>1050</v>
      </c>
      <c r="E514" s="31">
        <v>8.34</v>
      </c>
      <c r="F514" s="20">
        <v>2.06</v>
      </c>
      <c r="G514" s="20">
        <v>6.28</v>
      </c>
      <c r="H514" s="6">
        <f t="shared" si="130"/>
        <v>196112</v>
      </c>
      <c r="I514" s="6">
        <f t="shared" si="131"/>
        <v>707128</v>
      </c>
      <c r="J514" s="6">
        <f t="shared" si="132"/>
        <v>903240</v>
      </c>
      <c r="K514" s="7">
        <f t="shared" si="133"/>
        <v>444960</v>
      </c>
      <c r="L514" s="7">
        <f t="shared" si="134"/>
        <v>1739560</v>
      </c>
      <c r="M514" s="7">
        <f t="shared" si="135"/>
        <v>2184520</v>
      </c>
      <c r="N514" s="8">
        <f t="shared" si="136"/>
        <v>333720</v>
      </c>
      <c r="O514" s="8">
        <f t="shared" si="137"/>
        <v>1793568</v>
      </c>
      <c r="P514" s="8">
        <f t="shared" si="138"/>
        <v>2127288</v>
      </c>
      <c r="Q514" s="9">
        <f t="shared" si="139"/>
        <v>311060</v>
      </c>
      <c r="R514" s="9">
        <f t="shared" si="140"/>
        <v>1124120</v>
      </c>
      <c r="S514" s="10">
        <f t="shared" si="141"/>
        <v>1435180</v>
      </c>
      <c r="T514" s="11">
        <f t="shared" si="126"/>
        <v>270972</v>
      </c>
      <c r="U514" s="12">
        <f t="shared" si="127"/>
        <v>1552252</v>
      </c>
      <c r="V514" s="13">
        <f t="shared" si="128"/>
        <v>1495020</v>
      </c>
      <c r="W514" s="10">
        <f t="shared" si="129"/>
        <v>802912</v>
      </c>
    </row>
    <row r="515" spans="1:23" ht="69.599999999999994" x14ac:dyDescent="0.3">
      <c r="A515" s="16" t="s">
        <v>1051</v>
      </c>
      <c r="B515" s="34" t="s">
        <v>26</v>
      </c>
      <c r="C515" s="18">
        <v>704025</v>
      </c>
      <c r="D515" s="30" t="s">
        <v>1052</v>
      </c>
      <c r="E515" s="31">
        <v>8.34</v>
      </c>
      <c r="F515" s="20">
        <v>2.06</v>
      </c>
      <c r="G515" s="20">
        <v>6.28</v>
      </c>
      <c r="H515" s="6">
        <f t="shared" si="130"/>
        <v>196112</v>
      </c>
      <c r="I515" s="6">
        <f t="shared" si="131"/>
        <v>707128</v>
      </c>
      <c r="J515" s="6">
        <f t="shared" si="132"/>
        <v>903240</v>
      </c>
      <c r="K515" s="7">
        <f t="shared" si="133"/>
        <v>444960</v>
      </c>
      <c r="L515" s="7">
        <f t="shared" si="134"/>
        <v>1739560</v>
      </c>
      <c r="M515" s="7">
        <f t="shared" si="135"/>
        <v>2184520</v>
      </c>
      <c r="N515" s="8">
        <f t="shared" si="136"/>
        <v>333720</v>
      </c>
      <c r="O515" s="8">
        <f t="shared" si="137"/>
        <v>1793568</v>
      </c>
      <c r="P515" s="8">
        <f t="shared" si="138"/>
        <v>2127288</v>
      </c>
      <c r="Q515" s="9">
        <f t="shared" si="139"/>
        <v>311060</v>
      </c>
      <c r="R515" s="9">
        <f t="shared" si="140"/>
        <v>1124120</v>
      </c>
      <c r="S515" s="10">
        <f t="shared" si="141"/>
        <v>1435180</v>
      </c>
      <c r="T515" s="11">
        <f t="shared" si="126"/>
        <v>270972</v>
      </c>
      <c r="U515" s="12">
        <f t="shared" si="127"/>
        <v>1552252</v>
      </c>
      <c r="V515" s="13">
        <f t="shared" si="128"/>
        <v>1495020</v>
      </c>
      <c r="W515" s="10">
        <f t="shared" si="129"/>
        <v>802912</v>
      </c>
    </row>
    <row r="516" spans="1:23" ht="52.2" x14ac:dyDescent="0.3">
      <c r="A516" s="16" t="s">
        <v>1053</v>
      </c>
      <c r="B516" s="34" t="s">
        <v>26</v>
      </c>
      <c r="C516" s="18">
        <v>704030</v>
      </c>
      <c r="D516" s="30" t="s">
        <v>1054</v>
      </c>
      <c r="E516" s="31">
        <v>8.34</v>
      </c>
      <c r="F516" s="20">
        <v>2.06</v>
      </c>
      <c r="G516" s="20">
        <v>6.28</v>
      </c>
      <c r="H516" s="6">
        <f t="shared" si="130"/>
        <v>196112</v>
      </c>
      <c r="I516" s="6">
        <f t="shared" si="131"/>
        <v>707128</v>
      </c>
      <c r="J516" s="6">
        <f t="shared" si="132"/>
        <v>903240</v>
      </c>
      <c r="K516" s="7">
        <f t="shared" si="133"/>
        <v>444960</v>
      </c>
      <c r="L516" s="7">
        <f t="shared" si="134"/>
        <v>1739560</v>
      </c>
      <c r="M516" s="7">
        <f t="shared" si="135"/>
        <v>2184520</v>
      </c>
      <c r="N516" s="8">
        <f t="shared" si="136"/>
        <v>333720</v>
      </c>
      <c r="O516" s="8">
        <f t="shared" si="137"/>
        <v>1793568</v>
      </c>
      <c r="P516" s="8">
        <f t="shared" si="138"/>
        <v>2127288</v>
      </c>
      <c r="Q516" s="9">
        <f t="shared" si="139"/>
        <v>311060</v>
      </c>
      <c r="R516" s="9">
        <f t="shared" si="140"/>
        <v>1124120</v>
      </c>
      <c r="S516" s="10">
        <f t="shared" si="141"/>
        <v>1435180</v>
      </c>
      <c r="T516" s="11">
        <f t="shared" si="126"/>
        <v>270972</v>
      </c>
      <c r="U516" s="12">
        <f t="shared" si="127"/>
        <v>1552252</v>
      </c>
      <c r="V516" s="13">
        <f t="shared" si="128"/>
        <v>1495020</v>
      </c>
      <c r="W516" s="10">
        <f t="shared" si="129"/>
        <v>802912</v>
      </c>
    </row>
    <row r="517" spans="1:23" ht="52.2" x14ac:dyDescent="0.3">
      <c r="A517" s="16" t="s">
        <v>1055</v>
      </c>
      <c r="B517" s="34" t="s">
        <v>26</v>
      </c>
      <c r="C517" s="18">
        <v>704035</v>
      </c>
      <c r="D517" s="30" t="s">
        <v>1056</v>
      </c>
      <c r="E517" s="31">
        <v>8.34</v>
      </c>
      <c r="F517" s="20">
        <v>2.06</v>
      </c>
      <c r="G517" s="20">
        <v>6.28</v>
      </c>
      <c r="H517" s="6">
        <f t="shared" si="130"/>
        <v>196112</v>
      </c>
      <c r="I517" s="6">
        <f t="shared" si="131"/>
        <v>707128</v>
      </c>
      <c r="J517" s="6">
        <f t="shared" si="132"/>
        <v>903240</v>
      </c>
      <c r="K517" s="7">
        <f t="shared" si="133"/>
        <v>444960</v>
      </c>
      <c r="L517" s="7">
        <f t="shared" si="134"/>
        <v>1739560</v>
      </c>
      <c r="M517" s="7">
        <f t="shared" si="135"/>
        <v>2184520</v>
      </c>
      <c r="N517" s="8">
        <f t="shared" si="136"/>
        <v>333720</v>
      </c>
      <c r="O517" s="8">
        <f t="shared" si="137"/>
        <v>1793568</v>
      </c>
      <c r="P517" s="8">
        <f t="shared" si="138"/>
        <v>2127288</v>
      </c>
      <c r="Q517" s="9">
        <f t="shared" si="139"/>
        <v>311060</v>
      </c>
      <c r="R517" s="9">
        <f t="shared" si="140"/>
        <v>1124120</v>
      </c>
      <c r="S517" s="10">
        <f t="shared" si="141"/>
        <v>1435180</v>
      </c>
      <c r="T517" s="11">
        <f t="shared" ref="T517:T580" si="142">J517*30/100</f>
        <v>270972</v>
      </c>
      <c r="U517" s="12">
        <f t="shared" ref="U517:U580" si="143">(M517-J517)+T517</f>
        <v>1552252</v>
      </c>
      <c r="V517" s="13">
        <f t="shared" ref="V517:V580" si="144">(P517-J517)+T517</f>
        <v>1495020</v>
      </c>
      <c r="W517" s="10">
        <f t="shared" ref="W517:W580" si="145">(S517-J517)+T517</f>
        <v>802912</v>
      </c>
    </row>
    <row r="518" spans="1:23" ht="34.799999999999997" x14ac:dyDescent="0.3">
      <c r="A518" s="16" t="s">
        <v>1057</v>
      </c>
      <c r="B518" s="34" t="s">
        <v>26</v>
      </c>
      <c r="C518" s="18">
        <v>704040</v>
      </c>
      <c r="D518" s="30" t="s">
        <v>1058</v>
      </c>
      <c r="E518" s="31">
        <v>8.34</v>
      </c>
      <c r="F518" s="20">
        <v>2.06</v>
      </c>
      <c r="G518" s="20">
        <v>6.28</v>
      </c>
      <c r="H518" s="6">
        <f t="shared" si="130"/>
        <v>196112</v>
      </c>
      <c r="I518" s="6">
        <f t="shared" si="131"/>
        <v>707128</v>
      </c>
      <c r="J518" s="6">
        <f t="shared" si="132"/>
        <v>903240</v>
      </c>
      <c r="K518" s="7">
        <f t="shared" si="133"/>
        <v>444960</v>
      </c>
      <c r="L518" s="7">
        <f t="shared" si="134"/>
        <v>1739560</v>
      </c>
      <c r="M518" s="7">
        <f t="shared" si="135"/>
        <v>2184520</v>
      </c>
      <c r="N518" s="8">
        <f t="shared" si="136"/>
        <v>333720</v>
      </c>
      <c r="O518" s="8">
        <f t="shared" si="137"/>
        <v>1793568</v>
      </c>
      <c r="P518" s="8">
        <f t="shared" si="138"/>
        <v>2127288</v>
      </c>
      <c r="Q518" s="9">
        <f t="shared" si="139"/>
        <v>311060</v>
      </c>
      <c r="R518" s="9">
        <f t="shared" si="140"/>
        <v>1124120</v>
      </c>
      <c r="S518" s="10">
        <f t="shared" si="141"/>
        <v>1435180</v>
      </c>
      <c r="T518" s="11">
        <f t="shared" si="142"/>
        <v>270972</v>
      </c>
      <c r="U518" s="12">
        <f t="shared" si="143"/>
        <v>1552252</v>
      </c>
      <c r="V518" s="13">
        <f t="shared" si="144"/>
        <v>1495020</v>
      </c>
      <c r="W518" s="10">
        <f t="shared" si="145"/>
        <v>802912</v>
      </c>
    </row>
    <row r="519" spans="1:23" ht="52.2" x14ac:dyDescent="0.3">
      <c r="A519" s="16" t="s">
        <v>1059</v>
      </c>
      <c r="B519" s="34" t="s">
        <v>26</v>
      </c>
      <c r="C519" s="18">
        <v>704045</v>
      </c>
      <c r="D519" s="30" t="s">
        <v>1060</v>
      </c>
      <c r="E519" s="31">
        <v>8.34</v>
      </c>
      <c r="F519" s="20">
        <v>2.06</v>
      </c>
      <c r="G519" s="20">
        <v>6.28</v>
      </c>
      <c r="H519" s="6">
        <f t="shared" si="130"/>
        <v>196112</v>
      </c>
      <c r="I519" s="6">
        <f t="shared" si="131"/>
        <v>707128</v>
      </c>
      <c r="J519" s="6">
        <f t="shared" si="132"/>
        <v>903240</v>
      </c>
      <c r="K519" s="7">
        <f t="shared" si="133"/>
        <v>444960</v>
      </c>
      <c r="L519" s="7">
        <f t="shared" si="134"/>
        <v>1739560</v>
      </c>
      <c r="M519" s="7">
        <f t="shared" si="135"/>
        <v>2184520</v>
      </c>
      <c r="N519" s="8">
        <f t="shared" si="136"/>
        <v>333720</v>
      </c>
      <c r="O519" s="8">
        <f t="shared" si="137"/>
        <v>1793568</v>
      </c>
      <c r="P519" s="8">
        <f t="shared" si="138"/>
        <v>2127288</v>
      </c>
      <c r="Q519" s="9">
        <f t="shared" si="139"/>
        <v>311060</v>
      </c>
      <c r="R519" s="9">
        <f t="shared" si="140"/>
        <v>1124120</v>
      </c>
      <c r="S519" s="10">
        <f t="shared" si="141"/>
        <v>1435180</v>
      </c>
      <c r="T519" s="11">
        <f t="shared" si="142"/>
        <v>270972</v>
      </c>
      <c r="U519" s="12">
        <f t="shared" si="143"/>
        <v>1552252</v>
      </c>
      <c r="V519" s="13">
        <f t="shared" si="144"/>
        <v>1495020</v>
      </c>
      <c r="W519" s="10">
        <f t="shared" si="145"/>
        <v>802912</v>
      </c>
    </row>
    <row r="520" spans="1:23" ht="52.2" x14ac:dyDescent="0.3">
      <c r="A520" s="16" t="s">
        <v>1061</v>
      </c>
      <c r="B520" s="34" t="s">
        <v>26</v>
      </c>
      <c r="C520" s="18">
        <v>704050</v>
      </c>
      <c r="D520" s="30" t="s">
        <v>1062</v>
      </c>
      <c r="E520" s="31">
        <v>8.34</v>
      </c>
      <c r="F520" s="20">
        <v>2.06</v>
      </c>
      <c r="G520" s="20">
        <v>6.28</v>
      </c>
      <c r="H520" s="6">
        <f t="shared" si="130"/>
        <v>196112</v>
      </c>
      <c r="I520" s="6">
        <f t="shared" si="131"/>
        <v>707128</v>
      </c>
      <c r="J520" s="6">
        <f t="shared" si="132"/>
        <v>903240</v>
      </c>
      <c r="K520" s="7">
        <f t="shared" si="133"/>
        <v>444960</v>
      </c>
      <c r="L520" s="7">
        <f t="shared" si="134"/>
        <v>1739560</v>
      </c>
      <c r="M520" s="7">
        <f t="shared" si="135"/>
        <v>2184520</v>
      </c>
      <c r="N520" s="8">
        <f t="shared" si="136"/>
        <v>333720</v>
      </c>
      <c r="O520" s="8">
        <f t="shared" si="137"/>
        <v>1793568</v>
      </c>
      <c r="P520" s="8">
        <f t="shared" si="138"/>
        <v>2127288</v>
      </c>
      <c r="Q520" s="9">
        <f t="shared" si="139"/>
        <v>311060</v>
      </c>
      <c r="R520" s="9">
        <f t="shared" si="140"/>
        <v>1124120</v>
      </c>
      <c r="S520" s="10">
        <f t="shared" si="141"/>
        <v>1435180</v>
      </c>
      <c r="T520" s="11">
        <f t="shared" si="142"/>
        <v>270972</v>
      </c>
      <c r="U520" s="12">
        <f t="shared" si="143"/>
        <v>1552252</v>
      </c>
      <c r="V520" s="13">
        <f t="shared" si="144"/>
        <v>1495020</v>
      </c>
      <c r="W520" s="10">
        <f t="shared" si="145"/>
        <v>802912</v>
      </c>
    </row>
    <row r="521" spans="1:23" ht="52.2" x14ac:dyDescent="0.3">
      <c r="A521" s="16" t="s">
        <v>1063</v>
      </c>
      <c r="B521" s="34" t="s">
        <v>26</v>
      </c>
      <c r="C521" s="18">
        <v>704055</v>
      </c>
      <c r="D521" s="30" t="s">
        <v>1064</v>
      </c>
      <c r="E521" s="31">
        <v>8.34</v>
      </c>
      <c r="F521" s="20">
        <v>2.06</v>
      </c>
      <c r="G521" s="20">
        <v>6.28</v>
      </c>
      <c r="H521" s="6">
        <f t="shared" si="130"/>
        <v>196112</v>
      </c>
      <c r="I521" s="6">
        <f t="shared" si="131"/>
        <v>707128</v>
      </c>
      <c r="J521" s="6">
        <f t="shared" si="132"/>
        <v>903240</v>
      </c>
      <c r="K521" s="7">
        <f t="shared" si="133"/>
        <v>444960</v>
      </c>
      <c r="L521" s="7">
        <f t="shared" si="134"/>
        <v>1739560</v>
      </c>
      <c r="M521" s="7">
        <f t="shared" si="135"/>
        <v>2184520</v>
      </c>
      <c r="N521" s="8">
        <f t="shared" si="136"/>
        <v>333720</v>
      </c>
      <c r="O521" s="8">
        <f t="shared" si="137"/>
        <v>1793568</v>
      </c>
      <c r="P521" s="8">
        <f t="shared" si="138"/>
        <v>2127288</v>
      </c>
      <c r="Q521" s="9">
        <f t="shared" si="139"/>
        <v>311060</v>
      </c>
      <c r="R521" s="9">
        <f t="shared" si="140"/>
        <v>1124120</v>
      </c>
      <c r="S521" s="10">
        <f t="shared" si="141"/>
        <v>1435180</v>
      </c>
      <c r="T521" s="11">
        <f t="shared" si="142"/>
        <v>270972</v>
      </c>
      <c r="U521" s="12">
        <f t="shared" si="143"/>
        <v>1552252</v>
      </c>
      <c r="V521" s="13">
        <f t="shared" si="144"/>
        <v>1495020</v>
      </c>
      <c r="W521" s="10">
        <f t="shared" si="145"/>
        <v>802912</v>
      </c>
    </row>
    <row r="522" spans="1:23" ht="34.799999999999997" x14ac:dyDescent="0.3">
      <c r="A522" s="16" t="s">
        <v>1065</v>
      </c>
      <c r="B522" s="34" t="s">
        <v>26</v>
      </c>
      <c r="C522" s="18">
        <v>704060</v>
      </c>
      <c r="D522" s="30" t="s">
        <v>1066</v>
      </c>
      <c r="E522" s="31">
        <v>8.34</v>
      </c>
      <c r="F522" s="20">
        <v>2.06</v>
      </c>
      <c r="G522" s="20">
        <v>6.28</v>
      </c>
      <c r="H522" s="6">
        <f t="shared" si="130"/>
        <v>196112</v>
      </c>
      <c r="I522" s="6">
        <f t="shared" si="131"/>
        <v>707128</v>
      </c>
      <c r="J522" s="6">
        <f t="shared" si="132"/>
        <v>903240</v>
      </c>
      <c r="K522" s="7">
        <f t="shared" si="133"/>
        <v>444960</v>
      </c>
      <c r="L522" s="7">
        <f t="shared" si="134"/>
        <v>1739560</v>
      </c>
      <c r="M522" s="7">
        <f t="shared" si="135"/>
        <v>2184520</v>
      </c>
      <c r="N522" s="8">
        <f t="shared" si="136"/>
        <v>333720</v>
      </c>
      <c r="O522" s="8">
        <f t="shared" si="137"/>
        <v>1793568</v>
      </c>
      <c r="P522" s="8">
        <f t="shared" si="138"/>
        <v>2127288</v>
      </c>
      <c r="Q522" s="9">
        <f t="shared" si="139"/>
        <v>311060</v>
      </c>
      <c r="R522" s="9">
        <f t="shared" si="140"/>
        <v>1124120</v>
      </c>
      <c r="S522" s="10">
        <f t="shared" si="141"/>
        <v>1435180</v>
      </c>
      <c r="T522" s="11">
        <f t="shared" si="142"/>
        <v>270972</v>
      </c>
      <c r="U522" s="12">
        <f t="shared" si="143"/>
        <v>1552252</v>
      </c>
      <c r="V522" s="13">
        <f t="shared" si="144"/>
        <v>1495020</v>
      </c>
      <c r="W522" s="10">
        <f t="shared" si="145"/>
        <v>802912</v>
      </c>
    </row>
    <row r="523" spans="1:23" ht="34.799999999999997" x14ac:dyDescent="0.3">
      <c r="A523" s="16" t="s">
        <v>1067</v>
      </c>
      <c r="B523" s="34" t="s">
        <v>26</v>
      </c>
      <c r="C523" s="18">
        <v>704065</v>
      </c>
      <c r="D523" s="39" t="s">
        <v>1068</v>
      </c>
      <c r="E523" s="31">
        <v>10.35</v>
      </c>
      <c r="F523" s="20">
        <v>3.01</v>
      </c>
      <c r="G523" s="20">
        <v>7.34</v>
      </c>
      <c r="H523" s="6">
        <f t="shared" si="130"/>
        <v>286552</v>
      </c>
      <c r="I523" s="6">
        <f t="shared" si="131"/>
        <v>826484</v>
      </c>
      <c r="J523" s="6">
        <f t="shared" si="132"/>
        <v>1113036</v>
      </c>
      <c r="K523" s="7">
        <f t="shared" si="133"/>
        <v>650160</v>
      </c>
      <c r="L523" s="7">
        <f t="shared" si="134"/>
        <v>2033180</v>
      </c>
      <c r="M523" s="7">
        <f t="shared" si="135"/>
        <v>2683340</v>
      </c>
      <c r="N523" s="8">
        <f t="shared" si="136"/>
        <v>487619.99999999994</v>
      </c>
      <c r="O523" s="8">
        <f t="shared" si="137"/>
        <v>2096304</v>
      </c>
      <c r="P523" s="8">
        <f t="shared" si="138"/>
        <v>2583924</v>
      </c>
      <c r="Q523" s="9">
        <f t="shared" si="139"/>
        <v>454509.99999999994</v>
      </c>
      <c r="R523" s="9">
        <f t="shared" si="140"/>
        <v>1313860</v>
      </c>
      <c r="S523" s="10">
        <f t="shared" si="141"/>
        <v>1768370</v>
      </c>
      <c r="T523" s="11">
        <f t="shared" si="142"/>
        <v>333910.8</v>
      </c>
      <c r="U523" s="12">
        <f t="shared" si="143"/>
        <v>1904214.8</v>
      </c>
      <c r="V523" s="13">
        <f t="shared" si="144"/>
        <v>1804798.8</v>
      </c>
      <c r="W523" s="10">
        <f t="shared" si="145"/>
        <v>989244.8</v>
      </c>
    </row>
    <row r="524" spans="1:23" ht="34.799999999999997" x14ac:dyDescent="0.3">
      <c r="A524" s="16" t="s">
        <v>1069</v>
      </c>
      <c r="B524" s="34" t="s">
        <v>26</v>
      </c>
      <c r="C524" s="18">
        <v>704070</v>
      </c>
      <c r="D524" s="30" t="s">
        <v>1070</v>
      </c>
      <c r="E524" s="31">
        <v>10.35</v>
      </c>
      <c r="F524" s="20">
        <v>3.01</v>
      </c>
      <c r="G524" s="20">
        <v>7.34</v>
      </c>
      <c r="H524" s="6">
        <f t="shared" si="130"/>
        <v>286552</v>
      </c>
      <c r="I524" s="6">
        <f t="shared" si="131"/>
        <v>826484</v>
      </c>
      <c r="J524" s="6">
        <f t="shared" si="132"/>
        <v>1113036</v>
      </c>
      <c r="K524" s="7">
        <f t="shared" si="133"/>
        <v>650160</v>
      </c>
      <c r="L524" s="7">
        <f t="shared" si="134"/>
        <v>2033180</v>
      </c>
      <c r="M524" s="7">
        <f t="shared" si="135"/>
        <v>2683340</v>
      </c>
      <c r="N524" s="8">
        <f t="shared" si="136"/>
        <v>487619.99999999994</v>
      </c>
      <c r="O524" s="8">
        <f t="shared" si="137"/>
        <v>2096304</v>
      </c>
      <c r="P524" s="8">
        <f t="shared" si="138"/>
        <v>2583924</v>
      </c>
      <c r="Q524" s="9">
        <f t="shared" si="139"/>
        <v>454509.99999999994</v>
      </c>
      <c r="R524" s="9">
        <f t="shared" si="140"/>
        <v>1313860</v>
      </c>
      <c r="S524" s="10">
        <f t="shared" si="141"/>
        <v>1768370</v>
      </c>
      <c r="T524" s="11">
        <f t="shared" si="142"/>
        <v>333910.8</v>
      </c>
      <c r="U524" s="12">
        <f t="shared" si="143"/>
        <v>1904214.8</v>
      </c>
      <c r="V524" s="13">
        <f t="shared" si="144"/>
        <v>1804798.8</v>
      </c>
      <c r="W524" s="10">
        <f t="shared" si="145"/>
        <v>989244.8</v>
      </c>
    </row>
    <row r="525" spans="1:23" ht="34.799999999999997" x14ac:dyDescent="0.3">
      <c r="A525" s="16" t="s">
        <v>1071</v>
      </c>
      <c r="B525" s="34" t="s">
        <v>26</v>
      </c>
      <c r="C525" s="18">
        <v>704075</v>
      </c>
      <c r="D525" s="30" t="s">
        <v>1072</v>
      </c>
      <c r="E525" s="31">
        <v>10.35</v>
      </c>
      <c r="F525" s="20">
        <v>3.01</v>
      </c>
      <c r="G525" s="20">
        <v>7.34</v>
      </c>
      <c r="H525" s="6">
        <f t="shared" si="130"/>
        <v>286552</v>
      </c>
      <c r="I525" s="6">
        <f t="shared" si="131"/>
        <v>826484</v>
      </c>
      <c r="J525" s="6">
        <f t="shared" si="132"/>
        <v>1113036</v>
      </c>
      <c r="K525" s="7">
        <f t="shared" si="133"/>
        <v>650160</v>
      </c>
      <c r="L525" s="7">
        <f t="shared" si="134"/>
        <v>2033180</v>
      </c>
      <c r="M525" s="7">
        <f t="shared" si="135"/>
        <v>2683340</v>
      </c>
      <c r="N525" s="8">
        <f t="shared" si="136"/>
        <v>487619.99999999994</v>
      </c>
      <c r="O525" s="8">
        <f t="shared" si="137"/>
        <v>2096304</v>
      </c>
      <c r="P525" s="8">
        <f t="shared" si="138"/>
        <v>2583924</v>
      </c>
      <c r="Q525" s="9">
        <f t="shared" si="139"/>
        <v>454509.99999999994</v>
      </c>
      <c r="R525" s="9">
        <f t="shared" si="140"/>
        <v>1313860</v>
      </c>
      <c r="S525" s="10">
        <f t="shared" si="141"/>
        <v>1768370</v>
      </c>
      <c r="T525" s="11">
        <f t="shared" si="142"/>
        <v>333910.8</v>
      </c>
      <c r="U525" s="12">
        <f t="shared" si="143"/>
        <v>1904214.8</v>
      </c>
      <c r="V525" s="13">
        <f t="shared" si="144"/>
        <v>1804798.8</v>
      </c>
      <c r="W525" s="10">
        <f t="shared" si="145"/>
        <v>989244.8</v>
      </c>
    </row>
    <row r="526" spans="1:23" x14ac:dyDescent="0.3">
      <c r="A526" s="16" t="s">
        <v>1073</v>
      </c>
      <c r="B526" s="34" t="s">
        <v>26</v>
      </c>
      <c r="C526" s="18">
        <v>704080</v>
      </c>
      <c r="D526" s="30" t="s">
        <v>1074</v>
      </c>
      <c r="E526" s="31">
        <v>10.35</v>
      </c>
      <c r="F526" s="20">
        <v>3.01</v>
      </c>
      <c r="G526" s="20">
        <v>7.34</v>
      </c>
      <c r="H526" s="6">
        <f t="shared" si="130"/>
        <v>286552</v>
      </c>
      <c r="I526" s="6">
        <f t="shared" si="131"/>
        <v>826484</v>
      </c>
      <c r="J526" s="6">
        <f t="shared" si="132"/>
        <v>1113036</v>
      </c>
      <c r="K526" s="7">
        <f t="shared" si="133"/>
        <v>650160</v>
      </c>
      <c r="L526" s="7">
        <f t="shared" si="134"/>
        <v>2033180</v>
      </c>
      <c r="M526" s="7">
        <f t="shared" si="135"/>
        <v>2683340</v>
      </c>
      <c r="N526" s="8">
        <f t="shared" si="136"/>
        <v>487619.99999999994</v>
      </c>
      <c r="O526" s="8">
        <f t="shared" si="137"/>
        <v>2096304</v>
      </c>
      <c r="P526" s="8">
        <f t="shared" si="138"/>
        <v>2583924</v>
      </c>
      <c r="Q526" s="9">
        <f t="shared" si="139"/>
        <v>454509.99999999994</v>
      </c>
      <c r="R526" s="9">
        <f t="shared" si="140"/>
        <v>1313860</v>
      </c>
      <c r="S526" s="10">
        <f t="shared" si="141"/>
        <v>1768370</v>
      </c>
      <c r="T526" s="11">
        <f t="shared" si="142"/>
        <v>333910.8</v>
      </c>
      <c r="U526" s="12">
        <f t="shared" si="143"/>
        <v>1904214.8</v>
      </c>
      <c r="V526" s="13">
        <f t="shared" si="144"/>
        <v>1804798.8</v>
      </c>
      <c r="W526" s="10">
        <f t="shared" si="145"/>
        <v>989244.8</v>
      </c>
    </row>
    <row r="527" spans="1:23" ht="34.799999999999997" x14ac:dyDescent="0.3">
      <c r="A527" s="16" t="s">
        <v>1075</v>
      </c>
      <c r="B527" s="34" t="s">
        <v>26</v>
      </c>
      <c r="C527" s="18">
        <v>704085</v>
      </c>
      <c r="D527" s="30" t="s">
        <v>1076</v>
      </c>
      <c r="E527" s="31">
        <v>10.35</v>
      </c>
      <c r="F527" s="20">
        <v>3.01</v>
      </c>
      <c r="G527" s="20">
        <v>7.34</v>
      </c>
      <c r="H527" s="6">
        <f t="shared" si="130"/>
        <v>286552</v>
      </c>
      <c r="I527" s="6">
        <f t="shared" si="131"/>
        <v>826484</v>
      </c>
      <c r="J527" s="6">
        <f t="shared" si="132"/>
        <v>1113036</v>
      </c>
      <c r="K527" s="7">
        <f t="shared" si="133"/>
        <v>650160</v>
      </c>
      <c r="L527" s="7">
        <f t="shared" si="134"/>
        <v>2033180</v>
      </c>
      <c r="M527" s="7">
        <f t="shared" si="135"/>
        <v>2683340</v>
      </c>
      <c r="N527" s="8">
        <f t="shared" si="136"/>
        <v>487619.99999999994</v>
      </c>
      <c r="O527" s="8">
        <f t="shared" si="137"/>
        <v>2096304</v>
      </c>
      <c r="P527" s="8">
        <f t="shared" si="138"/>
        <v>2583924</v>
      </c>
      <c r="Q527" s="9">
        <f t="shared" si="139"/>
        <v>454509.99999999994</v>
      </c>
      <c r="R527" s="9">
        <f t="shared" si="140"/>
        <v>1313860</v>
      </c>
      <c r="S527" s="10">
        <f t="shared" si="141"/>
        <v>1768370</v>
      </c>
      <c r="T527" s="11">
        <f t="shared" si="142"/>
        <v>333910.8</v>
      </c>
      <c r="U527" s="12">
        <f t="shared" si="143"/>
        <v>1904214.8</v>
      </c>
      <c r="V527" s="13">
        <f t="shared" si="144"/>
        <v>1804798.8</v>
      </c>
      <c r="W527" s="10">
        <f t="shared" si="145"/>
        <v>989244.8</v>
      </c>
    </row>
    <row r="528" spans="1:23" ht="34.799999999999997" x14ac:dyDescent="0.3">
      <c r="A528" s="16" t="s">
        <v>1077</v>
      </c>
      <c r="B528" s="34" t="s">
        <v>26</v>
      </c>
      <c r="C528" s="18">
        <v>704090</v>
      </c>
      <c r="D528" s="30" t="s">
        <v>1078</v>
      </c>
      <c r="E528" s="31">
        <v>10.35</v>
      </c>
      <c r="F528" s="20">
        <v>3.01</v>
      </c>
      <c r="G528" s="20">
        <v>7.34</v>
      </c>
      <c r="H528" s="6">
        <f t="shared" si="130"/>
        <v>286552</v>
      </c>
      <c r="I528" s="6">
        <f t="shared" si="131"/>
        <v>826484</v>
      </c>
      <c r="J528" s="6">
        <f t="shared" si="132"/>
        <v>1113036</v>
      </c>
      <c r="K528" s="7">
        <f t="shared" si="133"/>
        <v>650160</v>
      </c>
      <c r="L528" s="7">
        <f t="shared" si="134"/>
        <v>2033180</v>
      </c>
      <c r="M528" s="7">
        <f t="shared" si="135"/>
        <v>2683340</v>
      </c>
      <c r="N528" s="8">
        <f t="shared" si="136"/>
        <v>487619.99999999994</v>
      </c>
      <c r="O528" s="8">
        <f t="shared" si="137"/>
        <v>2096304</v>
      </c>
      <c r="P528" s="8">
        <f t="shared" si="138"/>
        <v>2583924</v>
      </c>
      <c r="Q528" s="9">
        <f t="shared" si="139"/>
        <v>454509.99999999994</v>
      </c>
      <c r="R528" s="9">
        <f t="shared" si="140"/>
        <v>1313860</v>
      </c>
      <c r="S528" s="10">
        <f t="shared" si="141"/>
        <v>1768370</v>
      </c>
      <c r="T528" s="11">
        <f t="shared" si="142"/>
        <v>333910.8</v>
      </c>
      <c r="U528" s="12">
        <f t="shared" si="143"/>
        <v>1904214.8</v>
      </c>
      <c r="V528" s="13">
        <f t="shared" si="144"/>
        <v>1804798.8</v>
      </c>
      <c r="W528" s="10">
        <f t="shared" si="145"/>
        <v>989244.8</v>
      </c>
    </row>
    <row r="529" spans="1:23" ht="34.799999999999997" x14ac:dyDescent="0.3">
      <c r="A529" s="16" t="s">
        <v>1079</v>
      </c>
      <c r="B529" s="34" t="s">
        <v>26</v>
      </c>
      <c r="C529" s="18">
        <v>704095</v>
      </c>
      <c r="D529" s="30" t="s">
        <v>1080</v>
      </c>
      <c r="E529" s="31">
        <v>10.35</v>
      </c>
      <c r="F529" s="20">
        <v>3.01</v>
      </c>
      <c r="G529" s="20">
        <v>7.34</v>
      </c>
      <c r="H529" s="6">
        <f t="shared" si="130"/>
        <v>286552</v>
      </c>
      <c r="I529" s="6">
        <f t="shared" si="131"/>
        <v>826484</v>
      </c>
      <c r="J529" s="6">
        <f t="shared" si="132"/>
        <v>1113036</v>
      </c>
      <c r="K529" s="7">
        <f t="shared" si="133"/>
        <v>650160</v>
      </c>
      <c r="L529" s="7">
        <f t="shared" si="134"/>
        <v>2033180</v>
      </c>
      <c r="M529" s="7">
        <f t="shared" si="135"/>
        <v>2683340</v>
      </c>
      <c r="N529" s="8">
        <f t="shared" si="136"/>
        <v>487619.99999999994</v>
      </c>
      <c r="O529" s="8">
        <f t="shared" si="137"/>
        <v>2096304</v>
      </c>
      <c r="P529" s="8">
        <f t="shared" si="138"/>
        <v>2583924</v>
      </c>
      <c r="Q529" s="9">
        <f t="shared" si="139"/>
        <v>454509.99999999994</v>
      </c>
      <c r="R529" s="9">
        <f t="shared" si="140"/>
        <v>1313860</v>
      </c>
      <c r="S529" s="10">
        <f t="shared" si="141"/>
        <v>1768370</v>
      </c>
      <c r="T529" s="11">
        <f t="shared" si="142"/>
        <v>333910.8</v>
      </c>
      <c r="U529" s="12">
        <f t="shared" si="143"/>
        <v>1904214.8</v>
      </c>
      <c r="V529" s="13">
        <f t="shared" si="144"/>
        <v>1804798.8</v>
      </c>
      <c r="W529" s="10">
        <f t="shared" si="145"/>
        <v>989244.8</v>
      </c>
    </row>
    <row r="530" spans="1:23" ht="34.799999999999997" x14ac:dyDescent="0.3">
      <c r="A530" s="16" t="s">
        <v>1081</v>
      </c>
      <c r="B530" s="34" t="s">
        <v>26</v>
      </c>
      <c r="C530" s="18">
        <v>704100</v>
      </c>
      <c r="D530" s="30" t="s">
        <v>1082</v>
      </c>
      <c r="E530" s="31">
        <v>10.35</v>
      </c>
      <c r="F530" s="20">
        <v>3.01</v>
      </c>
      <c r="G530" s="20">
        <v>7.34</v>
      </c>
      <c r="H530" s="6">
        <f t="shared" si="130"/>
        <v>286552</v>
      </c>
      <c r="I530" s="6">
        <f t="shared" si="131"/>
        <v>826484</v>
      </c>
      <c r="J530" s="6">
        <f t="shared" si="132"/>
        <v>1113036</v>
      </c>
      <c r="K530" s="7">
        <f t="shared" si="133"/>
        <v>650160</v>
      </c>
      <c r="L530" s="7">
        <f t="shared" si="134"/>
        <v>2033180</v>
      </c>
      <c r="M530" s="7">
        <f t="shared" si="135"/>
        <v>2683340</v>
      </c>
      <c r="N530" s="8">
        <f t="shared" si="136"/>
        <v>487619.99999999994</v>
      </c>
      <c r="O530" s="8">
        <f t="shared" si="137"/>
        <v>2096304</v>
      </c>
      <c r="P530" s="8">
        <f t="shared" si="138"/>
        <v>2583924</v>
      </c>
      <c r="Q530" s="9">
        <f t="shared" si="139"/>
        <v>454509.99999999994</v>
      </c>
      <c r="R530" s="9">
        <f t="shared" si="140"/>
        <v>1313860</v>
      </c>
      <c r="S530" s="10">
        <f t="shared" si="141"/>
        <v>1768370</v>
      </c>
      <c r="T530" s="11">
        <f t="shared" si="142"/>
        <v>333910.8</v>
      </c>
      <c r="U530" s="12">
        <f t="shared" si="143"/>
        <v>1904214.8</v>
      </c>
      <c r="V530" s="13">
        <f t="shared" si="144"/>
        <v>1804798.8</v>
      </c>
      <c r="W530" s="10">
        <f t="shared" si="145"/>
        <v>989244.8</v>
      </c>
    </row>
    <row r="531" spans="1:23" ht="52.2" x14ac:dyDescent="0.3">
      <c r="A531" s="16" t="s">
        <v>1083</v>
      </c>
      <c r="B531" s="34" t="s">
        <v>26</v>
      </c>
      <c r="C531" s="18">
        <v>704105</v>
      </c>
      <c r="D531" s="30" t="s">
        <v>1084</v>
      </c>
      <c r="E531" s="31">
        <v>10.35</v>
      </c>
      <c r="F531" s="20">
        <v>3.01</v>
      </c>
      <c r="G531" s="20">
        <v>7.34</v>
      </c>
      <c r="H531" s="6">
        <f t="shared" si="130"/>
        <v>286552</v>
      </c>
      <c r="I531" s="6">
        <f t="shared" si="131"/>
        <v>826484</v>
      </c>
      <c r="J531" s="6">
        <f t="shared" si="132"/>
        <v>1113036</v>
      </c>
      <c r="K531" s="7">
        <f t="shared" si="133"/>
        <v>650160</v>
      </c>
      <c r="L531" s="7">
        <f t="shared" si="134"/>
        <v>2033180</v>
      </c>
      <c r="M531" s="7">
        <f t="shared" si="135"/>
        <v>2683340</v>
      </c>
      <c r="N531" s="8">
        <f t="shared" si="136"/>
        <v>487619.99999999994</v>
      </c>
      <c r="O531" s="8">
        <f t="shared" si="137"/>
        <v>2096304</v>
      </c>
      <c r="P531" s="8">
        <f t="shared" si="138"/>
        <v>2583924</v>
      </c>
      <c r="Q531" s="9">
        <f t="shared" si="139"/>
        <v>454509.99999999994</v>
      </c>
      <c r="R531" s="9">
        <f t="shared" si="140"/>
        <v>1313860</v>
      </c>
      <c r="S531" s="10">
        <f t="shared" si="141"/>
        <v>1768370</v>
      </c>
      <c r="T531" s="11">
        <f t="shared" si="142"/>
        <v>333910.8</v>
      </c>
      <c r="U531" s="12">
        <f t="shared" si="143"/>
        <v>1904214.8</v>
      </c>
      <c r="V531" s="13">
        <f t="shared" si="144"/>
        <v>1804798.8</v>
      </c>
      <c r="W531" s="10">
        <f t="shared" si="145"/>
        <v>989244.8</v>
      </c>
    </row>
    <row r="532" spans="1:23" ht="52.2" x14ac:dyDescent="0.3">
      <c r="A532" s="16" t="s">
        <v>1085</v>
      </c>
      <c r="B532" s="34" t="s">
        <v>26</v>
      </c>
      <c r="C532" s="18">
        <v>704110</v>
      </c>
      <c r="D532" s="30" t="s">
        <v>1086</v>
      </c>
      <c r="E532" s="31">
        <v>10.35</v>
      </c>
      <c r="F532" s="20">
        <v>3.01</v>
      </c>
      <c r="G532" s="20">
        <v>7.34</v>
      </c>
      <c r="H532" s="6">
        <f t="shared" si="130"/>
        <v>286552</v>
      </c>
      <c r="I532" s="6">
        <f t="shared" si="131"/>
        <v>826484</v>
      </c>
      <c r="J532" s="6">
        <f t="shared" si="132"/>
        <v>1113036</v>
      </c>
      <c r="K532" s="7">
        <f t="shared" si="133"/>
        <v>650160</v>
      </c>
      <c r="L532" s="7">
        <f t="shared" si="134"/>
        <v>2033180</v>
      </c>
      <c r="M532" s="7">
        <f t="shared" si="135"/>
        <v>2683340</v>
      </c>
      <c r="N532" s="8">
        <f t="shared" si="136"/>
        <v>487619.99999999994</v>
      </c>
      <c r="O532" s="8">
        <f t="shared" si="137"/>
        <v>2096304</v>
      </c>
      <c r="P532" s="8">
        <f t="shared" si="138"/>
        <v>2583924</v>
      </c>
      <c r="Q532" s="9">
        <f t="shared" si="139"/>
        <v>454509.99999999994</v>
      </c>
      <c r="R532" s="9">
        <f t="shared" si="140"/>
        <v>1313860</v>
      </c>
      <c r="S532" s="10">
        <f t="shared" si="141"/>
        <v>1768370</v>
      </c>
      <c r="T532" s="11">
        <f t="shared" si="142"/>
        <v>333910.8</v>
      </c>
      <c r="U532" s="12">
        <f t="shared" si="143"/>
        <v>1904214.8</v>
      </c>
      <c r="V532" s="13">
        <f t="shared" si="144"/>
        <v>1804798.8</v>
      </c>
      <c r="W532" s="10">
        <f t="shared" si="145"/>
        <v>989244.8</v>
      </c>
    </row>
    <row r="533" spans="1:23" ht="34.799999999999997" x14ac:dyDescent="0.3">
      <c r="A533" s="16" t="s">
        <v>1087</v>
      </c>
      <c r="B533" s="34" t="s">
        <v>26</v>
      </c>
      <c r="C533" s="18">
        <v>704115</v>
      </c>
      <c r="D533" s="30" t="s">
        <v>1088</v>
      </c>
      <c r="E533" s="31">
        <v>10.35</v>
      </c>
      <c r="F533" s="20">
        <v>3.01</v>
      </c>
      <c r="G533" s="20">
        <v>7.34</v>
      </c>
      <c r="H533" s="6">
        <f t="shared" si="130"/>
        <v>286552</v>
      </c>
      <c r="I533" s="6">
        <f t="shared" si="131"/>
        <v>826484</v>
      </c>
      <c r="J533" s="6">
        <f t="shared" si="132"/>
        <v>1113036</v>
      </c>
      <c r="K533" s="7">
        <f t="shared" si="133"/>
        <v>650160</v>
      </c>
      <c r="L533" s="7">
        <f t="shared" si="134"/>
        <v>2033180</v>
      </c>
      <c r="M533" s="7">
        <f t="shared" si="135"/>
        <v>2683340</v>
      </c>
      <c r="N533" s="8">
        <f t="shared" si="136"/>
        <v>487619.99999999994</v>
      </c>
      <c r="O533" s="8">
        <f t="shared" si="137"/>
        <v>2096304</v>
      </c>
      <c r="P533" s="8">
        <f t="shared" si="138"/>
        <v>2583924</v>
      </c>
      <c r="Q533" s="9">
        <f t="shared" si="139"/>
        <v>454509.99999999994</v>
      </c>
      <c r="R533" s="9">
        <f t="shared" si="140"/>
        <v>1313860</v>
      </c>
      <c r="S533" s="10">
        <f t="shared" si="141"/>
        <v>1768370</v>
      </c>
      <c r="T533" s="11">
        <f t="shared" si="142"/>
        <v>333910.8</v>
      </c>
      <c r="U533" s="12">
        <f t="shared" si="143"/>
        <v>1904214.8</v>
      </c>
      <c r="V533" s="13">
        <f t="shared" si="144"/>
        <v>1804798.8</v>
      </c>
      <c r="W533" s="10">
        <f t="shared" si="145"/>
        <v>989244.8</v>
      </c>
    </row>
    <row r="534" spans="1:23" ht="34.799999999999997" x14ac:dyDescent="0.3">
      <c r="A534" s="16" t="s">
        <v>1089</v>
      </c>
      <c r="B534" s="34" t="s">
        <v>26</v>
      </c>
      <c r="C534" s="18">
        <v>704120</v>
      </c>
      <c r="D534" s="30" t="s">
        <v>1090</v>
      </c>
      <c r="E534" s="31">
        <v>14.33</v>
      </c>
      <c r="F534" s="20">
        <v>3.86</v>
      </c>
      <c r="G534" s="20">
        <v>10.47</v>
      </c>
      <c r="H534" s="6">
        <f t="shared" si="130"/>
        <v>367472</v>
      </c>
      <c r="I534" s="6">
        <f t="shared" si="131"/>
        <v>1178922</v>
      </c>
      <c r="J534" s="6">
        <f t="shared" si="132"/>
        <v>1546394</v>
      </c>
      <c r="K534" s="7">
        <f t="shared" si="133"/>
        <v>833760</v>
      </c>
      <c r="L534" s="7">
        <f t="shared" si="134"/>
        <v>2900190</v>
      </c>
      <c r="M534" s="7">
        <f t="shared" si="135"/>
        <v>3733950</v>
      </c>
      <c r="N534" s="8">
        <f t="shared" si="136"/>
        <v>625320</v>
      </c>
      <c r="O534" s="8">
        <f t="shared" si="137"/>
        <v>2990232</v>
      </c>
      <c r="P534" s="8">
        <f t="shared" si="138"/>
        <v>3615552</v>
      </c>
      <c r="Q534" s="9">
        <f t="shared" si="139"/>
        <v>582860</v>
      </c>
      <c r="R534" s="9">
        <f t="shared" si="140"/>
        <v>1874130</v>
      </c>
      <c r="S534" s="10">
        <f t="shared" si="141"/>
        <v>2456990</v>
      </c>
      <c r="T534" s="11">
        <f t="shared" si="142"/>
        <v>463918.2</v>
      </c>
      <c r="U534" s="12">
        <f t="shared" si="143"/>
        <v>2651474.2000000002</v>
      </c>
      <c r="V534" s="13">
        <f t="shared" si="144"/>
        <v>2533076.2000000002</v>
      </c>
      <c r="W534" s="10">
        <f t="shared" si="145"/>
        <v>1374514.2</v>
      </c>
    </row>
    <row r="535" spans="1:23" ht="34.799999999999997" x14ac:dyDescent="0.3">
      <c r="A535" s="16" t="s">
        <v>1091</v>
      </c>
      <c r="B535" s="34" t="s">
        <v>26</v>
      </c>
      <c r="C535" s="18">
        <v>704125</v>
      </c>
      <c r="D535" s="39" t="s">
        <v>1092</v>
      </c>
      <c r="E535" s="31">
        <v>14.33</v>
      </c>
      <c r="F535" s="20">
        <v>3.86</v>
      </c>
      <c r="G535" s="20">
        <v>10.47</v>
      </c>
      <c r="H535" s="6">
        <f t="shared" si="130"/>
        <v>367472</v>
      </c>
      <c r="I535" s="6">
        <f t="shared" si="131"/>
        <v>1178922</v>
      </c>
      <c r="J535" s="6">
        <f t="shared" si="132"/>
        <v>1546394</v>
      </c>
      <c r="K535" s="7">
        <f t="shared" si="133"/>
        <v>833760</v>
      </c>
      <c r="L535" s="7">
        <f t="shared" si="134"/>
        <v>2900190</v>
      </c>
      <c r="M535" s="7">
        <f t="shared" si="135"/>
        <v>3733950</v>
      </c>
      <c r="N535" s="8">
        <f t="shared" si="136"/>
        <v>625320</v>
      </c>
      <c r="O535" s="8">
        <f t="shared" si="137"/>
        <v>2990232</v>
      </c>
      <c r="P535" s="8">
        <f t="shared" si="138"/>
        <v>3615552</v>
      </c>
      <c r="Q535" s="9">
        <f t="shared" si="139"/>
        <v>582860</v>
      </c>
      <c r="R535" s="9">
        <f t="shared" si="140"/>
        <v>1874130</v>
      </c>
      <c r="S535" s="10">
        <f t="shared" si="141"/>
        <v>2456990</v>
      </c>
      <c r="T535" s="11">
        <f t="shared" si="142"/>
        <v>463918.2</v>
      </c>
      <c r="U535" s="12">
        <f t="shared" si="143"/>
        <v>2651474.2000000002</v>
      </c>
      <c r="V535" s="13">
        <f t="shared" si="144"/>
        <v>2533076.2000000002</v>
      </c>
      <c r="W535" s="10">
        <f t="shared" si="145"/>
        <v>1374514.2</v>
      </c>
    </row>
    <row r="536" spans="1:23" ht="34.799999999999997" x14ac:dyDescent="0.3">
      <c r="A536" s="16" t="s">
        <v>1093</v>
      </c>
      <c r="B536" s="34" t="s">
        <v>26</v>
      </c>
      <c r="C536" s="18">
        <v>704130</v>
      </c>
      <c r="D536" s="30" t="s">
        <v>1094</v>
      </c>
      <c r="E536" s="31">
        <v>14.33</v>
      </c>
      <c r="F536" s="20">
        <v>3.86</v>
      </c>
      <c r="G536" s="20">
        <v>10.47</v>
      </c>
      <c r="H536" s="6">
        <f t="shared" si="130"/>
        <v>367472</v>
      </c>
      <c r="I536" s="6">
        <f t="shared" si="131"/>
        <v>1178922</v>
      </c>
      <c r="J536" s="6">
        <f t="shared" si="132"/>
        <v>1546394</v>
      </c>
      <c r="K536" s="7">
        <f t="shared" si="133"/>
        <v>833760</v>
      </c>
      <c r="L536" s="7">
        <f t="shared" si="134"/>
        <v>2900190</v>
      </c>
      <c r="M536" s="7">
        <f t="shared" si="135"/>
        <v>3733950</v>
      </c>
      <c r="N536" s="8">
        <f t="shared" si="136"/>
        <v>625320</v>
      </c>
      <c r="O536" s="8">
        <f t="shared" si="137"/>
        <v>2990232</v>
      </c>
      <c r="P536" s="8">
        <f t="shared" si="138"/>
        <v>3615552</v>
      </c>
      <c r="Q536" s="9">
        <f t="shared" si="139"/>
        <v>582860</v>
      </c>
      <c r="R536" s="9">
        <f t="shared" si="140"/>
        <v>1874130</v>
      </c>
      <c r="S536" s="10">
        <f t="shared" si="141"/>
        <v>2456990</v>
      </c>
      <c r="T536" s="11">
        <f t="shared" si="142"/>
        <v>463918.2</v>
      </c>
      <c r="U536" s="12">
        <f t="shared" si="143"/>
        <v>2651474.2000000002</v>
      </c>
      <c r="V536" s="13">
        <f t="shared" si="144"/>
        <v>2533076.2000000002</v>
      </c>
      <c r="W536" s="10">
        <f t="shared" si="145"/>
        <v>1374514.2</v>
      </c>
    </row>
    <row r="537" spans="1:23" ht="34.799999999999997" x14ac:dyDescent="0.3">
      <c r="A537" s="16" t="s">
        <v>1095</v>
      </c>
      <c r="B537" s="34" t="s">
        <v>26</v>
      </c>
      <c r="C537" s="18">
        <v>704135</v>
      </c>
      <c r="D537" s="30" t="s">
        <v>1096</v>
      </c>
      <c r="E537" s="31">
        <v>17.190000000000001</v>
      </c>
      <c r="F537" s="20">
        <v>4.63</v>
      </c>
      <c r="G537" s="20">
        <v>12.56</v>
      </c>
      <c r="H537" s="6">
        <f t="shared" si="130"/>
        <v>440776</v>
      </c>
      <c r="I537" s="6">
        <f t="shared" si="131"/>
        <v>1414256</v>
      </c>
      <c r="J537" s="6">
        <f t="shared" si="132"/>
        <v>1855032</v>
      </c>
      <c r="K537" s="7">
        <f t="shared" si="133"/>
        <v>1000080</v>
      </c>
      <c r="L537" s="7">
        <f t="shared" si="134"/>
        <v>3479120</v>
      </c>
      <c r="M537" s="7">
        <f t="shared" si="135"/>
        <v>4479200</v>
      </c>
      <c r="N537" s="8">
        <f t="shared" si="136"/>
        <v>750060</v>
      </c>
      <c r="O537" s="8">
        <f t="shared" si="137"/>
        <v>3587136</v>
      </c>
      <c r="P537" s="8">
        <f t="shared" si="138"/>
        <v>4337196</v>
      </c>
      <c r="Q537" s="9">
        <f t="shared" si="139"/>
        <v>699130</v>
      </c>
      <c r="R537" s="9">
        <f t="shared" si="140"/>
        <v>2248240</v>
      </c>
      <c r="S537" s="10">
        <f t="shared" si="141"/>
        <v>2947370</v>
      </c>
      <c r="T537" s="11">
        <f t="shared" si="142"/>
        <v>556509.6</v>
      </c>
      <c r="U537" s="12">
        <f t="shared" si="143"/>
        <v>3180677.6</v>
      </c>
      <c r="V537" s="13">
        <f t="shared" si="144"/>
        <v>3038673.6</v>
      </c>
      <c r="W537" s="10">
        <f t="shared" si="145"/>
        <v>1648847.6</v>
      </c>
    </row>
    <row r="538" spans="1:23" ht="34.799999999999997" x14ac:dyDescent="0.3">
      <c r="A538" s="16" t="s">
        <v>1097</v>
      </c>
      <c r="B538" s="34" t="s">
        <v>26</v>
      </c>
      <c r="C538" s="18">
        <v>704140</v>
      </c>
      <c r="D538" s="30" t="s">
        <v>1098</v>
      </c>
      <c r="E538" s="31">
        <v>14.33</v>
      </c>
      <c r="F538" s="20">
        <v>3.86</v>
      </c>
      <c r="G538" s="20">
        <v>10.47</v>
      </c>
      <c r="H538" s="6">
        <f t="shared" si="130"/>
        <v>367472</v>
      </c>
      <c r="I538" s="6">
        <f t="shared" si="131"/>
        <v>1178922</v>
      </c>
      <c r="J538" s="6">
        <f t="shared" si="132"/>
        <v>1546394</v>
      </c>
      <c r="K538" s="7">
        <f t="shared" si="133"/>
        <v>833760</v>
      </c>
      <c r="L538" s="7">
        <f t="shared" si="134"/>
        <v>2900190</v>
      </c>
      <c r="M538" s="7">
        <f t="shared" si="135"/>
        <v>3733950</v>
      </c>
      <c r="N538" s="8">
        <f t="shared" si="136"/>
        <v>625320</v>
      </c>
      <c r="O538" s="8">
        <f t="shared" si="137"/>
        <v>2990232</v>
      </c>
      <c r="P538" s="8">
        <f t="shared" si="138"/>
        <v>3615552</v>
      </c>
      <c r="Q538" s="9">
        <f t="shared" si="139"/>
        <v>582860</v>
      </c>
      <c r="R538" s="9">
        <f t="shared" si="140"/>
        <v>1874130</v>
      </c>
      <c r="S538" s="10">
        <f t="shared" si="141"/>
        <v>2456990</v>
      </c>
      <c r="T538" s="11">
        <f t="shared" si="142"/>
        <v>463918.2</v>
      </c>
      <c r="U538" s="12">
        <f t="shared" si="143"/>
        <v>2651474.2000000002</v>
      </c>
      <c r="V538" s="13">
        <f t="shared" si="144"/>
        <v>2533076.2000000002</v>
      </c>
      <c r="W538" s="10">
        <f t="shared" si="145"/>
        <v>1374514.2</v>
      </c>
    </row>
    <row r="539" spans="1:23" ht="52.2" x14ac:dyDescent="0.3">
      <c r="A539" s="16" t="s">
        <v>1099</v>
      </c>
      <c r="B539" s="34" t="s">
        <v>26</v>
      </c>
      <c r="C539" s="18">
        <v>704145</v>
      </c>
      <c r="D539" s="30" t="s">
        <v>1100</v>
      </c>
      <c r="E539" s="31">
        <v>14.33</v>
      </c>
      <c r="F539" s="20">
        <v>3.86</v>
      </c>
      <c r="G539" s="20">
        <v>10.47</v>
      </c>
      <c r="H539" s="6">
        <f t="shared" si="130"/>
        <v>367472</v>
      </c>
      <c r="I539" s="6">
        <f t="shared" si="131"/>
        <v>1178922</v>
      </c>
      <c r="J539" s="6">
        <f t="shared" si="132"/>
        <v>1546394</v>
      </c>
      <c r="K539" s="7">
        <f t="shared" si="133"/>
        <v>833760</v>
      </c>
      <c r="L539" s="7">
        <f t="shared" si="134"/>
        <v>2900190</v>
      </c>
      <c r="M539" s="7">
        <f t="shared" si="135"/>
        <v>3733950</v>
      </c>
      <c r="N539" s="8">
        <f t="shared" si="136"/>
        <v>625320</v>
      </c>
      <c r="O539" s="8">
        <f t="shared" si="137"/>
        <v>2990232</v>
      </c>
      <c r="P539" s="8">
        <f t="shared" si="138"/>
        <v>3615552</v>
      </c>
      <c r="Q539" s="9">
        <f t="shared" si="139"/>
        <v>582860</v>
      </c>
      <c r="R539" s="9">
        <f t="shared" si="140"/>
        <v>1874130</v>
      </c>
      <c r="S539" s="10">
        <f t="shared" si="141"/>
        <v>2456990</v>
      </c>
      <c r="T539" s="11">
        <f t="shared" si="142"/>
        <v>463918.2</v>
      </c>
      <c r="U539" s="12">
        <f t="shared" si="143"/>
        <v>2651474.2000000002</v>
      </c>
      <c r="V539" s="13">
        <f t="shared" si="144"/>
        <v>2533076.2000000002</v>
      </c>
      <c r="W539" s="10">
        <f t="shared" si="145"/>
        <v>1374514.2</v>
      </c>
    </row>
    <row r="540" spans="1:23" ht="34.799999999999997" x14ac:dyDescent="0.3">
      <c r="A540" s="16" t="s">
        <v>1101</v>
      </c>
      <c r="B540" s="34" t="s">
        <v>26</v>
      </c>
      <c r="C540" s="18">
        <v>704150</v>
      </c>
      <c r="D540" s="30" t="s">
        <v>1102</v>
      </c>
      <c r="E540" s="31">
        <v>14.33</v>
      </c>
      <c r="F540" s="20">
        <v>3.86</v>
      </c>
      <c r="G540" s="20">
        <v>10.47</v>
      </c>
      <c r="H540" s="6">
        <f t="shared" si="130"/>
        <v>367472</v>
      </c>
      <c r="I540" s="6">
        <f t="shared" si="131"/>
        <v>1178922</v>
      </c>
      <c r="J540" s="6">
        <f t="shared" si="132"/>
        <v>1546394</v>
      </c>
      <c r="K540" s="7">
        <f t="shared" si="133"/>
        <v>833760</v>
      </c>
      <c r="L540" s="7">
        <f t="shared" si="134"/>
        <v>2900190</v>
      </c>
      <c r="M540" s="7">
        <f t="shared" si="135"/>
        <v>3733950</v>
      </c>
      <c r="N540" s="8">
        <f t="shared" si="136"/>
        <v>625320</v>
      </c>
      <c r="O540" s="8">
        <f t="shared" si="137"/>
        <v>2990232</v>
      </c>
      <c r="P540" s="8">
        <f t="shared" si="138"/>
        <v>3615552</v>
      </c>
      <c r="Q540" s="9">
        <f t="shared" si="139"/>
        <v>582860</v>
      </c>
      <c r="R540" s="9">
        <f t="shared" si="140"/>
        <v>1874130</v>
      </c>
      <c r="S540" s="10">
        <f t="shared" si="141"/>
        <v>2456990</v>
      </c>
      <c r="T540" s="11">
        <f t="shared" si="142"/>
        <v>463918.2</v>
      </c>
      <c r="U540" s="12">
        <f t="shared" si="143"/>
        <v>2651474.2000000002</v>
      </c>
      <c r="V540" s="13">
        <f t="shared" si="144"/>
        <v>2533076.2000000002</v>
      </c>
      <c r="W540" s="10">
        <f t="shared" si="145"/>
        <v>1374514.2</v>
      </c>
    </row>
    <row r="541" spans="1:23" ht="34.799999999999997" x14ac:dyDescent="0.3">
      <c r="A541" s="16" t="s">
        <v>1103</v>
      </c>
      <c r="B541" s="34" t="s">
        <v>26</v>
      </c>
      <c r="C541" s="18">
        <v>704155</v>
      </c>
      <c r="D541" s="30" t="s">
        <v>1104</v>
      </c>
      <c r="E541" s="31">
        <v>14.33</v>
      </c>
      <c r="F541" s="20">
        <v>3.86</v>
      </c>
      <c r="G541" s="20">
        <v>10.47</v>
      </c>
      <c r="H541" s="6">
        <f t="shared" si="130"/>
        <v>367472</v>
      </c>
      <c r="I541" s="6">
        <f t="shared" si="131"/>
        <v>1178922</v>
      </c>
      <c r="J541" s="6">
        <f t="shared" si="132"/>
        <v>1546394</v>
      </c>
      <c r="K541" s="7">
        <f t="shared" si="133"/>
        <v>833760</v>
      </c>
      <c r="L541" s="7">
        <f t="shared" si="134"/>
        <v>2900190</v>
      </c>
      <c r="M541" s="7">
        <f t="shared" si="135"/>
        <v>3733950</v>
      </c>
      <c r="N541" s="8">
        <f t="shared" si="136"/>
        <v>625320</v>
      </c>
      <c r="O541" s="8">
        <f t="shared" si="137"/>
        <v>2990232</v>
      </c>
      <c r="P541" s="8">
        <f t="shared" si="138"/>
        <v>3615552</v>
      </c>
      <c r="Q541" s="9">
        <f t="shared" si="139"/>
        <v>582860</v>
      </c>
      <c r="R541" s="9">
        <f t="shared" si="140"/>
        <v>1874130</v>
      </c>
      <c r="S541" s="10">
        <f t="shared" si="141"/>
        <v>2456990</v>
      </c>
      <c r="T541" s="11">
        <f t="shared" si="142"/>
        <v>463918.2</v>
      </c>
      <c r="U541" s="12">
        <f t="shared" si="143"/>
        <v>2651474.2000000002</v>
      </c>
      <c r="V541" s="13">
        <f t="shared" si="144"/>
        <v>2533076.2000000002</v>
      </c>
      <c r="W541" s="10">
        <f t="shared" si="145"/>
        <v>1374514.2</v>
      </c>
    </row>
    <row r="542" spans="1:23" ht="34.799999999999997" x14ac:dyDescent="0.3">
      <c r="A542" s="16" t="s">
        <v>1105</v>
      </c>
      <c r="B542" s="34" t="s">
        <v>26</v>
      </c>
      <c r="C542" s="18">
        <v>704160</v>
      </c>
      <c r="D542" s="30" t="s">
        <v>1106</v>
      </c>
      <c r="E542" s="31">
        <v>14.33</v>
      </c>
      <c r="F542" s="20">
        <v>3.86</v>
      </c>
      <c r="G542" s="20">
        <v>10.47</v>
      </c>
      <c r="H542" s="6">
        <f t="shared" si="130"/>
        <v>367472</v>
      </c>
      <c r="I542" s="6">
        <f t="shared" si="131"/>
        <v>1178922</v>
      </c>
      <c r="J542" s="6">
        <f t="shared" si="132"/>
        <v>1546394</v>
      </c>
      <c r="K542" s="7">
        <f t="shared" si="133"/>
        <v>833760</v>
      </c>
      <c r="L542" s="7">
        <f t="shared" si="134"/>
        <v>2900190</v>
      </c>
      <c r="M542" s="7">
        <f t="shared" si="135"/>
        <v>3733950</v>
      </c>
      <c r="N542" s="8">
        <f t="shared" si="136"/>
        <v>625320</v>
      </c>
      <c r="O542" s="8">
        <f t="shared" si="137"/>
        <v>2990232</v>
      </c>
      <c r="P542" s="8">
        <f t="shared" si="138"/>
        <v>3615552</v>
      </c>
      <c r="Q542" s="9">
        <f t="shared" si="139"/>
        <v>582860</v>
      </c>
      <c r="R542" s="9">
        <f t="shared" si="140"/>
        <v>1874130</v>
      </c>
      <c r="S542" s="10">
        <f t="shared" si="141"/>
        <v>2456990</v>
      </c>
      <c r="T542" s="11">
        <f t="shared" si="142"/>
        <v>463918.2</v>
      </c>
      <c r="U542" s="12">
        <f t="shared" si="143"/>
        <v>2651474.2000000002</v>
      </c>
      <c r="V542" s="13">
        <f t="shared" si="144"/>
        <v>2533076.2000000002</v>
      </c>
      <c r="W542" s="10">
        <f t="shared" si="145"/>
        <v>1374514.2</v>
      </c>
    </row>
    <row r="543" spans="1:23" ht="52.2" x14ac:dyDescent="0.3">
      <c r="A543" s="16" t="s">
        <v>1107</v>
      </c>
      <c r="B543" s="34" t="s">
        <v>26</v>
      </c>
      <c r="C543" s="18">
        <v>704165</v>
      </c>
      <c r="D543" s="30" t="s">
        <v>1108</v>
      </c>
      <c r="E543" s="31">
        <v>14.33</v>
      </c>
      <c r="F543" s="20">
        <v>3.86</v>
      </c>
      <c r="G543" s="20">
        <v>10.47</v>
      </c>
      <c r="H543" s="6">
        <f t="shared" si="130"/>
        <v>367472</v>
      </c>
      <c r="I543" s="6">
        <f t="shared" si="131"/>
        <v>1178922</v>
      </c>
      <c r="J543" s="6">
        <f t="shared" si="132"/>
        <v>1546394</v>
      </c>
      <c r="K543" s="7">
        <f t="shared" si="133"/>
        <v>833760</v>
      </c>
      <c r="L543" s="7">
        <f t="shared" si="134"/>
        <v>2900190</v>
      </c>
      <c r="M543" s="7">
        <f t="shared" si="135"/>
        <v>3733950</v>
      </c>
      <c r="N543" s="8">
        <f t="shared" si="136"/>
        <v>625320</v>
      </c>
      <c r="O543" s="8">
        <f t="shared" si="137"/>
        <v>2990232</v>
      </c>
      <c r="P543" s="8">
        <f t="shared" si="138"/>
        <v>3615552</v>
      </c>
      <c r="Q543" s="9">
        <f t="shared" si="139"/>
        <v>582860</v>
      </c>
      <c r="R543" s="9">
        <f t="shared" si="140"/>
        <v>1874130</v>
      </c>
      <c r="S543" s="10">
        <f t="shared" si="141"/>
        <v>2456990</v>
      </c>
      <c r="T543" s="11">
        <f t="shared" si="142"/>
        <v>463918.2</v>
      </c>
      <c r="U543" s="12">
        <f t="shared" si="143"/>
        <v>2651474.2000000002</v>
      </c>
      <c r="V543" s="13">
        <f t="shared" si="144"/>
        <v>2533076.2000000002</v>
      </c>
      <c r="W543" s="10">
        <f t="shared" si="145"/>
        <v>1374514.2</v>
      </c>
    </row>
    <row r="544" spans="1:23" ht="52.2" x14ac:dyDescent="0.3">
      <c r="A544" s="16" t="s">
        <v>1109</v>
      </c>
      <c r="B544" s="34" t="s">
        <v>26</v>
      </c>
      <c r="C544" s="18">
        <v>704170</v>
      </c>
      <c r="D544" s="30" t="s">
        <v>1110</v>
      </c>
      <c r="E544" s="31">
        <v>14.33</v>
      </c>
      <c r="F544" s="20">
        <v>3.86</v>
      </c>
      <c r="G544" s="20">
        <v>10.47</v>
      </c>
      <c r="H544" s="6">
        <f t="shared" si="130"/>
        <v>367472</v>
      </c>
      <c r="I544" s="6">
        <f t="shared" si="131"/>
        <v>1178922</v>
      </c>
      <c r="J544" s="6">
        <f t="shared" si="132"/>
        <v>1546394</v>
      </c>
      <c r="K544" s="7">
        <f t="shared" si="133"/>
        <v>833760</v>
      </c>
      <c r="L544" s="7">
        <f t="shared" si="134"/>
        <v>2900190</v>
      </c>
      <c r="M544" s="7">
        <f t="shared" si="135"/>
        <v>3733950</v>
      </c>
      <c r="N544" s="8">
        <f t="shared" si="136"/>
        <v>625320</v>
      </c>
      <c r="O544" s="8">
        <f t="shared" si="137"/>
        <v>2990232</v>
      </c>
      <c r="P544" s="8">
        <f t="shared" si="138"/>
        <v>3615552</v>
      </c>
      <c r="Q544" s="9">
        <f t="shared" si="139"/>
        <v>582860</v>
      </c>
      <c r="R544" s="9">
        <f t="shared" si="140"/>
        <v>1874130</v>
      </c>
      <c r="S544" s="10">
        <f t="shared" si="141"/>
        <v>2456990</v>
      </c>
      <c r="T544" s="11">
        <f t="shared" si="142"/>
        <v>463918.2</v>
      </c>
      <c r="U544" s="12">
        <f t="shared" si="143"/>
        <v>2651474.2000000002</v>
      </c>
      <c r="V544" s="13">
        <f t="shared" si="144"/>
        <v>2533076.2000000002</v>
      </c>
      <c r="W544" s="10">
        <f t="shared" si="145"/>
        <v>1374514.2</v>
      </c>
    </row>
    <row r="545" spans="1:23" ht="52.2" x14ac:dyDescent="0.3">
      <c r="A545" s="16" t="s">
        <v>1111</v>
      </c>
      <c r="B545" s="34" t="s">
        <v>26</v>
      </c>
      <c r="C545" s="18">
        <v>704175</v>
      </c>
      <c r="D545" s="30" t="s">
        <v>1112</v>
      </c>
      <c r="E545" s="31">
        <v>14.33</v>
      </c>
      <c r="F545" s="20">
        <v>3.86</v>
      </c>
      <c r="G545" s="20">
        <v>10.47</v>
      </c>
      <c r="H545" s="6">
        <f t="shared" si="130"/>
        <v>367472</v>
      </c>
      <c r="I545" s="6">
        <f t="shared" si="131"/>
        <v>1178922</v>
      </c>
      <c r="J545" s="6">
        <f t="shared" si="132"/>
        <v>1546394</v>
      </c>
      <c r="K545" s="7">
        <f t="shared" si="133"/>
        <v>833760</v>
      </c>
      <c r="L545" s="7">
        <f t="shared" si="134"/>
        <v>2900190</v>
      </c>
      <c r="M545" s="7">
        <f t="shared" si="135"/>
        <v>3733950</v>
      </c>
      <c r="N545" s="8">
        <f t="shared" si="136"/>
        <v>625320</v>
      </c>
      <c r="O545" s="8">
        <f t="shared" si="137"/>
        <v>2990232</v>
      </c>
      <c r="P545" s="8">
        <f t="shared" si="138"/>
        <v>3615552</v>
      </c>
      <c r="Q545" s="9">
        <f t="shared" si="139"/>
        <v>582860</v>
      </c>
      <c r="R545" s="9">
        <f t="shared" si="140"/>
        <v>1874130</v>
      </c>
      <c r="S545" s="10">
        <f t="shared" si="141"/>
        <v>2456990</v>
      </c>
      <c r="T545" s="11">
        <f t="shared" si="142"/>
        <v>463918.2</v>
      </c>
      <c r="U545" s="12">
        <f t="shared" si="143"/>
        <v>2651474.2000000002</v>
      </c>
      <c r="V545" s="13">
        <f t="shared" si="144"/>
        <v>2533076.2000000002</v>
      </c>
      <c r="W545" s="10">
        <f t="shared" si="145"/>
        <v>1374514.2</v>
      </c>
    </row>
    <row r="546" spans="1:23" ht="52.2" x14ac:dyDescent="0.3">
      <c r="A546" s="16" t="s">
        <v>1113</v>
      </c>
      <c r="B546" s="34" t="s">
        <v>26</v>
      </c>
      <c r="C546" s="18">
        <v>704180</v>
      </c>
      <c r="D546" s="30" t="s">
        <v>1114</v>
      </c>
      <c r="E546" s="31">
        <v>14.33</v>
      </c>
      <c r="F546" s="20">
        <v>3.86</v>
      </c>
      <c r="G546" s="20">
        <v>10.47</v>
      </c>
      <c r="H546" s="6">
        <f t="shared" si="130"/>
        <v>367472</v>
      </c>
      <c r="I546" s="6">
        <f t="shared" si="131"/>
        <v>1178922</v>
      </c>
      <c r="J546" s="6">
        <f t="shared" si="132"/>
        <v>1546394</v>
      </c>
      <c r="K546" s="7">
        <f t="shared" si="133"/>
        <v>833760</v>
      </c>
      <c r="L546" s="7">
        <f t="shared" si="134"/>
        <v>2900190</v>
      </c>
      <c r="M546" s="7">
        <f t="shared" si="135"/>
        <v>3733950</v>
      </c>
      <c r="N546" s="8">
        <f t="shared" si="136"/>
        <v>625320</v>
      </c>
      <c r="O546" s="8">
        <f t="shared" si="137"/>
        <v>2990232</v>
      </c>
      <c r="P546" s="8">
        <f t="shared" si="138"/>
        <v>3615552</v>
      </c>
      <c r="Q546" s="9">
        <f t="shared" si="139"/>
        <v>582860</v>
      </c>
      <c r="R546" s="9">
        <f t="shared" si="140"/>
        <v>1874130</v>
      </c>
      <c r="S546" s="10">
        <f t="shared" si="141"/>
        <v>2456990</v>
      </c>
      <c r="T546" s="11">
        <f t="shared" si="142"/>
        <v>463918.2</v>
      </c>
      <c r="U546" s="12">
        <f t="shared" si="143"/>
        <v>2651474.2000000002</v>
      </c>
      <c r="V546" s="13">
        <f t="shared" si="144"/>
        <v>2533076.2000000002</v>
      </c>
      <c r="W546" s="10">
        <f t="shared" si="145"/>
        <v>1374514.2</v>
      </c>
    </row>
    <row r="547" spans="1:23" ht="52.2" x14ac:dyDescent="0.3">
      <c r="A547" s="16" t="s">
        <v>1115</v>
      </c>
      <c r="B547" s="34" t="s">
        <v>26</v>
      </c>
      <c r="C547" s="18">
        <v>704185</v>
      </c>
      <c r="D547" s="30" t="s">
        <v>1116</v>
      </c>
      <c r="E547" s="31">
        <v>14.33</v>
      </c>
      <c r="F547" s="20">
        <v>3.86</v>
      </c>
      <c r="G547" s="20">
        <v>10.47</v>
      </c>
      <c r="H547" s="6">
        <f t="shared" si="130"/>
        <v>367472</v>
      </c>
      <c r="I547" s="6">
        <f t="shared" si="131"/>
        <v>1178922</v>
      </c>
      <c r="J547" s="6">
        <f t="shared" si="132"/>
        <v>1546394</v>
      </c>
      <c r="K547" s="7">
        <f t="shared" si="133"/>
        <v>833760</v>
      </c>
      <c r="L547" s="7">
        <f t="shared" si="134"/>
        <v>2900190</v>
      </c>
      <c r="M547" s="7">
        <f t="shared" si="135"/>
        <v>3733950</v>
      </c>
      <c r="N547" s="8">
        <f t="shared" si="136"/>
        <v>625320</v>
      </c>
      <c r="O547" s="8">
        <f t="shared" si="137"/>
        <v>2990232</v>
      </c>
      <c r="P547" s="8">
        <f t="shared" si="138"/>
        <v>3615552</v>
      </c>
      <c r="Q547" s="9">
        <f t="shared" si="139"/>
        <v>582860</v>
      </c>
      <c r="R547" s="9">
        <f t="shared" si="140"/>
        <v>1874130</v>
      </c>
      <c r="S547" s="10">
        <f t="shared" si="141"/>
        <v>2456990</v>
      </c>
      <c r="T547" s="11">
        <f t="shared" si="142"/>
        <v>463918.2</v>
      </c>
      <c r="U547" s="12">
        <f t="shared" si="143"/>
        <v>2651474.2000000002</v>
      </c>
      <c r="V547" s="13">
        <f t="shared" si="144"/>
        <v>2533076.2000000002</v>
      </c>
      <c r="W547" s="10">
        <f t="shared" si="145"/>
        <v>1374514.2</v>
      </c>
    </row>
    <row r="548" spans="1:23" ht="52.2" x14ac:dyDescent="0.3">
      <c r="A548" s="16" t="s">
        <v>1117</v>
      </c>
      <c r="B548" s="34" t="s">
        <v>26</v>
      </c>
      <c r="C548" s="18">
        <v>704190</v>
      </c>
      <c r="D548" s="30" t="s">
        <v>1118</v>
      </c>
      <c r="E548" s="31">
        <v>14.33</v>
      </c>
      <c r="F548" s="20">
        <v>3.86</v>
      </c>
      <c r="G548" s="20">
        <v>10.47</v>
      </c>
      <c r="H548" s="6">
        <f t="shared" si="130"/>
        <v>367472</v>
      </c>
      <c r="I548" s="6">
        <f t="shared" si="131"/>
        <v>1178922</v>
      </c>
      <c r="J548" s="6">
        <f t="shared" si="132"/>
        <v>1546394</v>
      </c>
      <c r="K548" s="7">
        <f t="shared" si="133"/>
        <v>833760</v>
      </c>
      <c r="L548" s="7">
        <f t="shared" si="134"/>
        <v>2900190</v>
      </c>
      <c r="M548" s="7">
        <f t="shared" si="135"/>
        <v>3733950</v>
      </c>
      <c r="N548" s="8">
        <f t="shared" si="136"/>
        <v>625320</v>
      </c>
      <c r="O548" s="8">
        <f t="shared" si="137"/>
        <v>2990232</v>
      </c>
      <c r="P548" s="8">
        <f t="shared" si="138"/>
        <v>3615552</v>
      </c>
      <c r="Q548" s="9">
        <f t="shared" si="139"/>
        <v>582860</v>
      </c>
      <c r="R548" s="9">
        <f t="shared" si="140"/>
        <v>1874130</v>
      </c>
      <c r="S548" s="10">
        <f t="shared" si="141"/>
        <v>2456990</v>
      </c>
      <c r="T548" s="11">
        <f t="shared" si="142"/>
        <v>463918.2</v>
      </c>
      <c r="U548" s="12">
        <f t="shared" si="143"/>
        <v>2651474.2000000002</v>
      </c>
      <c r="V548" s="13">
        <f t="shared" si="144"/>
        <v>2533076.2000000002</v>
      </c>
      <c r="W548" s="10">
        <f t="shared" si="145"/>
        <v>1374514.2</v>
      </c>
    </row>
    <row r="549" spans="1:23" ht="34.799999999999997" x14ac:dyDescent="0.3">
      <c r="A549" s="16" t="s">
        <v>1119</v>
      </c>
      <c r="B549" s="34" t="s">
        <v>26</v>
      </c>
      <c r="C549" s="18">
        <v>704195</v>
      </c>
      <c r="D549" s="30" t="s">
        <v>1120</v>
      </c>
      <c r="E549" s="31">
        <v>14.33</v>
      </c>
      <c r="F549" s="20">
        <v>3.86</v>
      </c>
      <c r="G549" s="20">
        <v>10.47</v>
      </c>
      <c r="H549" s="6">
        <f t="shared" si="130"/>
        <v>367472</v>
      </c>
      <c r="I549" s="6">
        <f t="shared" si="131"/>
        <v>1178922</v>
      </c>
      <c r="J549" s="6">
        <f t="shared" si="132"/>
        <v>1546394</v>
      </c>
      <c r="K549" s="7">
        <f t="shared" si="133"/>
        <v>833760</v>
      </c>
      <c r="L549" s="7">
        <f t="shared" si="134"/>
        <v>2900190</v>
      </c>
      <c r="M549" s="7">
        <f t="shared" si="135"/>
        <v>3733950</v>
      </c>
      <c r="N549" s="8">
        <f t="shared" si="136"/>
        <v>625320</v>
      </c>
      <c r="O549" s="8">
        <f t="shared" si="137"/>
        <v>2990232</v>
      </c>
      <c r="P549" s="8">
        <f t="shared" si="138"/>
        <v>3615552</v>
      </c>
      <c r="Q549" s="9">
        <f t="shared" si="139"/>
        <v>582860</v>
      </c>
      <c r="R549" s="9">
        <f t="shared" si="140"/>
        <v>1874130</v>
      </c>
      <c r="S549" s="10">
        <f t="shared" si="141"/>
        <v>2456990</v>
      </c>
      <c r="T549" s="11">
        <f t="shared" si="142"/>
        <v>463918.2</v>
      </c>
      <c r="U549" s="12">
        <f t="shared" si="143"/>
        <v>2651474.2000000002</v>
      </c>
      <c r="V549" s="13">
        <f t="shared" si="144"/>
        <v>2533076.2000000002</v>
      </c>
      <c r="W549" s="10">
        <f t="shared" si="145"/>
        <v>1374514.2</v>
      </c>
    </row>
    <row r="550" spans="1:23" ht="34.799999999999997" x14ac:dyDescent="0.3">
      <c r="A550" s="16" t="s">
        <v>1121</v>
      </c>
      <c r="B550" s="34" t="s">
        <v>26</v>
      </c>
      <c r="C550" s="18">
        <v>704200</v>
      </c>
      <c r="D550" s="30" t="s">
        <v>1122</v>
      </c>
      <c r="E550" s="31">
        <v>11.1</v>
      </c>
      <c r="F550" s="20">
        <v>3.76</v>
      </c>
      <c r="G550" s="20">
        <v>7.34</v>
      </c>
      <c r="H550" s="6">
        <f t="shared" si="130"/>
        <v>357952</v>
      </c>
      <c r="I550" s="6">
        <f t="shared" si="131"/>
        <v>826484</v>
      </c>
      <c r="J550" s="6">
        <f t="shared" si="132"/>
        <v>1184436</v>
      </c>
      <c r="K550" s="7">
        <f t="shared" si="133"/>
        <v>812160</v>
      </c>
      <c r="L550" s="7">
        <f t="shared" si="134"/>
        <v>2033180</v>
      </c>
      <c r="M550" s="7">
        <f t="shared" si="135"/>
        <v>2845340</v>
      </c>
      <c r="N550" s="8">
        <f t="shared" si="136"/>
        <v>609120</v>
      </c>
      <c r="O550" s="8">
        <f t="shared" si="137"/>
        <v>2096304</v>
      </c>
      <c r="P550" s="8">
        <f t="shared" si="138"/>
        <v>2705424</v>
      </c>
      <c r="Q550" s="9">
        <f t="shared" si="139"/>
        <v>567760</v>
      </c>
      <c r="R550" s="9">
        <f t="shared" si="140"/>
        <v>1313860</v>
      </c>
      <c r="S550" s="10">
        <f t="shared" si="141"/>
        <v>1881620</v>
      </c>
      <c r="T550" s="11">
        <f t="shared" si="142"/>
        <v>355330.8</v>
      </c>
      <c r="U550" s="12">
        <f t="shared" si="143"/>
        <v>2016234.8</v>
      </c>
      <c r="V550" s="13">
        <f t="shared" si="144"/>
        <v>1876318.8</v>
      </c>
      <c r="W550" s="10">
        <f t="shared" si="145"/>
        <v>1052514.8</v>
      </c>
    </row>
    <row r="551" spans="1:23" ht="34.799999999999997" x14ac:dyDescent="0.3">
      <c r="A551" s="16" t="s">
        <v>1123</v>
      </c>
      <c r="B551" s="34" t="s">
        <v>26</v>
      </c>
      <c r="C551" s="18">
        <v>704205</v>
      </c>
      <c r="D551" s="30" t="s">
        <v>1124</v>
      </c>
      <c r="E551" s="31">
        <v>8.85</v>
      </c>
      <c r="F551" s="20">
        <v>2.57</v>
      </c>
      <c r="G551" s="20">
        <v>6.28</v>
      </c>
      <c r="H551" s="6">
        <f t="shared" si="130"/>
        <v>244663.99999999997</v>
      </c>
      <c r="I551" s="6">
        <f t="shared" si="131"/>
        <v>707128</v>
      </c>
      <c r="J551" s="6">
        <f t="shared" si="132"/>
        <v>951792</v>
      </c>
      <c r="K551" s="7">
        <f t="shared" si="133"/>
        <v>555120</v>
      </c>
      <c r="L551" s="7">
        <f t="shared" si="134"/>
        <v>1739560</v>
      </c>
      <c r="M551" s="7">
        <f t="shared" si="135"/>
        <v>2294680</v>
      </c>
      <c r="N551" s="8">
        <f t="shared" si="136"/>
        <v>416340</v>
      </c>
      <c r="O551" s="8">
        <f t="shared" si="137"/>
        <v>1793568</v>
      </c>
      <c r="P551" s="8">
        <f t="shared" si="138"/>
        <v>2209908</v>
      </c>
      <c r="Q551" s="9">
        <f t="shared" si="139"/>
        <v>388070</v>
      </c>
      <c r="R551" s="9">
        <f t="shared" si="140"/>
        <v>1124120</v>
      </c>
      <c r="S551" s="10">
        <f t="shared" si="141"/>
        <v>1512190</v>
      </c>
      <c r="T551" s="11">
        <f t="shared" si="142"/>
        <v>285537.59999999998</v>
      </c>
      <c r="U551" s="12">
        <f t="shared" si="143"/>
        <v>1628425.6</v>
      </c>
      <c r="V551" s="13">
        <f t="shared" si="144"/>
        <v>1543653.6</v>
      </c>
      <c r="W551" s="10">
        <f t="shared" si="145"/>
        <v>845935.6</v>
      </c>
    </row>
    <row r="552" spans="1:23" ht="69.599999999999994" x14ac:dyDescent="0.3">
      <c r="A552" s="16" t="s">
        <v>1125</v>
      </c>
      <c r="B552" s="34" t="s">
        <v>26</v>
      </c>
      <c r="C552" s="18">
        <v>704210</v>
      </c>
      <c r="D552" s="30" t="s">
        <v>1126</v>
      </c>
      <c r="E552" s="31">
        <v>14.76</v>
      </c>
      <c r="F552" s="20">
        <v>4.29</v>
      </c>
      <c r="G552" s="20">
        <v>10.47</v>
      </c>
      <c r="H552" s="6">
        <f t="shared" si="130"/>
        <v>408408</v>
      </c>
      <c r="I552" s="6">
        <f t="shared" si="131"/>
        <v>1178922</v>
      </c>
      <c r="J552" s="6">
        <f t="shared" si="132"/>
        <v>1587330</v>
      </c>
      <c r="K552" s="7">
        <f t="shared" si="133"/>
        <v>926640</v>
      </c>
      <c r="L552" s="7">
        <f t="shared" si="134"/>
        <v>2900190</v>
      </c>
      <c r="M552" s="7">
        <f t="shared" si="135"/>
        <v>3826830</v>
      </c>
      <c r="N552" s="8">
        <f t="shared" si="136"/>
        <v>694980</v>
      </c>
      <c r="O552" s="8">
        <f t="shared" si="137"/>
        <v>2990232</v>
      </c>
      <c r="P552" s="8">
        <f t="shared" si="138"/>
        <v>3685212</v>
      </c>
      <c r="Q552" s="9">
        <f t="shared" si="139"/>
        <v>647790</v>
      </c>
      <c r="R552" s="9">
        <f t="shared" si="140"/>
        <v>1874130</v>
      </c>
      <c r="S552" s="10">
        <f t="shared" si="141"/>
        <v>2521920</v>
      </c>
      <c r="T552" s="11">
        <f t="shared" si="142"/>
        <v>476199</v>
      </c>
      <c r="U552" s="12">
        <f t="shared" si="143"/>
        <v>2715699</v>
      </c>
      <c r="V552" s="13">
        <f t="shared" si="144"/>
        <v>2574081</v>
      </c>
      <c r="W552" s="10">
        <f t="shared" si="145"/>
        <v>1410789</v>
      </c>
    </row>
    <row r="553" spans="1:23" x14ac:dyDescent="0.3">
      <c r="A553" s="16" t="s">
        <v>1127</v>
      </c>
      <c r="B553" s="34" t="s">
        <v>26</v>
      </c>
      <c r="C553" s="18">
        <v>704215</v>
      </c>
      <c r="D553" s="30" t="s">
        <v>1128</v>
      </c>
      <c r="E553" s="31">
        <v>14.76</v>
      </c>
      <c r="F553" s="20">
        <v>4.29</v>
      </c>
      <c r="G553" s="20">
        <v>10.47</v>
      </c>
      <c r="H553" s="6">
        <f t="shared" si="130"/>
        <v>408408</v>
      </c>
      <c r="I553" s="6">
        <f t="shared" si="131"/>
        <v>1178922</v>
      </c>
      <c r="J553" s="6">
        <f t="shared" si="132"/>
        <v>1587330</v>
      </c>
      <c r="K553" s="7">
        <f t="shared" si="133"/>
        <v>926640</v>
      </c>
      <c r="L553" s="7">
        <f t="shared" si="134"/>
        <v>2900190</v>
      </c>
      <c r="M553" s="7">
        <f t="shared" si="135"/>
        <v>3826830</v>
      </c>
      <c r="N553" s="8">
        <f t="shared" si="136"/>
        <v>694980</v>
      </c>
      <c r="O553" s="8">
        <f t="shared" si="137"/>
        <v>2990232</v>
      </c>
      <c r="P553" s="8">
        <f t="shared" si="138"/>
        <v>3685212</v>
      </c>
      <c r="Q553" s="9">
        <f t="shared" si="139"/>
        <v>647790</v>
      </c>
      <c r="R553" s="9">
        <f t="shared" si="140"/>
        <v>1874130</v>
      </c>
      <c r="S553" s="10">
        <f t="shared" si="141"/>
        <v>2521920</v>
      </c>
      <c r="T553" s="11">
        <f t="shared" si="142"/>
        <v>476199</v>
      </c>
      <c r="U553" s="12">
        <f t="shared" si="143"/>
        <v>2715699</v>
      </c>
      <c r="V553" s="13">
        <f t="shared" si="144"/>
        <v>2574081</v>
      </c>
      <c r="W553" s="10">
        <f t="shared" si="145"/>
        <v>1410789</v>
      </c>
    </row>
    <row r="554" spans="1:23" ht="34.799999999999997" x14ac:dyDescent="0.3">
      <c r="A554" s="16" t="s">
        <v>1129</v>
      </c>
      <c r="B554" s="34" t="s">
        <v>26</v>
      </c>
      <c r="C554" s="18">
        <v>704220</v>
      </c>
      <c r="D554" s="30" t="s">
        <v>1130</v>
      </c>
      <c r="E554" s="31">
        <v>14.11</v>
      </c>
      <c r="F554" s="20">
        <v>4.78</v>
      </c>
      <c r="G554" s="20">
        <v>9.33</v>
      </c>
      <c r="H554" s="6">
        <f t="shared" si="130"/>
        <v>455056</v>
      </c>
      <c r="I554" s="6">
        <f t="shared" si="131"/>
        <v>1050558</v>
      </c>
      <c r="J554" s="6">
        <f t="shared" si="132"/>
        <v>1505614</v>
      </c>
      <c r="K554" s="7">
        <f t="shared" si="133"/>
        <v>1032480</v>
      </c>
      <c r="L554" s="7">
        <f t="shared" si="134"/>
        <v>2584410</v>
      </c>
      <c r="M554" s="7">
        <f t="shared" si="135"/>
        <v>3616890</v>
      </c>
      <c r="N554" s="8">
        <f t="shared" si="136"/>
        <v>774360</v>
      </c>
      <c r="O554" s="8">
        <f t="shared" si="137"/>
        <v>2664648</v>
      </c>
      <c r="P554" s="8">
        <f t="shared" si="138"/>
        <v>3439008</v>
      </c>
      <c r="Q554" s="9">
        <f t="shared" si="139"/>
        <v>721780</v>
      </c>
      <c r="R554" s="9">
        <f t="shared" si="140"/>
        <v>1670070</v>
      </c>
      <c r="S554" s="10">
        <f t="shared" si="141"/>
        <v>2391850</v>
      </c>
      <c r="T554" s="11">
        <f t="shared" si="142"/>
        <v>451684.2</v>
      </c>
      <c r="U554" s="12">
        <f t="shared" si="143"/>
        <v>2562960.2000000002</v>
      </c>
      <c r="V554" s="13">
        <f t="shared" si="144"/>
        <v>2385078.2000000002</v>
      </c>
      <c r="W554" s="10">
        <f t="shared" si="145"/>
        <v>1337920.2</v>
      </c>
    </row>
    <row r="555" spans="1:23" ht="34.799999999999997" x14ac:dyDescent="0.3">
      <c r="A555" s="16" t="s">
        <v>1131</v>
      </c>
      <c r="B555" s="34" t="s">
        <v>26</v>
      </c>
      <c r="C555" s="18">
        <v>704225</v>
      </c>
      <c r="D555" s="30" t="s">
        <v>1132</v>
      </c>
      <c r="E555" s="31">
        <v>14.11</v>
      </c>
      <c r="F555" s="20">
        <v>4.78</v>
      </c>
      <c r="G555" s="20">
        <v>9.33</v>
      </c>
      <c r="H555" s="6">
        <f t="shared" si="130"/>
        <v>455056</v>
      </c>
      <c r="I555" s="6">
        <f t="shared" si="131"/>
        <v>1050558</v>
      </c>
      <c r="J555" s="6">
        <f t="shared" si="132"/>
        <v>1505614</v>
      </c>
      <c r="K555" s="7">
        <f t="shared" si="133"/>
        <v>1032480</v>
      </c>
      <c r="L555" s="7">
        <f t="shared" si="134"/>
        <v>2584410</v>
      </c>
      <c r="M555" s="7">
        <f t="shared" si="135"/>
        <v>3616890</v>
      </c>
      <c r="N555" s="8">
        <f t="shared" si="136"/>
        <v>774360</v>
      </c>
      <c r="O555" s="8">
        <f t="shared" si="137"/>
        <v>2664648</v>
      </c>
      <c r="P555" s="8">
        <f t="shared" si="138"/>
        <v>3439008</v>
      </c>
      <c r="Q555" s="9">
        <f t="shared" si="139"/>
        <v>721780</v>
      </c>
      <c r="R555" s="9">
        <f t="shared" si="140"/>
        <v>1670070</v>
      </c>
      <c r="S555" s="10">
        <f t="shared" si="141"/>
        <v>2391850</v>
      </c>
      <c r="T555" s="11">
        <f t="shared" si="142"/>
        <v>451684.2</v>
      </c>
      <c r="U555" s="12">
        <f t="shared" si="143"/>
        <v>2562960.2000000002</v>
      </c>
      <c r="V555" s="13">
        <f t="shared" si="144"/>
        <v>2385078.2000000002</v>
      </c>
      <c r="W555" s="10">
        <f t="shared" si="145"/>
        <v>1337920.2</v>
      </c>
    </row>
    <row r="556" spans="1:23" ht="52.2" x14ac:dyDescent="0.3">
      <c r="A556" s="16" t="s">
        <v>1133</v>
      </c>
      <c r="B556" s="34" t="s">
        <v>26</v>
      </c>
      <c r="C556" s="18">
        <v>704230</v>
      </c>
      <c r="D556" s="30" t="s">
        <v>1134</v>
      </c>
      <c r="E556" s="31">
        <v>14.11</v>
      </c>
      <c r="F556" s="20">
        <v>4.78</v>
      </c>
      <c r="G556" s="20">
        <v>9.33</v>
      </c>
      <c r="H556" s="6">
        <f t="shared" ref="H556:H619" si="146">F556*95200</f>
        <v>455056</v>
      </c>
      <c r="I556" s="6">
        <f t="shared" ref="I556:I619" si="147">G556*112600</f>
        <v>1050558</v>
      </c>
      <c r="J556" s="6">
        <f t="shared" ref="J556:J619" si="148">I556+H556</f>
        <v>1505614</v>
      </c>
      <c r="K556" s="7">
        <f t="shared" ref="K556:K619" si="149">F556*216000</f>
        <v>1032480</v>
      </c>
      <c r="L556" s="7">
        <f t="shared" ref="L556:L619" si="150">G556*277000</f>
        <v>2584410</v>
      </c>
      <c r="M556" s="7">
        <f t="shared" ref="M556:M619" si="151">L556+K556</f>
        <v>3616890</v>
      </c>
      <c r="N556" s="8">
        <f t="shared" ref="N556:N619" si="152">F556*162000</f>
        <v>774360</v>
      </c>
      <c r="O556" s="8">
        <f t="shared" ref="O556:O619" si="153">G556*285600</f>
        <v>2664648</v>
      </c>
      <c r="P556" s="8">
        <f t="shared" ref="P556:P619" si="154">O556+N556</f>
        <v>3439008</v>
      </c>
      <c r="Q556" s="9">
        <f t="shared" ref="Q556:Q619" si="155">F556*151000</f>
        <v>721780</v>
      </c>
      <c r="R556" s="9">
        <f t="shared" ref="R556:R619" si="156">G556*179000</f>
        <v>1670070</v>
      </c>
      <c r="S556" s="10">
        <f t="shared" ref="S556:S619" si="157">R556+Q556</f>
        <v>2391850</v>
      </c>
      <c r="T556" s="11">
        <f t="shared" si="142"/>
        <v>451684.2</v>
      </c>
      <c r="U556" s="12">
        <f t="shared" si="143"/>
        <v>2562960.2000000002</v>
      </c>
      <c r="V556" s="13">
        <f t="shared" si="144"/>
        <v>2385078.2000000002</v>
      </c>
      <c r="W556" s="10">
        <f t="shared" si="145"/>
        <v>1337920.2</v>
      </c>
    </row>
    <row r="557" spans="1:23" ht="34.799999999999997" x14ac:dyDescent="0.3">
      <c r="A557" s="16" t="s">
        <v>1135</v>
      </c>
      <c r="B557" s="34" t="s">
        <v>26</v>
      </c>
      <c r="C557" s="18">
        <v>704235</v>
      </c>
      <c r="D557" s="30" t="s">
        <v>1136</v>
      </c>
      <c r="E557" s="31">
        <v>14.11</v>
      </c>
      <c r="F557" s="20">
        <v>4.78</v>
      </c>
      <c r="G557" s="20">
        <v>9.33</v>
      </c>
      <c r="H557" s="6">
        <f t="shared" si="146"/>
        <v>455056</v>
      </c>
      <c r="I557" s="6">
        <f t="shared" si="147"/>
        <v>1050558</v>
      </c>
      <c r="J557" s="6">
        <f t="shared" si="148"/>
        <v>1505614</v>
      </c>
      <c r="K557" s="7">
        <f t="shared" si="149"/>
        <v>1032480</v>
      </c>
      <c r="L557" s="7">
        <f t="shared" si="150"/>
        <v>2584410</v>
      </c>
      <c r="M557" s="7">
        <f t="shared" si="151"/>
        <v>3616890</v>
      </c>
      <c r="N557" s="8">
        <f t="shared" si="152"/>
        <v>774360</v>
      </c>
      <c r="O557" s="8">
        <f t="shared" si="153"/>
        <v>2664648</v>
      </c>
      <c r="P557" s="8">
        <f t="shared" si="154"/>
        <v>3439008</v>
      </c>
      <c r="Q557" s="9">
        <f t="shared" si="155"/>
        <v>721780</v>
      </c>
      <c r="R557" s="9">
        <f t="shared" si="156"/>
        <v>1670070</v>
      </c>
      <c r="S557" s="10">
        <f t="shared" si="157"/>
        <v>2391850</v>
      </c>
      <c r="T557" s="11">
        <f t="shared" si="142"/>
        <v>451684.2</v>
      </c>
      <c r="U557" s="12">
        <f t="shared" si="143"/>
        <v>2562960.2000000002</v>
      </c>
      <c r="V557" s="13">
        <f t="shared" si="144"/>
        <v>2385078.2000000002</v>
      </c>
      <c r="W557" s="10">
        <f t="shared" si="145"/>
        <v>1337920.2</v>
      </c>
    </row>
    <row r="558" spans="1:23" ht="52.2" x14ac:dyDescent="0.3">
      <c r="A558" s="16" t="s">
        <v>1137</v>
      </c>
      <c r="B558" s="34" t="s">
        <v>26</v>
      </c>
      <c r="C558" s="18">
        <v>704240</v>
      </c>
      <c r="D558" s="30" t="s">
        <v>1138</v>
      </c>
      <c r="E558" s="31">
        <v>14.11</v>
      </c>
      <c r="F558" s="20">
        <v>4.78</v>
      </c>
      <c r="G558" s="20">
        <v>9.33</v>
      </c>
      <c r="H558" s="6">
        <f t="shared" si="146"/>
        <v>455056</v>
      </c>
      <c r="I558" s="6">
        <f t="shared" si="147"/>
        <v>1050558</v>
      </c>
      <c r="J558" s="6">
        <f t="shared" si="148"/>
        <v>1505614</v>
      </c>
      <c r="K558" s="7">
        <f t="shared" si="149"/>
        <v>1032480</v>
      </c>
      <c r="L558" s="7">
        <f t="shared" si="150"/>
        <v>2584410</v>
      </c>
      <c r="M558" s="7">
        <f t="shared" si="151"/>
        <v>3616890</v>
      </c>
      <c r="N558" s="8">
        <f t="shared" si="152"/>
        <v>774360</v>
      </c>
      <c r="O558" s="8">
        <f t="shared" si="153"/>
        <v>2664648</v>
      </c>
      <c r="P558" s="8">
        <f t="shared" si="154"/>
        <v>3439008</v>
      </c>
      <c r="Q558" s="9">
        <f t="shared" si="155"/>
        <v>721780</v>
      </c>
      <c r="R558" s="9">
        <f t="shared" si="156"/>
        <v>1670070</v>
      </c>
      <c r="S558" s="10">
        <f t="shared" si="157"/>
        <v>2391850</v>
      </c>
      <c r="T558" s="11">
        <f t="shared" si="142"/>
        <v>451684.2</v>
      </c>
      <c r="U558" s="12">
        <f t="shared" si="143"/>
        <v>2562960.2000000002</v>
      </c>
      <c r="V558" s="13">
        <f t="shared" si="144"/>
        <v>2385078.2000000002</v>
      </c>
      <c r="W558" s="10">
        <f t="shared" si="145"/>
        <v>1337920.2</v>
      </c>
    </row>
    <row r="559" spans="1:23" ht="34.799999999999997" x14ac:dyDescent="0.3">
      <c r="A559" s="16" t="s">
        <v>1139</v>
      </c>
      <c r="B559" s="34" t="s">
        <v>26</v>
      </c>
      <c r="C559" s="18">
        <v>704245</v>
      </c>
      <c r="D559" s="30" t="s">
        <v>1140</v>
      </c>
      <c r="E559" s="31">
        <v>14.11</v>
      </c>
      <c r="F559" s="20">
        <v>4.78</v>
      </c>
      <c r="G559" s="20">
        <v>9.33</v>
      </c>
      <c r="H559" s="6">
        <f t="shared" si="146"/>
        <v>455056</v>
      </c>
      <c r="I559" s="6">
        <f t="shared" si="147"/>
        <v>1050558</v>
      </c>
      <c r="J559" s="6">
        <f t="shared" si="148"/>
        <v>1505614</v>
      </c>
      <c r="K559" s="7">
        <f t="shared" si="149"/>
        <v>1032480</v>
      </c>
      <c r="L559" s="7">
        <f t="shared" si="150"/>
        <v>2584410</v>
      </c>
      <c r="M559" s="7">
        <f t="shared" si="151"/>
        <v>3616890</v>
      </c>
      <c r="N559" s="8">
        <f t="shared" si="152"/>
        <v>774360</v>
      </c>
      <c r="O559" s="8">
        <f t="shared" si="153"/>
        <v>2664648</v>
      </c>
      <c r="P559" s="8">
        <f t="shared" si="154"/>
        <v>3439008</v>
      </c>
      <c r="Q559" s="9">
        <f t="shared" si="155"/>
        <v>721780</v>
      </c>
      <c r="R559" s="9">
        <f t="shared" si="156"/>
        <v>1670070</v>
      </c>
      <c r="S559" s="10">
        <f t="shared" si="157"/>
        <v>2391850</v>
      </c>
      <c r="T559" s="11">
        <f t="shared" si="142"/>
        <v>451684.2</v>
      </c>
      <c r="U559" s="12">
        <f t="shared" si="143"/>
        <v>2562960.2000000002</v>
      </c>
      <c r="V559" s="13">
        <f t="shared" si="144"/>
        <v>2385078.2000000002</v>
      </c>
      <c r="W559" s="10">
        <f t="shared" si="145"/>
        <v>1337920.2</v>
      </c>
    </row>
    <row r="560" spans="1:23" ht="34.799999999999997" x14ac:dyDescent="0.3">
      <c r="A560" s="16" t="s">
        <v>1141</v>
      </c>
      <c r="B560" s="34" t="s">
        <v>26</v>
      </c>
      <c r="C560" s="18">
        <v>704250</v>
      </c>
      <c r="D560" s="30" t="s">
        <v>1142</v>
      </c>
      <c r="E560" s="31">
        <v>14.11</v>
      </c>
      <c r="F560" s="20">
        <v>4.78</v>
      </c>
      <c r="G560" s="20">
        <v>9.33</v>
      </c>
      <c r="H560" s="6">
        <f t="shared" si="146"/>
        <v>455056</v>
      </c>
      <c r="I560" s="6">
        <f t="shared" si="147"/>
        <v>1050558</v>
      </c>
      <c r="J560" s="6">
        <f t="shared" si="148"/>
        <v>1505614</v>
      </c>
      <c r="K560" s="7">
        <f t="shared" si="149"/>
        <v>1032480</v>
      </c>
      <c r="L560" s="7">
        <f t="shared" si="150"/>
        <v>2584410</v>
      </c>
      <c r="M560" s="7">
        <f t="shared" si="151"/>
        <v>3616890</v>
      </c>
      <c r="N560" s="8">
        <f t="shared" si="152"/>
        <v>774360</v>
      </c>
      <c r="O560" s="8">
        <f t="shared" si="153"/>
        <v>2664648</v>
      </c>
      <c r="P560" s="8">
        <f t="shared" si="154"/>
        <v>3439008</v>
      </c>
      <c r="Q560" s="9">
        <f t="shared" si="155"/>
        <v>721780</v>
      </c>
      <c r="R560" s="9">
        <f t="shared" si="156"/>
        <v>1670070</v>
      </c>
      <c r="S560" s="10">
        <f t="shared" si="157"/>
        <v>2391850</v>
      </c>
      <c r="T560" s="11">
        <f t="shared" si="142"/>
        <v>451684.2</v>
      </c>
      <c r="U560" s="12">
        <f t="shared" si="143"/>
        <v>2562960.2000000002</v>
      </c>
      <c r="V560" s="13">
        <f t="shared" si="144"/>
        <v>2385078.2000000002</v>
      </c>
      <c r="W560" s="10">
        <f t="shared" si="145"/>
        <v>1337920.2</v>
      </c>
    </row>
    <row r="561" spans="1:23" ht="69.599999999999994" x14ac:dyDescent="0.3">
      <c r="A561" s="16" t="s">
        <v>1143</v>
      </c>
      <c r="B561" s="34" t="s">
        <v>26</v>
      </c>
      <c r="C561" s="18">
        <v>704255</v>
      </c>
      <c r="D561" s="30" t="s">
        <v>1144</v>
      </c>
      <c r="E561" s="31">
        <v>14.33</v>
      </c>
      <c r="F561" s="20">
        <v>3.86</v>
      </c>
      <c r="G561" s="20">
        <v>10.47</v>
      </c>
      <c r="H561" s="6">
        <f t="shared" si="146"/>
        <v>367472</v>
      </c>
      <c r="I561" s="6">
        <f t="shared" si="147"/>
        <v>1178922</v>
      </c>
      <c r="J561" s="6">
        <f t="shared" si="148"/>
        <v>1546394</v>
      </c>
      <c r="K561" s="7">
        <f t="shared" si="149"/>
        <v>833760</v>
      </c>
      <c r="L561" s="7">
        <f t="shared" si="150"/>
        <v>2900190</v>
      </c>
      <c r="M561" s="7">
        <f t="shared" si="151"/>
        <v>3733950</v>
      </c>
      <c r="N561" s="8">
        <f t="shared" si="152"/>
        <v>625320</v>
      </c>
      <c r="O561" s="8">
        <f t="shared" si="153"/>
        <v>2990232</v>
      </c>
      <c r="P561" s="8">
        <f t="shared" si="154"/>
        <v>3615552</v>
      </c>
      <c r="Q561" s="9">
        <f t="shared" si="155"/>
        <v>582860</v>
      </c>
      <c r="R561" s="9">
        <f t="shared" si="156"/>
        <v>1874130</v>
      </c>
      <c r="S561" s="10">
        <f t="shared" si="157"/>
        <v>2456990</v>
      </c>
      <c r="T561" s="11">
        <f t="shared" si="142"/>
        <v>463918.2</v>
      </c>
      <c r="U561" s="12">
        <f t="shared" si="143"/>
        <v>2651474.2000000002</v>
      </c>
      <c r="V561" s="13">
        <f t="shared" si="144"/>
        <v>2533076.2000000002</v>
      </c>
      <c r="W561" s="10">
        <f t="shared" si="145"/>
        <v>1374514.2</v>
      </c>
    </row>
    <row r="562" spans="1:23" x14ac:dyDescent="0.3">
      <c r="A562" s="16" t="s">
        <v>1145</v>
      </c>
      <c r="B562" s="34" t="s">
        <v>26</v>
      </c>
      <c r="C562" s="18">
        <v>704260</v>
      </c>
      <c r="D562" s="30" t="s">
        <v>1146</v>
      </c>
      <c r="E562" s="31">
        <v>14.11</v>
      </c>
      <c r="F562" s="20">
        <v>4.78</v>
      </c>
      <c r="G562" s="20">
        <v>9.33</v>
      </c>
      <c r="H562" s="6">
        <f t="shared" si="146"/>
        <v>455056</v>
      </c>
      <c r="I562" s="6">
        <f t="shared" si="147"/>
        <v>1050558</v>
      </c>
      <c r="J562" s="6">
        <f t="shared" si="148"/>
        <v>1505614</v>
      </c>
      <c r="K562" s="7">
        <f t="shared" si="149"/>
        <v>1032480</v>
      </c>
      <c r="L562" s="7">
        <f t="shared" si="150"/>
        <v>2584410</v>
      </c>
      <c r="M562" s="7">
        <f t="shared" si="151"/>
        <v>3616890</v>
      </c>
      <c r="N562" s="8">
        <f t="shared" si="152"/>
        <v>774360</v>
      </c>
      <c r="O562" s="8">
        <f t="shared" si="153"/>
        <v>2664648</v>
      </c>
      <c r="P562" s="8">
        <f t="shared" si="154"/>
        <v>3439008</v>
      </c>
      <c r="Q562" s="9">
        <f t="shared" si="155"/>
        <v>721780</v>
      </c>
      <c r="R562" s="9">
        <f t="shared" si="156"/>
        <v>1670070</v>
      </c>
      <c r="S562" s="10">
        <f t="shared" si="157"/>
        <v>2391850</v>
      </c>
      <c r="T562" s="11">
        <f t="shared" si="142"/>
        <v>451684.2</v>
      </c>
      <c r="U562" s="12">
        <f t="shared" si="143"/>
        <v>2562960.2000000002</v>
      </c>
      <c r="V562" s="13">
        <f t="shared" si="144"/>
        <v>2385078.2000000002</v>
      </c>
      <c r="W562" s="10">
        <f t="shared" si="145"/>
        <v>1337920.2</v>
      </c>
    </row>
    <row r="563" spans="1:23" x14ac:dyDescent="0.3">
      <c r="A563" s="16" t="s">
        <v>1147</v>
      </c>
      <c r="B563" s="34" t="s">
        <v>26</v>
      </c>
      <c r="C563" s="18">
        <v>704265</v>
      </c>
      <c r="D563" s="30" t="s">
        <v>1148</v>
      </c>
      <c r="E563" s="31">
        <v>14.85</v>
      </c>
      <c r="F563" s="20">
        <v>5.03</v>
      </c>
      <c r="G563" s="20">
        <v>9.82</v>
      </c>
      <c r="H563" s="6">
        <f t="shared" si="146"/>
        <v>478856</v>
      </c>
      <c r="I563" s="6">
        <f t="shared" si="147"/>
        <v>1105732</v>
      </c>
      <c r="J563" s="6">
        <f t="shared" si="148"/>
        <v>1584588</v>
      </c>
      <c r="K563" s="7">
        <f t="shared" si="149"/>
        <v>1086480</v>
      </c>
      <c r="L563" s="7">
        <f t="shared" si="150"/>
        <v>2720140</v>
      </c>
      <c r="M563" s="7">
        <f t="shared" si="151"/>
        <v>3806620</v>
      </c>
      <c r="N563" s="8">
        <f t="shared" si="152"/>
        <v>814860</v>
      </c>
      <c r="O563" s="8">
        <f t="shared" si="153"/>
        <v>2804592</v>
      </c>
      <c r="P563" s="8">
        <f t="shared" si="154"/>
        <v>3619452</v>
      </c>
      <c r="Q563" s="9">
        <f t="shared" si="155"/>
        <v>759530</v>
      </c>
      <c r="R563" s="9">
        <f t="shared" si="156"/>
        <v>1757780</v>
      </c>
      <c r="S563" s="10">
        <f t="shared" si="157"/>
        <v>2517310</v>
      </c>
      <c r="T563" s="11">
        <f t="shared" si="142"/>
        <v>475376.4</v>
      </c>
      <c r="U563" s="12">
        <f t="shared" si="143"/>
        <v>2697408.4</v>
      </c>
      <c r="V563" s="13">
        <f t="shared" si="144"/>
        <v>2510240.4</v>
      </c>
      <c r="W563" s="10">
        <f t="shared" si="145"/>
        <v>1408098.4</v>
      </c>
    </row>
    <row r="564" spans="1:23" ht="34.799999999999997" x14ac:dyDescent="0.3">
      <c r="A564" s="16" t="s">
        <v>1149</v>
      </c>
      <c r="B564" s="34" t="s">
        <v>26</v>
      </c>
      <c r="C564" s="18">
        <v>704270</v>
      </c>
      <c r="D564" s="30" t="s">
        <v>1150</v>
      </c>
      <c r="E564" s="31">
        <v>14.25</v>
      </c>
      <c r="F564" s="20">
        <v>5.42</v>
      </c>
      <c r="G564" s="20">
        <v>8.83</v>
      </c>
      <c r="H564" s="6">
        <f t="shared" si="146"/>
        <v>515984</v>
      </c>
      <c r="I564" s="6">
        <f t="shared" si="147"/>
        <v>994258</v>
      </c>
      <c r="J564" s="6">
        <f t="shared" si="148"/>
        <v>1510242</v>
      </c>
      <c r="K564" s="7">
        <f t="shared" si="149"/>
        <v>1170720</v>
      </c>
      <c r="L564" s="7">
        <f t="shared" si="150"/>
        <v>2445910</v>
      </c>
      <c r="M564" s="7">
        <f t="shared" si="151"/>
        <v>3616630</v>
      </c>
      <c r="N564" s="8">
        <f t="shared" si="152"/>
        <v>878040</v>
      </c>
      <c r="O564" s="8">
        <f t="shared" si="153"/>
        <v>2521848</v>
      </c>
      <c r="P564" s="8">
        <f t="shared" si="154"/>
        <v>3399888</v>
      </c>
      <c r="Q564" s="9">
        <f t="shared" si="155"/>
        <v>818420</v>
      </c>
      <c r="R564" s="9">
        <f t="shared" si="156"/>
        <v>1580570</v>
      </c>
      <c r="S564" s="10">
        <f t="shared" si="157"/>
        <v>2398990</v>
      </c>
      <c r="T564" s="11">
        <f t="shared" si="142"/>
        <v>453072.6</v>
      </c>
      <c r="U564" s="12">
        <f t="shared" si="143"/>
        <v>2559460.6</v>
      </c>
      <c r="V564" s="13">
        <f t="shared" si="144"/>
        <v>2342718.6</v>
      </c>
      <c r="W564" s="10">
        <f t="shared" si="145"/>
        <v>1341820.6000000001</v>
      </c>
    </row>
    <row r="565" spans="1:23" ht="52.2" x14ac:dyDescent="0.3">
      <c r="A565" s="16" t="s">
        <v>1151</v>
      </c>
      <c r="B565" s="34" t="s">
        <v>26</v>
      </c>
      <c r="C565" s="18">
        <v>704275</v>
      </c>
      <c r="D565" s="30" t="s">
        <v>1152</v>
      </c>
      <c r="E565" s="31">
        <v>14.25</v>
      </c>
      <c r="F565" s="20">
        <v>5.42</v>
      </c>
      <c r="G565" s="20">
        <v>8.83</v>
      </c>
      <c r="H565" s="6">
        <f t="shared" si="146"/>
        <v>515984</v>
      </c>
      <c r="I565" s="6">
        <f t="shared" si="147"/>
        <v>994258</v>
      </c>
      <c r="J565" s="6">
        <f t="shared" si="148"/>
        <v>1510242</v>
      </c>
      <c r="K565" s="7">
        <f t="shared" si="149"/>
        <v>1170720</v>
      </c>
      <c r="L565" s="7">
        <f t="shared" si="150"/>
        <v>2445910</v>
      </c>
      <c r="M565" s="7">
        <f t="shared" si="151"/>
        <v>3616630</v>
      </c>
      <c r="N565" s="8">
        <f t="shared" si="152"/>
        <v>878040</v>
      </c>
      <c r="O565" s="8">
        <f t="shared" si="153"/>
        <v>2521848</v>
      </c>
      <c r="P565" s="8">
        <f t="shared" si="154"/>
        <v>3399888</v>
      </c>
      <c r="Q565" s="9">
        <f t="shared" si="155"/>
        <v>818420</v>
      </c>
      <c r="R565" s="9">
        <f t="shared" si="156"/>
        <v>1580570</v>
      </c>
      <c r="S565" s="10">
        <f t="shared" si="157"/>
        <v>2398990</v>
      </c>
      <c r="T565" s="11">
        <f t="shared" si="142"/>
        <v>453072.6</v>
      </c>
      <c r="U565" s="12">
        <f t="shared" si="143"/>
        <v>2559460.6</v>
      </c>
      <c r="V565" s="13">
        <f t="shared" si="144"/>
        <v>2342718.6</v>
      </c>
      <c r="W565" s="10">
        <f t="shared" si="145"/>
        <v>1341820.6000000001</v>
      </c>
    </row>
    <row r="566" spans="1:23" ht="52.2" x14ac:dyDescent="0.3">
      <c r="A566" s="16" t="s">
        <v>1153</v>
      </c>
      <c r="B566" s="34" t="s">
        <v>26</v>
      </c>
      <c r="C566" s="18">
        <v>704280</v>
      </c>
      <c r="D566" s="30" t="s">
        <v>1154</v>
      </c>
      <c r="E566" s="31">
        <v>14.25</v>
      </c>
      <c r="F566" s="20">
        <v>5.42</v>
      </c>
      <c r="G566" s="20">
        <v>8.83</v>
      </c>
      <c r="H566" s="6">
        <f t="shared" si="146"/>
        <v>515984</v>
      </c>
      <c r="I566" s="6">
        <f t="shared" si="147"/>
        <v>994258</v>
      </c>
      <c r="J566" s="6">
        <f t="shared" si="148"/>
        <v>1510242</v>
      </c>
      <c r="K566" s="7">
        <f t="shared" si="149"/>
        <v>1170720</v>
      </c>
      <c r="L566" s="7">
        <f t="shared" si="150"/>
        <v>2445910</v>
      </c>
      <c r="M566" s="7">
        <f t="shared" si="151"/>
        <v>3616630</v>
      </c>
      <c r="N566" s="8">
        <f t="shared" si="152"/>
        <v>878040</v>
      </c>
      <c r="O566" s="8">
        <f t="shared" si="153"/>
        <v>2521848</v>
      </c>
      <c r="P566" s="8">
        <f t="shared" si="154"/>
        <v>3399888</v>
      </c>
      <c r="Q566" s="9">
        <f t="shared" si="155"/>
        <v>818420</v>
      </c>
      <c r="R566" s="9">
        <f t="shared" si="156"/>
        <v>1580570</v>
      </c>
      <c r="S566" s="10">
        <f t="shared" si="157"/>
        <v>2398990</v>
      </c>
      <c r="T566" s="11">
        <f t="shared" si="142"/>
        <v>453072.6</v>
      </c>
      <c r="U566" s="12">
        <f t="shared" si="143"/>
        <v>2559460.6</v>
      </c>
      <c r="V566" s="13">
        <f t="shared" si="144"/>
        <v>2342718.6</v>
      </c>
      <c r="W566" s="10">
        <f t="shared" si="145"/>
        <v>1341820.6000000001</v>
      </c>
    </row>
    <row r="567" spans="1:23" ht="34.799999999999997" x14ac:dyDescent="0.3">
      <c r="A567" s="16" t="s">
        <v>1155</v>
      </c>
      <c r="B567" s="34" t="s">
        <v>26</v>
      </c>
      <c r="C567" s="18">
        <v>704285</v>
      </c>
      <c r="D567" s="30" t="s">
        <v>1156</v>
      </c>
      <c r="E567" s="31">
        <v>14.25</v>
      </c>
      <c r="F567" s="20">
        <v>5.42</v>
      </c>
      <c r="G567" s="20">
        <v>8.83</v>
      </c>
      <c r="H567" s="6">
        <f t="shared" si="146"/>
        <v>515984</v>
      </c>
      <c r="I567" s="6">
        <f t="shared" si="147"/>
        <v>994258</v>
      </c>
      <c r="J567" s="6">
        <f t="shared" si="148"/>
        <v>1510242</v>
      </c>
      <c r="K567" s="7">
        <f t="shared" si="149"/>
        <v>1170720</v>
      </c>
      <c r="L567" s="7">
        <f t="shared" si="150"/>
        <v>2445910</v>
      </c>
      <c r="M567" s="7">
        <f t="shared" si="151"/>
        <v>3616630</v>
      </c>
      <c r="N567" s="8">
        <f t="shared" si="152"/>
        <v>878040</v>
      </c>
      <c r="O567" s="8">
        <f t="shared" si="153"/>
        <v>2521848</v>
      </c>
      <c r="P567" s="8">
        <f t="shared" si="154"/>
        <v>3399888</v>
      </c>
      <c r="Q567" s="9">
        <f t="shared" si="155"/>
        <v>818420</v>
      </c>
      <c r="R567" s="9">
        <f t="shared" si="156"/>
        <v>1580570</v>
      </c>
      <c r="S567" s="10">
        <f t="shared" si="157"/>
        <v>2398990</v>
      </c>
      <c r="T567" s="11">
        <f t="shared" si="142"/>
        <v>453072.6</v>
      </c>
      <c r="U567" s="12">
        <f t="shared" si="143"/>
        <v>2559460.6</v>
      </c>
      <c r="V567" s="13">
        <f t="shared" si="144"/>
        <v>2342718.6</v>
      </c>
      <c r="W567" s="10">
        <f t="shared" si="145"/>
        <v>1341820.6000000001</v>
      </c>
    </row>
    <row r="568" spans="1:23" ht="34.799999999999997" x14ac:dyDescent="0.3">
      <c r="A568" s="16" t="s">
        <v>1157</v>
      </c>
      <c r="B568" s="34" t="s">
        <v>26</v>
      </c>
      <c r="C568" s="18">
        <v>704290</v>
      </c>
      <c r="D568" s="30" t="s">
        <v>1158</v>
      </c>
      <c r="E568" s="31">
        <v>14.25</v>
      </c>
      <c r="F568" s="20">
        <v>5.42</v>
      </c>
      <c r="G568" s="20">
        <v>8.83</v>
      </c>
      <c r="H568" s="6">
        <f t="shared" si="146"/>
        <v>515984</v>
      </c>
      <c r="I568" s="6">
        <f t="shared" si="147"/>
        <v>994258</v>
      </c>
      <c r="J568" s="6">
        <f t="shared" si="148"/>
        <v>1510242</v>
      </c>
      <c r="K568" s="7">
        <f t="shared" si="149"/>
        <v>1170720</v>
      </c>
      <c r="L568" s="7">
        <f t="shared" si="150"/>
        <v>2445910</v>
      </c>
      <c r="M568" s="7">
        <f t="shared" si="151"/>
        <v>3616630</v>
      </c>
      <c r="N568" s="8">
        <f t="shared" si="152"/>
        <v>878040</v>
      </c>
      <c r="O568" s="8">
        <f t="shared" si="153"/>
        <v>2521848</v>
      </c>
      <c r="P568" s="8">
        <f t="shared" si="154"/>
        <v>3399888</v>
      </c>
      <c r="Q568" s="9">
        <f t="shared" si="155"/>
        <v>818420</v>
      </c>
      <c r="R568" s="9">
        <f t="shared" si="156"/>
        <v>1580570</v>
      </c>
      <c r="S568" s="10">
        <f t="shared" si="157"/>
        <v>2398990</v>
      </c>
      <c r="T568" s="11">
        <f t="shared" si="142"/>
        <v>453072.6</v>
      </c>
      <c r="U568" s="12">
        <f t="shared" si="143"/>
        <v>2559460.6</v>
      </c>
      <c r="V568" s="13">
        <f t="shared" si="144"/>
        <v>2342718.6</v>
      </c>
      <c r="W568" s="10">
        <f t="shared" si="145"/>
        <v>1341820.6000000001</v>
      </c>
    </row>
    <row r="569" spans="1:23" x14ac:dyDescent="0.3">
      <c r="A569" s="16" t="s">
        <v>1159</v>
      </c>
      <c r="B569" s="34" t="s">
        <v>26</v>
      </c>
      <c r="C569" s="18">
        <v>704295</v>
      </c>
      <c r="D569" s="30" t="s">
        <v>1160</v>
      </c>
      <c r="E569" s="31">
        <v>14.25</v>
      </c>
      <c r="F569" s="20">
        <v>5.42</v>
      </c>
      <c r="G569" s="20">
        <v>8.83</v>
      </c>
      <c r="H569" s="6">
        <f t="shared" si="146"/>
        <v>515984</v>
      </c>
      <c r="I569" s="6">
        <f t="shared" si="147"/>
        <v>994258</v>
      </c>
      <c r="J569" s="6">
        <f t="shared" si="148"/>
        <v>1510242</v>
      </c>
      <c r="K569" s="7">
        <f t="shared" si="149"/>
        <v>1170720</v>
      </c>
      <c r="L569" s="7">
        <f t="shared" si="150"/>
        <v>2445910</v>
      </c>
      <c r="M569" s="7">
        <f t="shared" si="151"/>
        <v>3616630</v>
      </c>
      <c r="N569" s="8">
        <f t="shared" si="152"/>
        <v>878040</v>
      </c>
      <c r="O569" s="8">
        <f t="shared" si="153"/>
        <v>2521848</v>
      </c>
      <c r="P569" s="8">
        <f t="shared" si="154"/>
        <v>3399888</v>
      </c>
      <c r="Q569" s="9">
        <f t="shared" si="155"/>
        <v>818420</v>
      </c>
      <c r="R569" s="9">
        <f t="shared" si="156"/>
        <v>1580570</v>
      </c>
      <c r="S569" s="10">
        <f t="shared" si="157"/>
        <v>2398990</v>
      </c>
      <c r="T569" s="11">
        <f t="shared" si="142"/>
        <v>453072.6</v>
      </c>
      <c r="U569" s="12">
        <f t="shared" si="143"/>
        <v>2559460.6</v>
      </c>
      <c r="V569" s="13">
        <f t="shared" si="144"/>
        <v>2342718.6</v>
      </c>
      <c r="W569" s="10">
        <f t="shared" si="145"/>
        <v>1341820.6000000001</v>
      </c>
    </row>
    <row r="570" spans="1:23" x14ac:dyDescent="0.3">
      <c r="A570" s="16" t="s">
        <v>1161</v>
      </c>
      <c r="B570" s="34" t="s">
        <v>26</v>
      </c>
      <c r="C570" s="18">
        <v>704300</v>
      </c>
      <c r="D570" s="30" t="s">
        <v>1162</v>
      </c>
      <c r="E570" s="31">
        <v>14.25</v>
      </c>
      <c r="F570" s="20">
        <v>5.42</v>
      </c>
      <c r="G570" s="20">
        <v>8.83</v>
      </c>
      <c r="H570" s="6">
        <f t="shared" si="146"/>
        <v>515984</v>
      </c>
      <c r="I570" s="6">
        <f t="shared" si="147"/>
        <v>994258</v>
      </c>
      <c r="J570" s="6">
        <f t="shared" si="148"/>
        <v>1510242</v>
      </c>
      <c r="K570" s="7">
        <f t="shared" si="149"/>
        <v>1170720</v>
      </c>
      <c r="L570" s="7">
        <f t="shared" si="150"/>
        <v>2445910</v>
      </c>
      <c r="M570" s="7">
        <f t="shared" si="151"/>
        <v>3616630</v>
      </c>
      <c r="N570" s="8">
        <f t="shared" si="152"/>
        <v>878040</v>
      </c>
      <c r="O570" s="8">
        <f t="shared" si="153"/>
        <v>2521848</v>
      </c>
      <c r="P570" s="8">
        <f t="shared" si="154"/>
        <v>3399888</v>
      </c>
      <c r="Q570" s="9">
        <f t="shared" si="155"/>
        <v>818420</v>
      </c>
      <c r="R570" s="9">
        <f t="shared" si="156"/>
        <v>1580570</v>
      </c>
      <c r="S570" s="10">
        <f t="shared" si="157"/>
        <v>2398990</v>
      </c>
      <c r="T570" s="11">
        <f t="shared" si="142"/>
        <v>453072.6</v>
      </c>
      <c r="U570" s="12">
        <f t="shared" si="143"/>
        <v>2559460.6</v>
      </c>
      <c r="V570" s="13">
        <f t="shared" si="144"/>
        <v>2342718.6</v>
      </c>
      <c r="W570" s="10">
        <f t="shared" si="145"/>
        <v>1341820.6000000001</v>
      </c>
    </row>
    <row r="571" spans="1:23" ht="34.799999999999997" x14ac:dyDescent="0.3">
      <c r="A571" s="16" t="s">
        <v>1163</v>
      </c>
      <c r="B571" s="34" t="s">
        <v>26</v>
      </c>
      <c r="C571" s="18">
        <v>704305</v>
      </c>
      <c r="D571" s="30" t="s">
        <v>1164</v>
      </c>
      <c r="E571" s="31">
        <v>14.25</v>
      </c>
      <c r="F571" s="20">
        <v>5.42</v>
      </c>
      <c r="G571" s="20">
        <v>8.83</v>
      </c>
      <c r="H571" s="6">
        <f t="shared" si="146"/>
        <v>515984</v>
      </c>
      <c r="I571" s="6">
        <f t="shared" si="147"/>
        <v>994258</v>
      </c>
      <c r="J571" s="6">
        <f t="shared" si="148"/>
        <v>1510242</v>
      </c>
      <c r="K571" s="7">
        <f t="shared" si="149"/>
        <v>1170720</v>
      </c>
      <c r="L571" s="7">
        <f t="shared" si="150"/>
        <v>2445910</v>
      </c>
      <c r="M571" s="7">
        <f t="shared" si="151"/>
        <v>3616630</v>
      </c>
      <c r="N571" s="8">
        <f t="shared" si="152"/>
        <v>878040</v>
      </c>
      <c r="O571" s="8">
        <f t="shared" si="153"/>
        <v>2521848</v>
      </c>
      <c r="P571" s="8">
        <f t="shared" si="154"/>
        <v>3399888</v>
      </c>
      <c r="Q571" s="9">
        <f t="shared" si="155"/>
        <v>818420</v>
      </c>
      <c r="R571" s="9">
        <f t="shared" si="156"/>
        <v>1580570</v>
      </c>
      <c r="S571" s="10">
        <f t="shared" si="157"/>
        <v>2398990</v>
      </c>
      <c r="T571" s="11">
        <f t="shared" si="142"/>
        <v>453072.6</v>
      </c>
      <c r="U571" s="12">
        <f t="shared" si="143"/>
        <v>2559460.6</v>
      </c>
      <c r="V571" s="13">
        <f t="shared" si="144"/>
        <v>2342718.6</v>
      </c>
      <c r="W571" s="10">
        <f t="shared" si="145"/>
        <v>1341820.6000000001</v>
      </c>
    </row>
    <row r="572" spans="1:23" ht="104.4" x14ac:dyDescent="0.3">
      <c r="A572" s="16" t="s">
        <v>1165</v>
      </c>
      <c r="B572" s="28" t="s">
        <v>214</v>
      </c>
      <c r="C572" s="18">
        <v>704310</v>
      </c>
      <c r="D572" s="30" t="s">
        <v>1166</v>
      </c>
      <c r="E572" s="31">
        <v>30</v>
      </c>
      <c r="F572" s="20">
        <v>8</v>
      </c>
      <c r="G572" s="20">
        <v>22</v>
      </c>
      <c r="H572" s="6">
        <f t="shared" si="146"/>
        <v>761600</v>
      </c>
      <c r="I572" s="6">
        <f t="shared" si="147"/>
        <v>2477200</v>
      </c>
      <c r="J572" s="6">
        <f t="shared" si="148"/>
        <v>3238800</v>
      </c>
      <c r="K572" s="7">
        <f t="shared" si="149"/>
        <v>1728000</v>
      </c>
      <c r="L572" s="7">
        <f t="shared" si="150"/>
        <v>6094000</v>
      </c>
      <c r="M572" s="7">
        <f t="shared" si="151"/>
        <v>7822000</v>
      </c>
      <c r="N572" s="8">
        <f t="shared" si="152"/>
        <v>1296000</v>
      </c>
      <c r="O572" s="8">
        <f t="shared" si="153"/>
        <v>6283200</v>
      </c>
      <c r="P572" s="8">
        <f t="shared" si="154"/>
        <v>7579200</v>
      </c>
      <c r="Q572" s="9">
        <f t="shared" si="155"/>
        <v>1208000</v>
      </c>
      <c r="R572" s="9">
        <f t="shared" si="156"/>
        <v>3938000</v>
      </c>
      <c r="S572" s="10">
        <f t="shared" si="157"/>
        <v>5146000</v>
      </c>
      <c r="T572" s="11">
        <f t="shared" si="142"/>
        <v>971640</v>
      </c>
      <c r="U572" s="12">
        <f t="shared" si="143"/>
        <v>5554840</v>
      </c>
      <c r="V572" s="13">
        <f t="shared" si="144"/>
        <v>5312040</v>
      </c>
      <c r="W572" s="10">
        <f t="shared" si="145"/>
        <v>2878840</v>
      </c>
    </row>
    <row r="573" spans="1:23" ht="87" x14ac:dyDescent="0.3">
      <c r="A573" s="16" t="s">
        <v>1167</v>
      </c>
      <c r="B573" s="28" t="s">
        <v>214</v>
      </c>
      <c r="C573" s="18">
        <v>704312</v>
      </c>
      <c r="D573" s="30" t="s">
        <v>1168</v>
      </c>
      <c r="E573" s="31">
        <v>15</v>
      </c>
      <c r="F573" s="20">
        <v>4</v>
      </c>
      <c r="G573" s="20">
        <v>11</v>
      </c>
      <c r="H573" s="6">
        <f t="shared" si="146"/>
        <v>380800</v>
      </c>
      <c r="I573" s="6">
        <f t="shared" si="147"/>
        <v>1238600</v>
      </c>
      <c r="J573" s="6">
        <f t="shared" si="148"/>
        <v>1619400</v>
      </c>
      <c r="K573" s="7">
        <f t="shared" si="149"/>
        <v>864000</v>
      </c>
      <c r="L573" s="7">
        <f t="shared" si="150"/>
        <v>3047000</v>
      </c>
      <c r="M573" s="7">
        <f t="shared" si="151"/>
        <v>3911000</v>
      </c>
      <c r="N573" s="8">
        <f t="shared" si="152"/>
        <v>648000</v>
      </c>
      <c r="O573" s="8">
        <f t="shared" si="153"/>
        <v>3141600</v>
      </c>
      <c r="P573" s="8">
        <f t="shared" si="154"/>
        <v>3789600</v>
      </c>
      <c r="Q573" s="9">
        <f t="shared" si="155"/>
        <v>604000</v>
      </c>
      <c r="R573" s="9">
        <f t="shared" si="156"/>
        <v>1969000</v>
      </c>
      <c r="S573" s="10">
        <f t="shared" si="157"/>
        <v>2573000</v>
      </c>
      <c r="T573" s="11">
        <f t="shared" si="142"/>
        <v>485820</v>
      </c>
      <c r="U573" s="12">
        <f t="shared" si="143"/>
        <v>2777420</v>
      </c>
      <c r="V573" s="13">
        <f t="shared" si="144"/>
        <v>2656020</v>
      </c>
      <c r="W573" s="10">
        <f t="shared" si="145"/>
        <v>1439420</v>
      </c>
    </row>
    <row r="574" spans="1:23" ht="87" x14ac:dyDescent="0.3">
      <c r="A574" s="16" t="s">
        <v>1169</v>
      </c>
      <c r="B574" s="28" t="s">
        <v>214</v>
      </c>
      <c r="C574" s="18">
        <v>704314</v>
      </c>
      <c r="D574" s="30" t="s">
        <v>1170</v>
      </c>
      <c r="E574" s="31">
        <v>30</v>
      </c>
      <c r="F574" s="20">
        <v>8</v>
      </c>
      <c r="G574" s="20">
        <v>22</v>
      </c>
      <c r="H574" s="6">
        <f t="shared" si="146"/>
        <v>761600</v>
      </c>
      <c r="I574" s="6">
        <f t="shared" si="147"/>
        <v>2477200</v>
      </c>
      <c r="J574" s="6">
        <f t="shared" si="148"/>
        <v>3238800</v>
      </c>
      <c r="K574" s="7">
        <f t="shared" si="149"/>
        <v>1728000</v>
      </c>
      <c r="L574" s="7">
        <f t="shared" si="150"/>
        <v>6094000</v>
      </c>
      <c r="M574" s="7">
        <f t="shared" si="151"/>
        <v>7822000</v>
      </c>
      <c r="N574" s="8">
        <f t="shared" si="152"/>
        <v>1296000</v>
      </c>
      <c r="O574" s="8">
        <f t="shared" si="153"/>
        <v>6283200</v>
      </c>
      <c r="P574" s="8">
        <f t="shared" si="154"/>
        <v>7579200</v>
      </c>
      <c r="Q574" s="9">
        <f t="shared" si="155"/>
        <v>1208000</v>
      </c>
      <c r="R574" s="9">
        <f t="shared" si="156"/>
        <v>3938000</v>
      </c>
      <c r="S574" s="10">
        <f t="shared" si="157"/>
        <v>5146000</v>
      </c>
      <c r="T574" s="11">
        <f t="shared" si="142"/>
        <v>971640</v>
      </c>
      <c r="U574" s="12">
        <f t="shared" si="143"/>
        <v>5554840</v>
      </c>
      <c r="V574" s="13">
        <f t="shared" si="144"/>
        <v>5312040</v>
      </c>
      <c r="W574" s="10">
        <f t="shared" si="145"/>
        <v>2878840</v>
      </c>
    </row>
    <row r="575" spans="1:23" ht="104.4" x14ac:dyDescent="0.3">
      <c r="A575" s="16" t="s">
        <v>1171</v>
      </c>
      <c r="B575" s="28" t="s">
        <v>214</v>
      </c>
      <c r="C575" s="18">
        <v>704316</v>
      </c>
      <c r="D575" s="30" t="s">
        <v>1172</v>
      </c>
      <c r="E575" s="31">
        <v>21</v>
      </c>
      <c r="F575" s="20">
        <v>4.5</v>
      </c>
      <c r="G575" s="20">
        <v>16.5</v>
      </c>
      <c r="H575" s="6">
        <f t="shared" si="146"/>
        <v>428400</v>
      </c>
      <c r="I575" s="6">
        <f t="shared" si="147"/>
        <v>1857900</v>
      </c>
      <c r="J575" s="6">
        <f t="shared" si="148"/>
        <v>2286300</v>
      </c>
      <c r="K575" s="7">
        <f t="shared" si="149"/>
        <v>972000</v>
      </c>
      <c r="L575" s="7">
        <f t="shared" si="150"/>
        <v>4570500</v>
      </c>
      <c r="M575" s="7">
        <f t="shared" si="151"/>
        <v>5542500</v>
      </c>
      <c r="N575" s="8">
        <f t="shared" si="152"/>
        <v>729000</v>
      </c>
      <c r="O575" s="8">
        <f t="shared" si="153"/>
        <v>4712400</v>
      </c>
      <c r="P575" s="8">
        <f t="shared" si="154"/>
        <v>5441400</v>
      </c>
      <c r="Q575" s="9">
        <f t="shared" si="155"/>
        <v>679500</v>
      </c>
      <c r="R575" s="9">
        <f t="shared" si="156"/>
        <v>2953500</v>
      </c>
      <c r="S575" s="10">
        <f t="shared" si="157"/>
        <v>3633000</v>
      </c>
      <c r="T575" s="11">
        <f t="shared" si="142"/>
        <v>685890</v>
      </c>
      <c r="U575" s="12">
        <f t="shared" si="143"/>
        <v>3942090</v>
      </c>
      <c r="V575" s="13">
        <f t="shared" si="144"/>
        <v>3840990</v>
      </c>
      <c r="W575" s="10">
        <f t="shared" si="145"/>
        <v>2032590</v>
      </c>
    </row>
    <row r="576" spans="1:23" ht="121.8" x14ac:dyDescent="0.3">
      <c r="A576" s="16" t="s">
        <v>1173</v>
      </c>
      <c r="B576" s="28" t="s">
        <v>214</v>
      </c>
      <c r="C576" s="18">
        <v>704318</v>
      </c>
      <c r="D576" s="30" t="s">
        <v>1174</v>
      </c>
      <c r="E576" s="31">
        <v>25</v>
      </c>
      <c r="F576" s="20">
        <v>5</v>
      </c>
      <c r="G576" s="20">
        <v>20</v>
      </c>
      <c r="H576" s="6">
        <f t="shared" si="146"/>
        <v>476000</v>
      </c>
      <c r="I576" s="6">
        <f t="shared" si="147"/>
        <v>2252000</v>
      </c>
      <c r="J576" s="6">
        <f t="shared" si="148"/>
        <v>2728000</v>
      </c>
      <c r="K576" s="7">
        <f t="shared" si="149"/>
        <v>1080000</v>
      </c>
      <c r="L576" s="7">
        <f t="shared" si="150"/>
        <v>5540000</v>
      </c>
      <c r="M576" s="7">
        <f t="shared" si="151"/>
        <v>6620000</v>
      </c>
      <c r="N576" s="8">
        <f t="shared" si="152"/>
        <v>810000</v>
      </c>
      <c r="O576" s="8">
        <f t="shared" si="153"/>
        <v>5712000</v>
      </c>
      <c r="P576" s="8">
        <f t="shared" si="154"/>
        <v>6522000</v>
      </c>
      <c r="Q576" s="9">
        <f t="shared" si="155"/>
        <v>755000</v>
      </c>
      <c r="R576" s="9">
        <f t="shared" si="156"/>
        <v>3580000</v>
      </c>
      <c r="S576" s="10">
        <f t="shared" si="157"/>
        <v>4335000</v>
      </c>
      <c r="T576" s="11">
        <f t="shared" si="142"/>
        <v>818400</v>
      </c>
      <c r="U576" s="12">
        <f t="shared" si="143"/>
        <v>4710400</v>
      </c>
      <c r="V576" s="13">
        <f t="shared" si="144"/>
        <v>4612400</v>
      </c>
      <c r="W576" s="10">
        <f t="shared" si="145"/>
        <v>2425400</v>
      </c>
    </row>
    <row r="577" spans="1:23" ht="121.8" x14ac:dyDescent="0.3">
      <c r="A577" s="16" t="s">
        <v>1175</v>
      </c>
      <c r="B577" s="28" t="s">
        <v>214</v>
      </c>
      <c r="C577" s="18">
        <v>704320</v>
      </c>
      <c r="D577" s="30" t="s">
        <v>1176</v>
      </c>
      <c r="E577" s="31">
        <v>15</v>
      </c>
      <c r="F577" s="20">
        <v>4</v>
      </c>
      <c r="G577" s="20">
        <v>11</v>
      </c>
      <c r="H577" s="6">
        <f t="shared" si="146"/>
        <v>380800</v>
      </c>
      <c r="I577" s="6">
        <f t="shared" si="147"/>
        <v>1238600</v>
      </c>
      <c r="J577" s="6">
        <f t="shared" si="148"/>
        <v>1619400</v>
      </c>
      <c r="K577" s="7">
        <f t="shared" si="149"/>
        <v>864000</v>
      </c>
      <c r="L577" s="7">
        <f t="shared" si="150"/>
        <v>3047000</v>
      </c>
      <c r="M577" s="7">
        <f t="shared" si="151"/>
        <v>3911000</v>
      </c>
      <c r="N577" s="8">
        <f t="shared" si="152"/>
        <v>648000</v>
      </c>
      <c r="O577" s="8">
        <f t="shared" si="153"/>
        <v>3141600</v>
      </c>
      <c r="P577" s="8">
        <f t="shared" si="154"/>
        <v>3789600</v>
      </c>
      <c r="Q577" s="9">
        <f t="shared" si="155"/>
        <v>604000</v>
      </c>
      <c r="R577" s="9">
        <f t="shared" si="156"/>
        <v>1969000</v>
      </c>
      <c r="S577" s="10">
        <f t="shared" si="157"/>
        <v>2573000</v>
      </c>
      <c r="T577" s="11">
        <f t="shared" si="142"/>
        <v>485820</v>
      </c>
      <c r="U577" s="12">
        <f>(M577-J577)+T577</f>
        <v>2777420</v>
      </c>
      <c r="V577" s="13">
        <f t="shared" si="144"/>
        <v>2656020</v>
      </c>
      <c r="W577" s="10">
        <f t="shared" si="145"/>
        <v>1439420</v>
      </c>
    </row>
    <row r="578" spans="1:23" ht="121.8" x14ac:dyDescent="0.3">
      <c r="A578" s="16" t="s">
        <v>1177</v>
      </c>
      <c r="B578" s="28" t="s">
        <v>214</v>
      </c>
      <c r="C578" s="18">
        <v>704322</v>
      </c>
      <c r="D578" s="30" t="s">
        <v>1178</v>
      </c>
      <c r="E578" s="31">
        <v>30</v>
      </c>
      <c r="F578" s="20">
        <v>8</v>
      </c>
      <c r="G578" s="20">
        <v>22</v>
      </c>
      <c r="H578" s="6">
        <f t="shared" si="146"/>
        <v>761600</v>
      </c>
      <c r="I578" s="6">
        <f t="shared" si="147"/>
        <v>2477200</v>
      </c>
      <c r="J578" s="6">
        <f t="shared" si="148"/>
        <v>3238800</v>
      </c>
      <c r="K578" s="7">
        <f t="shared" si="149"/>
        <v>1728000</v>
      </c>
      <c r="L578" s="7">
        <f t="shared" si="150"/>
        <v>6094000</v>
      </c>
      <c r="M578" s="7">
        <f t="shared" si="151"/>
        <v>7822000</v>
      </c>
      <c r="N578" s="8">
        <f t="shared" si="152"/>
        <v>1296000</v>
      </c>
      <c r="O578" s="8">
        <f t="shared" si="153"/>
        <v>6283200</v>
      </c>
      <c r="P578" s="8">
        <f t="shared" si="154"/>
        <v>7579200</v>
      </c>
      <c r="Q578" s="9">
        <f t="shared" si="155"/>
        <v>1208000</v>
      </c>
      <c r="R578" s="9">
        <f t="shared" si="156"/>
        <v>3938000</v>
      </c>
      <c r="S578" s="10">
        <f t="shared" si="157"/>
        <v>5146000</v>
      </c>
      <c r="T578" s="11">
        <f t="shared" si="142"/>
        <v>971640</v>
      </c>
      <c r="U578" s="12">
        <f t="shared" si="143"/>
        <v>5554840</v>
      </c>
      <c r="V578" s="13">
        <f t="shared" si="144"/>
        <v>5312040</v>
      </c>
      <c r="W578" s="10">
        <f t="shared" si="145"/>
        <v>2878840</v>
      </c>
    </row>
    <row r="579" spans="1:23" ht="52.2" x14ac:dyDescent="0.3">
      <c r="A579" s="16" t="s">
        <v>1179</v>
      </c>
      <c r="B579" s="34" t="s">
        <v>26</v>
      </c>
      <c r="C579" s="29">
        <v>704350</v>
      </c>
      <c r="D579" s="30" t="s">
        <v>1180</v>
      </c>
      <c r="E579" s="31">
        <v>5</v>
      </c>
      <c r="F579" s="20">
        <v>0</v>
      </c>
      <c r="G579" s="20"/>
      <c r="H579" s="6">
        <f t="shared" si="146"/>
        <v>0</v>
      </c>
      <c r="I579" s="6">
        <f t="shared" si="147"/>
        <v>0</v>
      </c>
      <c r="J579" s="6">
        <f t="shared" si="148"/>
        <v>0</v>
      </c>
      <c r="K579" s="7">
        <f t="shared" si="149"/>
        <v>0</v>
      </c>
      <c r="L579" s="7">
        <f t="shared" si="150"/>
        <v>0</v>
      </c>
      <c r="M579" s="7">
        <f t="shared" si="151"/>
        <v>0</v>
      </c>
      <c r="N579" s="8">
        <f t="shared" si="152"/>
        <v>0</v>
      </c>
      <c r="O579" s="8">
        <f t="shared" si="153"/>
        <v>0</v>
      </c>
      <c r="P579" s="8">
        <f t="shared" si="154"/>
        <v>0</v>
      </c>
      <c r="Q579" s="9">
        <f t="shared" si="155"/>
        <v>0</v>
      </c>
      <c r="R579" s="9">
        <f t="shared" si="156"/>
        <v>0</v>
      </c>
      <c r="S579" s="10">
        <f t="shared" si="157"/>
        <v>0</v>
      </c>
      <c r="T579" s="11">
        <f t="shared" si="142"/>
        <v>0</v>
      </c>
      <c r="U579" s="12">
        <f t="shared" si="143"/>
        <v>0</v>
      </c>
      <c r="V579" s="13">
        <f t="shared" si="144"/>
        <v>0</v>
      </c>
      <c r="W579" s="10">
        <f t="shared" si="145"/>
        <v>0</v>
      </c>
    </row>
    <row r="580" spans="1:23" x14ac:dyDescent="0.3">
      <c r="A580" s="16" t="s">
        <v>1181</v>
      </c>
      <c r="B580" s="34" t="s">
        <v>26</v>
      </c>
      <c r="C580" s="18">
        <v>704600</v>
      </c>
      <c r="D580" s="30" t="s">
        <v>1182</v>
      </c>
      <c r="E580" s="31">
        <v>2.5</v>
      </c>
      <c r="F580" s="20">
        <v>1.1599999999999999</v>
      </c>
      <c r="G580" s="20">
        <v>1.34</v>
      </c>
      <c r="H580" s="6">
        <f t="shared" si="146"/>
        <v>110431.99999999999</v>
      </c>
      <c r="I580" s="6">
        <f t="shared" si="147"/>
        <v>150884</v>
      </c>
      <c r="J580" s="6">
        <f t="shared" si="148"/>
        <v>261316</v>
      </c>
      <c r="K580" s="7">
        <f t="shared" si="149"/>
        <v>250559.99999999997</v>
      </c>
      <c r="L580" s="7">
        <f t="shared" si="150"/>
        <v>371180</v>
      </c>
      <c r="M580" s="7">
        <f t="shared" si="151"/>
        <v>621740</v>
      </c>
      <c r="N580" s="8">
        <f t="shared" si="152"/>
        <v>187920</v>
      </c>
      <c r="O580" s="8">
        <f t="shared" si="153"/>
        <v>382704</v>
      </c>
      <c r="P580" s="8">
        <f t="shared" si="154"/>
        <v>570624</v>
      </c>
      <c r="Q580" s="9">
        <f t="shared" si="155"/>
        <v>175160</v>
      </c>
      <c r="R580" s="9">
        <f t="shared" si="156"/>
        <v>239860</v>
      </c>
      <c r="S580" s="10">
        <f t="shared" si="157"/>
        <v>415020</v>
      </c>
      <c r="T580" s="11">
        <f t="shared" si="142"/>
        <v>78394.8</v>
      </c>
      <c r="U580" s="12">
        <f t="shared" si="143"/>
        <v>438818.8</v>
      </c>
      <c r="V580" s="13">
        <f t="shared" si="144"/>
        <v>387702.8</v>
      </c>
      <c r="W580" s="10">
        <f t="shared" si="145"/>
        <v>232098.8</v>
      </c>
    </row>
    <row r="581" spans="1:23" x14ac:dyDescent="0.3">
      <c r="A581" s="16" t="s">
        <v>1183</v>
      </c>
      <c r="B581" s="34" t="s">
        <v>26</v>
      </c>
      <c r="C581" s="29">
        <v>704605</v>
      </c>
      <c r="D581" s="30" t="s">
        <v>1184</v>
      </c>
      <c r="E581" s="31">
        <v>6</v>
      </c>
      <c r="F581" s="20">
        <v>3</v>
      </c>
      <c r="G581" s="20">
        <v>3</v>
      </c>
      <c r="H581" s="6">
        <f t="shared" si="146"/>
        <v>285600</v>
      </c>
      <c r="I581" s="6">
        <f t="shared" si="147"/>
        <v>337800</v>
      </c>
      <c r="J581" s="6">
        <f t="shared" si="148"/>
        <v>623400</v>
      </c>
      <c r="K581" s="7">
        <f t="shared" si="149"/>
        <v>648000</v>
      </c>
      <c r="L581" s="7">
        <f t="shared" si="150"/>
        <v>831000</v>
      </c>
      <c r="M581" s="7">
        <f t="shared" si="151"/>
        <v>1479000</v>
      </c>
      <c r="N581" s="8">
        <f t="shared" si="152"/>
        <v>486000</v>
      </c>
      <c r="O581" s="8">
        <f t="shared" si="153"/>
        <v>856800</v>
      </c>
      <c r="P581" s="8">
        <f t="shared" si="154"/>
        <v>1342800</v>
      </c>
      <c r="Q581" s="9">
        <f t="shared" si="155"/>
        <v>453000</v>
      </c>
      <c r="R581" s="9">
        <f t="shared" si="156"/>
        <v>537000</v>
      </c>
      <c r="S581" s="10">
        <f t="shared" si="157"/>
        <v>990000</v>
      </c>
      <c r="T581" s="11">
        <f t="shared" ref="T581:T644" si="158">J581*30/100</f>
        <v>187020</v>
      </c>
      <c r="U581" s="12">
        <f t="shared" ref="U581:U644" si="159">(M581-J581)+T581</f>
        <v>1042620</v>
      </c>
      <c r="V581" s="13">
        <f t="shared" ref="V581:V644" si="160">(P581-J581)+T581</f>
        <v>906420</v>
      </c>
      <c r="W581" s="10">
        <f t="shared" ref="W581:W644" si="161">(S581-J581)+T581</f>
        <v>553620</v>
      </c>
    </row>
    <row r="582" spans="1:23" ht="34.799999999999997" x14ac:dyDescent="0.3">
      <c r="A582" s="16" t="s">
        <v>1185</v>
      </c>
      <c r="B582" s="34" t="s">
        <v>26</v>
      </c>
      <c r="C582" s="29">
        <v>704610</v>
      </c>
      <c r="D582" s="30" t="s">
        <v>1186</v>
      </c>
      <c r="E582" s="31">
        <v>16</v>
      </c>
      <c r="F582" s="20">
        <v>7</v>
      </c>
      <c r="G582" s="20">
        <v>9</v>
      </c>
      <c r="H582" s="6">
        <f t="shared" si="146"/>
        <v>666400</v>
      </c>
      <c r="I582" s="6">
        <f t="shared" si="147"/>
        <v>1013400</v>
      </c>
      <c r="J582" s="6">
        <f t="shared" si="148"/>
        <v>1679800</v>
      </c>
      <c r="K582" s="7">
        <f t="shared" si="149"/>
        <v>1512000</v>
      </c>
      <c r="L582" s="7">
        <f t="shared" si="150"/>
        <v>2493000</v>
      </c>
      <c r="M582" s="7">
        <f t="shared" si="151"/>
        <v>4005000</v>
      </c>
      <c r="N582" s="8">
        <f t="shared" si="152"/>
        <v>1134000</v>
      </c>
      <c r="O582" s="8">
        <f t="shared" si="153"/>
        <v>2570400</v>
      </c>
      <c r="P582" s="8">
        <f t="shared" si="154"/>
        <v>3704400</v>
      </c>
      <c r="Q582" s="9">
        <f t="shared" si="155"/>
        <v>1057000</v>
      </c>
      <c r="R582" s="9">
        <f t="shared" si="156"/>
        <v>1611000</v>
      </c>
      <c r="S582" s="10">
        <f t="shared" si="157"/>
        <v>2668000</v>
      </c>
      <c r="T582" s="11">
        <f t="shared" si="158"/>
        <v>503940</v>
      </c>
      <c r="U582" s="12">
        <f t="shared" si="159"/>
        <v>2829140</v>
      </c>
      <c r="V582" s="13">
        <f t="shared" si="160"/>
        <v>2528540</v>
      </c>
      <c r="W582" s="10">
        <f t="shared" si="161"/>
        <v>1492140</v>
      </c>
    </row>
    <row r="583" spans="1:23" ht="34.799999999999997" x14ac:dyDescent="0.3">
      <c r="A583" s="16" t="s">
        <v>1187</v>
      </c>
      <c r="B583" s="34" t="s">
        <v>26</v>
      </c>
      <c r="C583" s="29">
        <v>704615</v>
      </c>
      <c r="D583" s="30" t="s">
        <v>1188</v>
      </c>
      <c r="E583" s="31">
        <v>13</v>
      </c>
      <c r="F583" s="20">
        <v>8</v>
      </c>
      <c r="G583" s="20">
        <v>5</v>
      </c>
      <c r="H583" s="6">
        <f t="shared" si="146"/>
        <v>761600</v>
      </c>
      <c r="I583" s="6">
        <f t="shared" si="147"/>
        <v>563000</v>
      </c>
      <c r="J583" s="6">
        <f t="shared" si="148"/>
        <v>1324600</v>
      </c>
      <c r="K583" s="7">
        <f t="shared" si="149"/>
        <v>1728000</v>
      </c>
      <c r="L583" s="7">
        <f t="shared" si="150"/>
        <v>1385000</v>
      </c>
      <c r="M583" s="7">
        <f t="shared" si="151"/>
        <v>3113000</v>
      </c>
      <c r="N583" s="8">
        <f t="shared" si="152"/>
        <v>1296000</v>
      </c>
      <c r="O583" s="8">
        <f t="shared" si="153"/>
        <v>1428000</v>
      </c>
      <c r="P583" s="8">
        <f t="shared" si="154"/>
        <v>2724000</v>
      </c>
      <c r="Q583" s="9">
        <f t="shared" si="155"/>
        <v>1208000</v>
      </c>
      <c r="R583" s="9">
        <f t="shared" si="156"/>
        <v>895000</v>
      </c>
      <c r="S583" s="10">
        <f t="shared" si="157"/>
        <v>2103000</v>
      </c>
      <c r="T583" s="11">
        <f t="shared" si="158"/>
        <v>397380</v>
      </c>
      <c r="U583" s="12">
        <f t="shared" si="159"/>
        <v>2185780</v>
      </c>
      <c r="V583" s="13">
        <f t="shared" si="160"/>
        <v>1796780</v>
      </c>
      <c r="W583" s="10">
        <f t="shared" si="161"/>
        <v>1175780</v>
      </c>
    </row>
    <row r="584" spans="1:23" ht="34.799999999999997" x14ac:dyDescent="0.3">
      <c r="A584" s="16" t="s">
        <v>1189</v>
      </c>
      <c r="B584" s="34" t="s">
        <v>26</v>
      </c>
      <c r="C584" s="29">
        <v>704620</v>
      </c>
      <c r="D584" s="30" t="s">
        <v>1190</v>
      </c>
      <c r="E584" s="31">
        <v>16</v>
      </c>
      <c r="F584" s="20">
        <v>10</v>
      </c>
      <c r="G584" s="20">
        <v>6</v>
      </c>
      <c r="H584" s="6">
        <f t="shared" si="146"/>
        <v>952000</v>
      </c>
      <c r="I584" s="6">
        <f t="shared" si="147"/>
        <v>675600</v>
      </c>
      <c r="J584" s="6">
        <f t="shared" si="148"/>
        <v>1627600</v>
      </c>
      <c r="K584" s="7">
        <f t="shared" si="149"/>
        <v>2160000</v>
      </c>
      <c r="L584" s="7">
        <f t="shared" si="150"/>
        <v>1662000</v>
      </c>
      <c r="M584" s="7">
        <f t="shared" si="151"/>
        <v>3822000</v>
      </c>
      <c r="N584" s="8">
        <f t="shared" si="152"/>
        <v>1620000</v>
      </c>
      <c r="O584" s="8">
        <f t="shared" si="153"/>
        <v>1713600</v>
      </c>
      <c r="P584" s="8">
        <f t="shared" si="154"/>
        <v>3333600</v>
      </c>
      <c r="Q584" s="9">
        <f t="shared" si="155"/>
        <v>1510000</v>
      </c>
      <c r="R584" s="9">
        <f t="shared" si="156"/>
        <v>1074000</v>
      </c>
      <c r="S584" s="10">
        <f t="shared" si="157"/>
        <v>2584000</v>
      </c>
      <c r="T584" s="11">
        <f t="shared" si="158"/>
        <v>488280</v>
      </c>
      <c r="U584" s="12">
        <f t="shared" si="159"/>
        <v>2682680</v>
      </c>
      <c r="V584" s="13">
        <f t="shared" si="160"/>
        <v>2194280</v>
      </c>
      <c r="W584" s="10">
        <f t="shared" si="161"/>
        <v>1444680</v>
      </c>
    </row>
    <row r="585" spans="1:23" ht="34.799999999999997" x14ac:dyDescent="0.3">
      <c r="A585" s="16" t="s">
        <v>1191</v>
      </c>
      <c r="B585" s="34" t="s">
        <v>26</v>
      </c>
      <c r="C585" s="29">
        <v>704625</v>
      </c>
      <c r="D585" s="30" t="s">
        <v>1192</v>
      </c>
      <c r="E585" s="31">
        <v>18</v>
      </c>
      <c r="F585" s="20">
        <v>11</v>
      </c>
      <c r="G585" s="20">
        <v>7</v>
      </c>
      <c r="H585" s="6">
        <f t="shared" si="146"/>
        <v>1047200</v>
      </c>
      <c r="I585" s="6">
        <f t="shared" si="147"/>
        <v>788200</v>
      </c>
      <c r="J585" s="6">
        <f t="shared" si="148"/>
        <v>1835400</v>
      </c>
      <c r="K585" s="7">
        <f t="shared" si="149"/>
        <v>2376000</v>
      </c>
      <c r="L585" s="7">
        <f t="shared" si="150"/>
        <v>1939000</v>
      </c>
      <c r="M585" s="7">
        <f t="shared" si="151"/>
        <v>4315000</v>
      </c>
      <c r="N585" s="8">
        <f t="shared" si="152"/>
        <v>1782000</v>
      </c>
      <c r="O585" s="8">
        <f t="shared" si="153"/>
        <v>1999200</v>
      </c>
      <c r="P585" s="8">
        <f t="shared" si="154"/>
        <v>3781200</v>
      </c>
      <c r="Q585" s="9">
        <f t="shared" si="155"/>
        <v>1661000</v>
      </c>
      <c r="R585" s="9">
        <f t="shared" si="156"/>
        <v>1253000</v>
      </c>
      <c r="S585" s="10">
        <f t="shared" si="157"/>
        <v>2914000</v>
      </c>
      <c r="T585" s="11">
        <f t="shared" si="158"/>
        <v>550620</v>
      </c>
      <c r="U585" s="12">
        <f t="shared" si="159"/>
        <v>3030220</v>
      </c>
      <c r="V585" s="13">
        <f t="shared" si="160"/>
        <v>2496420</v>
      </c>
      <c r="W585" s="10">
        <f t="shared" si="161"/>
        <v>1629220</v>
      </c>
    </row>
    <row r="586" spans="1:23" ht="34.799999999999997" x14ac:dyDescent="0.3">
      <c r="A586" s="16" t="s">
        <v>1193</v>
      </c>
      <c r="B586" s="34" t="s">
        <v>26</v>
      </c>
      <c r="C586" s="29">
        <v>704630</v>
      </c>
      <c r="D586" s="30" t="s">
        <v>1194</v>
      </c>
      <c r="E586" s="31">
        <v>20</v>
      </c>
      <c r="F586" s="20">
        <v>12</v>
      </c>
      <c r="G586" s="20">
        <v>8</v>
      </c>
      <c r="H586" s="6">
        <f t="shared" si="146"/>
        <v>1142400</v>
      </c>
      <c r="I586" s="6">
        <f t="shared" si="147"/>
        <v>900800</v>
      </c>
      <c r="J586" s="6">
        <f t="shared" si="148"/>
        <v>2043200</v>
      </c>
      <c r="K586" s="7">
        <f t="shared" si="149"/>
        <v>2592000</v>
      </c>
      <c r="L586" s="7">
        <f t="shared" si="150"/>
        <v>2216000</v>
      </c>
      <c r="M586" s="7">
        <f t="shared" si="151"/>
        <v>4808000</v>
      </c>
      <c r="N586" s="8">
        <f t="shared" si="152"/>
        <v>1944000</v>
      </c>
      <c r="O586" s="8">
        <f t="shared" si="153"/>
        <v>2284800</v>
      </c>
      <c r="P586" s="8">
        <f t="shared" si="154"/>
        <v>4228800</v>
      </c>
      <c r="Q586" s="9">
        <f t="shared" si="155"/>
        <v>1812000</v>
      </c>
      <c r="R586" s="9">
        <f t="shared" si="156"/>
        <v>1432000</v>
      </c>
      <c r="S586" s="10">
        <f t="shared" si="157"/>
        <v>3244000</v>
      </c>
      <c r="T586" s="11">
        <f t="shared" si="158"/>
        <v>612960</v>
      </c>
      <c r="U586" s="12">
        <f t="shared" si="159"/>
        <v>3377760</v>
      </c>
      <c r="V586" s="13">
        <f t="shared" si="160"/>
        <v>2798560</v>
      </c>
      <c r="W586" s="10">
        <f t="shared" si="161"/>
        <v>1813760</v>
      </c>
    </row>
    <row r="587" spans="1:23" ht="34.799999999999997" x14ac:dyDescent="0.3">
      <c r="A587" s="16" t="s">
        <v>1195</v>
      </c>
      <c r="B587" s="34" t="s">
        <v>26</v>
      </c>
      <c r="C587" s="18">
        <v>704635</v>
      </c>
      <c r="D587" s="30" t="s">
        <v>1196</v>
      </c>
      <c r="E587" s="31">
        <v>22.5</v>
      </c>
      <c r="F587" s="20">
        <v>13</v>
      </c>
      <c r="G587" s="20">
        <v>9.5</v>
      </c>
      <c r="H587" s="6">
        <f t="shared" si="146"/>
        <v>1237600</v>
      </c>
      <c r="I587" s="6">
        <f t="shared" si="147"/>
        <v>1069700</v>
      </c>
      <c r="J587" s="6">
        <f t="shared" si="148"/>
        <v>2307300</v>
      </c>
      <c r="K587" s="7">
        <f t="shared" si="149"/>
        <v>2808000</v>
      </c>
      <c r="L587" s="7">
        <f t="shared" si="150"/>
        <v>2631500</v>
      </c>
      <c r="M587" s="7">
        <f t="shared" si="151"/>
        <v>5439500</v>
      </c>
      <c r="N587" s="8">
        <f t="shared" si="152"/>
        <v>2106000</v>
      </c>
      <c r="O587" s="8">
        <f t="shared" si="153"/>
        <v>2713200</v>
      </c>
      <c r="P587" s="8">
        <f t="shared" si="154"/>
        <v>4819200</v>
      </c>
      <c r="Q587" s="9">
        <f t="shared" si="155"/>
        <v>1963000</v>
      </c>
      <c r="R587" s="9">
        <f t="shared" si="156"/>
        <v>1700500</v>
      </c>
      <c r="S587" s="10">
        <f t="shared" si="157"/>
        <v>3663500</v>
      </c>
      <c r="T587" s="11">
        <f t="shared" si="158"/>
        <v>692190</v>
      </c>
      <c r="U587" s="12">
        <f t="shared" si="159"/>
        <v>3824390</v>
      </c>
      <c r="V587" s="13">
        <f t="shared" si="160"/>
        <v>3204090</v>
      </c>
      <c r="W587" s="10">
        <f t="shared" si="161"/>
        <v>2048390</v>
      </c>
    </row>
    <row r="588" spans="1:23" ht="87" x14ac:dyDescent="0.3">
      <c r="A588" s="16" t="s">
        <v>1197</v>
      </c>
      <c r="B588" s="34" t="s">
        <v>26</v>
      </c>
      <c r="C588" s="18">
        <v>704640</v>
      </c>
      <c r="D588" s="30" t="s">
        <v>1198</v>
      </c>
      <c r="E588" s="31">
        <v>24.5</v>
      </c>
      <c r="F588" s="20">
        <v>13.5</v>
      </c>
      <c r="G588" s="20">
        <v>11</v>
      </c>
      <c r="H588" s="6">
        <f t="shared" si="146"/>
        <v>1285200</v>
      </c>
      <c r="I588" s="6">
        <f t="shared" si="147"/>
        <v>1238600</v>
      </c>
      <c r="J588" s="6">
        <f t="shared" si="148"/>
        <v>2523800</v>
      </c>
      <c r="K588" s="7">
        <f t="shared" si="149"/>
        <v>2916000</v>
      </c>
      <c r="L588" s="7">
        <f t="shared" si="150"/>
        <v>3047000</v>
      </c>
      <c r="M588" s="7">
        <f t="shared" si="151"/>
        <v>5963000</v>
      </c>
      <c r="N588" s="8">
        <f t="shared" si="152"/>
        <v>2187000</v>
      </c>
      <c r="O588" s="8">
        <f t="shared" si="153"/>
        <v>3141600</v>
      </c>
      <c r="P588" s="8">
        <f t="shared" si="154"/>
        <v>5328600</v>
      </c>
      <c r="Q588" s="9">
        <f t="shared" si="155"/>
        <v>2038500</v>
      </c>
      <c r="R588" s="9">
        <f t="shared" si="156"/>
        <v>1969000</v>
      </c>
      <c r="S588" s="10">
        <f t="shared" si="157"/>
        <v>4007500</v>
      </c>
      <c r="T588" s="11">
        <f t="shared" si="158"/>
        <v>757140</v>
      </c>
      <c r="U588" s="12">
        <f t="shared" si="159"/>
        <v>4196340</v>
      </c>
      <c r="V588" s="13">
        <f t="shared" si="160"/>
        <v>3561940</v>
      </c>
      <c r="W588" s="10">
        <f t="shared" si="161"/>
        <v>2240840</v>
      </c>
    </row>
    <row r="589" spans="1:23" ht="34.799999999999997" x14ac:dyDescent="0.3">
      <c r="A589" s="16" t="s">
        <v>1199</v>
      </c>
      <c r="B589" s="34" t="s">
        <v>26</v>
      </c>
      <c r="C589" s="18">
        <v>704645</v>
      </c>
      <c r="D589" s="30" t="s">
        <v>1200</v>
      </c>
      <c r="E589" s="31">
        <v>32</v>
      </c>
      <c r="F589" s="20">
        <v>19</v>
      </c>
      <c r="G589" s="20">
        <v>13</v>
      </c>
      <c r="H589" s="6">
        <f t="shared" si="146"/>
        <v>1808800</v>
      </c>
      <c r="I589" s="6">
        <f t="shared" si="147"/>
        <v>1463800</v>
      </c>
      <c r="J589" s="6">
        <f t="shared" si="148"/>
        <v>3272600</v>
      </c>
      <c r="K589" s="7">
        <f t="shared" si="149"/>
        <v>4104000</v>
      </c>
      <c r="L589" s="7">
        <f t="shared" si="150"/>
        <v>3601000</v>
      </c>
      <c r="M589" s="7">
        <f t="shared" si="151"/>
        <v>7705000</v>
      </c>
      <c r="N589" s="8">
        <f t="shared" si="152"/>
        <v>3078000</v>
      </c>
      <c r="O589" s="8">
        <f t="shared" si="153"/>
        <v>3712800</v>
      </c>
      <c r="P589" s="8">
        <f t="shared" si="154"/>
        <v>6790800</v>
      </c>
      <c r="Q589" s="9">
        <f t="shared" si="155"/>
        <v>2869000</v>
      </c>
      <c r="R589" s="9">
        <f t="shared" si="156"/>
        <v>2327000</v>
      </c>
      <c r="S589" s="10">
        <f t="shared" si="157"/>
        <v>5196000</v>
      </c>
      <c r="T589" s="11">
        <f t="shared" si="158"/>
        <v>981780</v>
      </c>
      <c r="U589" s="12">
        <f t="shared" si="159"/>
        <v>5414180</v>
      </c>
      <c r="V589" s="13">
        <f t="shared" si="160"/>
        <v>4499980</v>
      </c>
      <c r="W589" s="10">
        <f t="shared" si="161"/>
        <v>2905180</v>
      </c>
    </row>
    <row r="590" spans="1:23" ht="34.799999999999997" x14ac:dyDescent="0.3">
      <c r="A590" s="16" t="s">
        <v>1201</v>
      </c>
      <c r="B590" s="34" t="s">
        <v>26</v>
      </c>
      <c r="C590" s="18">
        <v>704650</v>
      </c>
      <c r="D590" s="30" t="s">
        <v>1202</v>
      </c>
      <c r="E590" s="31">
        <v>42</v>
      </c>
      <c r="F590" s="20">
        <v>23</v>
      </c>
      <c r="G590" s="20">
        <v>19</v>
      </c>
      <c r="H590" s="6">
        <f t="shared" si="146"/>
        <v>2189600</v>
      </c>
      <c r="I590" s="6">
        <f t="shared" si="147"/>
        <v>2139400</v>
      </c>
      <c r="J590" s="6">
        <f t="shared" si="148"/>
        <v>4329000</v>
      </c>
      <c r="K590" s="7">
        <f t="shared" si="149"/>
        <v>4968000</v>
      </c>
      <c r="L590" s="7">
        <f t="shared" si="150"/>
        <v>5263000</v>
      </c>
      <c r="M590" s="7">
        <f t="shared" si="151"/>
        <v>10231000</v>
      </c>
      <c r="N590" s="8">
        <f t="shared" si="152"/>
        <v>3726000</v>
      </c>
      <c r="O590" s="8">
        <f t="shared" si="153"/>
        <v>5426400</v>
      </c>
      <c r="P590" s="8">
        <f t="shared" si="154"/>
        <v>9152400</v>
      </c>
      <c r="Q590" s="9">
        <f t="shared" si="155"/>
        <v>3473000</v>
      </c>
      <c r="R590" s="9">
        <f t="shared" si="156"/>
        <v>3401000</v>
      </c>
      <c r="S590" s="10">
        <f t="shared" si="157"/>
        <v>6874000</v>
      </c>
      <c r="T590" s="11">
        <f t="shared" si="158"/>
        <v>1298700</v>
      </c>
      <c r="U590" s="12">
        <f t="shared" si="159"/>
        <v>7200700</v>
      </c>
      <c r="V590" s="13">
        <f t="shared" si="160"/>
        <v>6122100</v>
      </c>
      <c r="W590" s="10">
        <f t="shared" si="161"/>
        <v>3843700</v>
      </c>
    </row>
    <row r="591" spans="1:23" ht="34.799999999999997" x14ac:dyDescent="0.3">
      <c r="A591" s="16" t="s">
        <v>1203</v>
      </c>
      <c r="B591" s="34" t="s">
        <v>26</v>
      </c>
      <c r="C591" s="18">
        <v>704655</v>
      </c>
      <c r="D591" s="30" t="s">
        <v>1204</v>
      </c>
      <c r="E591" s="31">
        <v>50</v>
      </c>
      <c r="F591" s="20">
        <v>26</v>
      </c>
      <c r="G591" s="20">
        <v>24</v>
      </c>
      <c r="H591" s="6">
        <f t="shared" si="146"/>
        <v>2475200</v>
      </c>
      <c r="I591" s="6">
        <f t="shared" si="147"/>
        <v>2702400</v>
      </c>
      <c r="J591" s="6">
        <f t="shared" si="148"/>
        <v>5177600</v>
      </c>
      <c r="K591" s="7">
        <f t="shared" si="149"/>
        <v>5616000</v>
      </c>
      <c r="L591" s="7">
        <f t="shared" si="150"/>
        <v>6648000</v>
      </c>
      <c r="M591" s="7">
        <f t="shared" si="151"/>
        <v>12264000</v>
      </c>
      <c r="N591" s="8">
        <f t="shared" si="152"/>
        <v>4212000</v>
      </c>
      <c r="O591" s="8">
        <f t="shared" si="153"/>
        <v>6854400</v>
      </c>
      <c r="P591" s="8">
        <f t="shared" si="154"/>
        <v>11066400</v>
      </c>
      <c r="Q591" s="9">
        <f t="shared" si="155"/>
        <v>3926000</v>
      </c>
      <c r="R591" s="9">
        <f t="shared" si="156"/>
        <v>4296000</v>
      </c>
      <c r="S591" s="10">
        <f t="shared" si="157"/>
        <v>8222000</v>
      </c>
      <c r="T591" s="11">
        <f t="shared" si="158"/>
        <v>1553280</v>
      </c>
      <c r="U591" s="12">
        <f t="shared" si="159"/>
        <v>8639680</v>
      </c>
      <c r="V591" s="13">
        <f t="shared" si="160"/>
        <v>7442080</v>
      </c>
      <c r="W591" s="10">
        <f t="shared" si="161"/>
        <v>4597680</v>
      </c>
    </row>
    <row r="592" spans="1:23" ht="87" x14ac:dyDescent="0.3">
      <c r="A592" s="16" t="s">
        <v>1205</v>
      </c>
      <c r="B592" s="34" t="s">
        <v>26</v>
      </c>
      <c r="C592" s="18">
        <v>704660</v>
      </c>
      <c r="D592" s="30" t="s">
        <v>1206</v>
      </c>
      <c r="E592" s="31">
        <v>61</v>
      </c>
      <c r="F592" s="20">
        <v>23</v>
      </c>
      <c r="G592" s="20">
        <v>38</v>
      </c>
      <c r="H592" s="6">
        <f t="shared" si="146"/>
        <v>2189600</v>
      </c>
      <c r="I592" s="6">
        <f t="shared" si="147"/>
        <v>4278800</v>
      </c>
      <c r="J592" s="6">
        <f t="shared" si="148"/>
        <v>6468400</v>
      </c>
      <c r="K592" s="7">
        <f t="shared" si="149"/>
        <v>4968000</v>
      </c>
      <c r="L592" s="7">
        <f t="shared" si="150"/>
        <v>10526000</v>
      </c>
      <c r="M592" s="7">
        <f t="shared" si="151"/>
        <v>15494000</v>
      </c>
      <c r="N592" s="8">
        <f t="shared" si="152"/>
        <v>3726000</v>
      </c>
      <c r="O592" s="8">
        <f t="shared" si="153"/>
        <v>10852800</v>
      </c>
      <c r="P592" s="8">
        <f t="shared" si="154"/>
        <v>14578800</v>
      </c>
      <c r="Q592" s="9">
        <f t="shared" si="155"/>
        <v>3473000</v>
      </c>
      <c r="R592" s="9">
        <f t="shared" si="156"/>
        <v>6802000</v>
      </c>
      <c r="S592" s="10">
        <f t="shared" si="157"/>
        <v>10275000</v>
      </c>
      <c r="T592" s="11">
        <f t="shared" si="158"/>
        <v>1940520</v>
      </c>
      <c r="U592" s="12">
        <f t="shared" si="159"/>
        <v>10966120</v>
      </c>
      <c r="V592" s="13">
        <f t="shared" si="160"/>
        <v>10050920</v>
      </c>
      <c r="W592" s="10">
        <f t="shared" si="161"/>
        <v>5747120</v>
      </c>
    </row>
    <row r="593" spans="1:23" ht="52.2" x14ac:dyDescent="0.3">
      <c r="A593" s="16" t="s">
        <v>1207</v>
      </c>
      <c r="B593" s="34" t="s">
        <v>26</v>
      </c>
      <c r="C593" s="29">
        <v>704665</v>
      </c>
      <c r="D593" s="30" t="s">
        <v>1208</v>
      </c>
      <c r="E593" s="31">
        <v>42</v>
      </c>
      <c r="F593" s="20">
        <v>16</v>
      </c>
      <c r="G593" s="20">
        <v>26</v>
      </c>
      <c r="H593" s="6">
        <f t="shared" si="146"/>
        <v>1523200</v>
      </c>
      <c r="I593" s="6">
        <f t="shared" si="147"/>
        <v>2927600</v>
      </c>
      <c r="J593" s="6">
        <f t="shared" si="148"/>
        <v>4450800</v>
      </c>
      <c r="K593" s="7">
        <f t="shared" si="149"/>
        <v>3456000</v>
      </c>
      <c r="L593" s="7">
        <f t="shared" si="150"/>
        <v>7202000</v>
      </c>
      <c r="M593" s="7">
        <f t="shared" si="151"/>
        <v>10658000</v>
      </c>
      <c r="N593" s="8">
        <f t="shared" si="152"/>
        <v>2592000</v>
      </c>
      <c r="O593" s="8">
        <f t="shared" si="153"/>
        <v>7425600</v>
      </c>
      <c r="P593" s="8">
        <f t="shared" si="154"/>
        <v>10017600</v>
      </c>
      <c r="Q593" s="9">
        <f t="shared" si="155"/>
        <v>2416000</v>
      </c>
      <c r="R593" s="9">
        <f t="shared" si="156"/>
        <v>4654000</v>
      </c>
      <c r="S593" s="10">
        <f t="shared" si="157"/>
        <v>7070000</v>
      </c>
      <c r="T593" s="11">
        <f t="shared" si="158"/>
        <v>1335240</v>
      </c>
      <c r="U593" s="12">
        <f t="shared" si="159"/>
        <v>7542440</v>
      </c>
      <c r="V593" s="13">
        <f t="shared" si="160"/>
        <v>6902040</v>
      </c>
      <c r="W593" s="10">
        <f t="shared" si="161"/>
        <v>3954440</v>
      </c>
    </row>
    <row r="594" spans="1:23" ht="34.799999999999997" x14ac:dyDescent="0.3">
      <c r="A594" s="16" t="s">
        <v>1209</v>
      </c>
      <c r="B594" s="34" t="s">
        <v>26</v>
      </c>
      <c r="C594" s="29">
        <v>704670</v>
      </c>
      <c r="D594" s="39" t="s">
        <v>1210</v>
      </c>
      <c r="E594" s="31">
        <v>50</v>
      </c>
      <c r="F594" s="20">
        <v>24</v>
      </c>
      <c r="G594" s="20">
        <v>26</v>
      </c>
      <c r="H594" s="6">
        <f t="shared" si="146"/>
        <v>2284800</v>
      </c>
      <c r="I594" s="6">
        <f t="shared" si="147"/>
        <v>2927600</v>
      </c>
      <c r="J594" s="6">
        <f t="shared" si="148"/>
        <v>5212400</v>
      </c>
      <c r="K594" s="7">
        <f t="shared" si="149"/>
        <v>5184000</v>
      </c>
      <c r="L594" s="7">
        <f t="shared" si="150"/>
        <v>7202000</v>
      </c>
      <c r="M594" s="7">
        <f t="shared" si="151"/>
        <v>12386000</v>
      </c>
      <c r="N594" s="8">
        <f t="shared" si="152"/>
        <v>3888000</v>
      </c>
      <c r="O594" s="8">
        <f t="shared" si="153"/>
        <v>7425600</v>
      </c>
      <c r="P594" s="8">
        <f t="shared" si="154"/>
        <v>11313600</v>
      </c>
      <c r="Q594" s="9">
        <f t="shared" si="155"/>
        <v>3624000</v>
      </c>
      <c r="R594" s="9">
        <f t="shared" si="156"/>
        <v>4654000</v>
      </c>
      <c r="S594" s="10">
        <f t="shared" si="157"/>
        <v>8278000</v>
      </c>
      <c r="T594" s="11">
        <f t="shared" si="158"/>
        <v>1563720</v>
      </c>
      <c r="U594" s="12">
        <f t="shared" si="159"/>
        <v>8737320</v>
      </c>
      <c r="V594" s="13">
        <f t="shared" si="160"/>
        <v>7664920</v>
      </c>
      <c r="W594" s="10">
        <f t="shared" si="161"/>
        <v>4629320</v>
      </c>
    </row>
    <row r="595" spans="1:23" ht="52.2" x14ac:dyDescent="0.3">
      <c r="A595" s="16" t="s">
        <v>1211</v>
      </c>
      <c r="B595" s="34" t="s">
        <v>26</v>
      </c>
      <c r="C595" s="29">
        <v>704675</v>
      </c>
      <c r="D595" s="30" t="s">
        <v>1212</v>
      </c>
      <c r="E595" s="31">
        <v>50</v>
      </c>
      <c r="F595" s="20">
        <v>24</v>
      </c>
      <c r="G595" s="20">
        <v>26</v>
      </c>
      <c r="H595" s="6">
        <f t="shared" si="146"/>
        <v>2284800</v>
      </c>
      <c r="I595" s="6">
        <f t="shared" si="147"/>
        <v>2927600</v>
      </c>
      <c r="J595" s="6">
        <f t="shared" si="148"/>
        <v>5212400</v>
      </c>
      <c r="K595" s="7">
        <f t="shared" si="149"/>
        <v>5184000</v>
      </c>
      <c r="L595" s="7">
        <f t="shared" si="150"/>
        <v>7202000</v>
      </c>
      <c r="M595" s="7">
        <f t="shared" si="151"/>
        <v>12386000</v>
      </c>
      <c r="N595" s="8">
        <f t="shared" si="152"/>
        <v>3888000</v>
      </c>
      <c r="O595" s="8">
        <f t="shared" si="153"/>
        <v>7425600</v>
      </c>
      <c r="P595" s="8">
        <f t="shared" si="154"/>
        <v>11313600</v>
      </c>
      <c r="Q595" s="9">
        <f t="shared" si="155"/>
        <v>3624000</v>
      </c>
      <c r="R595" s="9">
        <f t="shared" si="156"/>
        <v>4654000</v>
      </c>
      <c r="S595" s="10">
        <f t="shared" si="157"/>
        <v>8278000</v>
      </c>
      <c r="T595" s="11">
        <f t="shared" si="158"/>
        <v>1563720</v>
      </c>
      <c r="U595" s="12">
        <f t="shared" si="159"/>
        <v>8737320</v>
      </c>
      <c r="V595" s="13">
        <f t="shared" si="160"/>
        <v>7664920</v>
      </c>
      <c r="W595" s="10">
        <f t="shared" si="161"/>
        <v>4629320</v>
      </c>
    </row>
    <row r="596" spans="1:23" ht="34.799999999999997" x14ac:dyDescent="0.3">
      <c r="A596" s="16" t="s">
        <v>1213</v>
      </c>
      <c r="B596" s="34" t="s">
        <v>26</v>
      </c>
      <c r="C596" s="29">
        <v>704680</v>
      </c>
      <c r="D596" s="30" t="s">
        <v>1214</v>
      </c>
      <c r="E596" s="31">
        <v>50</v>
      </c>
      <c r="F596" s="20">
        <v>24</v>
      </c>
      <c r="G596" s="20">
        <v>26</v>
      </c>
      <c r="H596" s="6">
        <f t="shared" si="146"/>
        <v>2284800</v>
      </c>
      <c r="I596" s="6">
        <f t="shared" si="147"/>
        <v>2927600</v>
      </c>
      <c r="J596" s="6">
        <f t="shared" si="148"/>
        <v>5212400</v>
      </c>
      <c r="K596" s="7">
        <f t="shared" si="149"/>
        <v>5184000</v>
      </c>
      <c r="L596" s="7">
        <f t="shared" si="150"/>
        <v>7202000</v>
      </c>
      <c r="M596" s="7">
        <f t="shared" si="151"/>
        <v>12386000</v>
      </c>
      <c r="N596" s="8">
        <f t="shared" si="152"/>
        <v>3888000</v>
      </c>
      <c r="O596" s="8">
        <f t="shared" si="153"/>
        <v>7425600</v>
      </c>
      <c r="P596" s="8">
        <f t="shared" si="154"/>
        <v>11313600</v>
      </c>
      <c r="Q596" s="9">
        <f t="shared" si="155"/>
        <v>3624000</v>
      </c>
      <c r="R596" s="9">
        <f t="shared" si="156"/>
        <v>4654000</v>
      </c>
      <c r="S596" s="10">
        <f t="shared" si="157"/>
        <v>8278000</v>
      </c>
      <c r="T596" s="11">
        <f t="shared" si="158"/>
        <v>1563720</v>
      </c>
      <c r="U596" s="12">
        <f t="shared" si="159"/>
        <v>8737320</v>
      </c>
      <c r="V596" s="13">
        <f t="shared" si="160"/>
        <v>7664920</v>
      </c>
      <c r="W596" s="10">
        <f t="shared" si="161"/>
        <v>4629320</v>
      </c>
    </row>
    <row r="597" spans="1:23" ht="34.799999999999997" x14ac:dyDescent="0.3">
      <c r="A597" s="16" t="s">
        <v>1215</v>
      </c>
      <c r="B597" s="34" t="s">
        <v>26</v>
      </c>
      <c r="C597" s="18">
        <v>704685</v>
      </c>
      <c r="D597" s="30" t="s">
        <v>1216</v>
      </c>
      <c r="E597" s="31">
        <v>39.86</v>
      </c>
      <c r="F597" s="20">
        <v>13.95</v>
      </c>
      <c r="G597" s="20">
        <v>25.91</v>
      </c>
      <c r="H597" s="6">
        <f t="shared" si="146"/>
        <v>1328040</v>
      </c>
      <c r="I597" s="6">
        <f t="shared" si="147"/>
        <v>2917466</v>
      </c>
      <c r="J597" s="6">
        <f t="shared" si="148"/>
        <v>4245506</v>
      </c>
      <c r="K597" s="7">
        <f t="shared" si="149"/>
        <v>3013200</v>
      </c>
      <c r="L597" s="7">
        <f t="shared" si="150"/>
        <v>7177070</v>
      </c>
      <c r="M597" s="7">
        <f t="shared" si="151"/>
        <v>10190270</v>
      </c>
      <c r="N597" s="8">
        <f t="shared" si="152"/>
        <v>2259900</v>
      </c>
      <c r="O597" s="8">
        <f t="shared" si="153"/>
        <v>7399896</v>
      </c>
      <c r="P597" s="8">
        <f t="shared" si="154"/>
        <v>9659796</v>
      </c>
      <c r="Q597" s="9">
        <f t="shared" si="155"/>
        <v>2106450</v>
      </c>
      <c r="R597" s="9">
        <f t="shared" si="156"/>
        <v>4637890</v>
      </c>
      <c r="S597" s="10">
        <f t="shared" si="157"/>
        <v>6744340</v>
      </c>
      <c r="T597" s="11">
        <f t="shared" si="158"/>
        <v>1273651.8</v>
      </c>
      <c r="U597" s="12">
        <f t="shared" si="159"/>
        <v>7218415.7999999998</v>
      </c>
      <c r="V597" s="13">
        <f t="shared" si="160"/>
        <v>6687941.7999999998</v>
      </c>
      <c r="W597" s="10">
        <f t="shared" si="161"/>
        <v>3772485.8</v>
      </c>
    </row>
    <row r="598" spans="1:23" ht="34.799999999999997" x14ac:dyDescent="0.3">
      <c r="A598" s="16" t="s">
        <v>1217</v>
      </c>
      <c r="B598" s="34" t="s">
        <v>26</v>
      </c>
      <c r="C598" s="29">
        <v>704690</v>
      </c>
      <c r="D598" s="30" t="s">
        <v>1218</v>
      </c>
      <c r="E598" s="31">
        <v>35</v>
      </c>
      <c r="F598" s="20">
        <v>16</v>
      </c>
      <c r="G598" s="20">
        <v>19</v>
      </c>
      <c r="H598" s="6">
        <f t="shared" si="146"/>
        <v>1523200</v>
      </c>
      <c r="I598" s="6">
        <f t="shared" si="147"/>
        <v>2139400</v>
      </c>
      <c r="J598" s="6">
        <f t="shared" si="148"/>
        <v>3662600</v>
      </c>
      <c r="K598" s="7">
        <f t="shared" si="149"/>
        <v>3456000</v>
      </c>
      <c r="L598" s="7">
        <f t="shared" si="150"/>
        <v>5263000</v>
      </c>
      <c r="M598" s="7">
        <f t="shared" si="151"/>
        <v>8719000</v>
      </c>
      <c r="N598" s="8">
        <f t="shared" si="152"/>
        <v>2592000</v>
      </c>
      <c r="O598" s="8">
        <f t="shared" si="153"/>
        <v>5426400</v>
      </c>
      <c r="P598" s="8">
        <f t="shared" si="154"/>
        <v>8018400</v>
      </c>
      <c r="Q598" s="9">
        <f t="shared" si="155"/>
        <v>2416000</v>
      </c>
      <c r="R598" s="9">
        <f t="shared" si="156"/>
        <v>3401000</v>
      </c>
      <c r="S598" s="10">
        <f t="shared" si="157"/>
        <v>5817000</v>
      </c>
      <c r="T598" s="11">
        <f t="shared" si="158"/>
        <v>1098780</v>
      </c>
      <c r="U598" s="12">
        <f t="shared" si="159"/>
        <v>6155180</v>
      </c>
      <c r="V598" s="13">
        <f t="shared" si="160"/>
        <v>5454580</v>
      </c>
      <c r="W598" s="10">
        <f t="shared" si="161"/>
        <v>3253180</v>
      </c>
    </row>
    <row r="599" spans="1:23" ht="87" x14ac:dyDescent="0.3">
      <c r="A599" s="16" t="s">
        <v>1219</v>
      </c>
      <c r="B599" s="34" t="s">
        <v>26</v>
      </c>
      <c r="C599" s="18">
        <v>704695</v>
      </c>
      <c r="D599" s="30" t="s">
        <v>1220</v>
      </c>
      <c r="E599" s="31">
        <v>28.84</v>
      </c>
      <c r="F599" s="20">
        <v>10.09</v>
      </c>
      <c r="G599" s="20">
        <v>18.75</v>
      </c>
      <c r="H599" s="6">
        <f t="shared" si="146"/>
        <v>960568</v>
      </c>
      <c r="I599" s="6">
        <f t="shared" si="147"/>
        <v>2111250</v>
      </c>
      <c r="J599" s="6">
        <f t="shared" si="148"/>
        <v>3071818</v>
      </c>
      <c r="K599" s="7">
        <f t="shared" si="149"/>
        <v>2179440</v>
      </c>
      <c r="L599" s="7">
        <f t="shared" si="150"/>
        <v>5193750</v>
      </c>
      <c r="M599" s="7">
        <f t="shared" si="151"/>
        <v>7373190</v>
      </c>
      <c r="N599" s="8">
        <f t="shared" si="152"/>
        <v>1634580</v>
      </c>
      <c r="O599" s="8">
        <f t="shared" si="153"/>
        <v>5355000</v>
      </c>
      <c r="P599" s="8">
        <f t="shared" si="154"/>
        <v>6989580</v>
      </c>
      <c r="Q599" s="9">
        <f t="shared" si="155"/>
        <v>1523590</v>
      </c>
      <c r="R599" s="9">
        <f t="shared" si="156"/>
        <v>3356250</v>
      </c>
      <c r="S599" s="10">
        <f t="shared" si="157"/>
        <v>4879840</v>
      </c>
      <c r="T599" s="11">
        <f t="shared" si="158"/>
        <v>921545.4</v>
      </c>
      <c r="U599" s="12">
        <f t="shared" si="159"/>
        <v>5222917.4000000004</v>
      </c>
      <c r="V599" s="13">
        <f t="shared" si="160"/>
        <v>4839307.4000000004</v>
      </c>
      <c r="W599" s="10">
        <f t="shared" si="161"/>
        <v>2729567.4</v>
      </c>
    </row>
    <row r="600" spans="1:23" ht="34.799999999999997" x14ac:dyDescent="0.3">
      <c r="A600" s="16" t="s">
        <v>1221</v>
      </c>
      <c r="B600" s="34" t="s">
        <v>26</v>
      </c>
      <c r="C600" s="18">
        <v>704700</v>
      </c>
      <c r="D600" s="30" t="s">
        <v>1222</v>
      </c>
      <c r="E600" s="31">
        <v>50.13</v>
      </c>
      <c r="F600" s="20">
        <v>20.64</v>
      </c>
      <c r="G600" s="20">
        <v>29.49</v>
      </c>
      <c r="H600" s="6">
        <f t="shared" si="146"/>
        <v>1964928</v>
      </c>
      <c r="I600" s="6">
        <f t="shared" si="147"/>
        <v>3320574</v>
      </c>
      <c r="J600" s="6">
        <f t="shared" si="148"/>
        <v>5285502</v>
      </c>
      <c r="K600" s="7">
        <f t="shared" si="149"/>
        <v>4458240</v>
      </c>
      <c r="L600" s="7">
        <f t="shared" si="150"/>
        <v>8168730</v>
      </c>
      <c r="M600" s="7">
        <f t="shared" si="151"/>
        <v>12626970</v>
      </c>
      <c r="N600" s="8">
        <f t="shared" si="152"/>
        <v>3343680</v>
      </c>
      <c r="O600" s="8">
        <f t="shared" si="153"/>
        <v>8422344</v>
      </c>
      <c r="P600" s="8">
        <f t="shared" si="154"/>
        <v>11766024</v>
      </c>
      <c r="Q600" s="9">
        <f t="shared" si="155"/>
        <v>3116640</v>
      </c>
      <c r="R600" s="9">
        <f t="shared" si="156"/>
        <v>5278710</v>
      </c>
      <c r="S600" s="10">
        <f t="shared" si="157"/>
        <v>8395350</v>
      </c>
      <c r="T600" s="11">
        <f t="shared" si="158"/>
        <v>1585650.6</v>
      </c>
      <c r="U600" s="12">
        <f t="shared" si="159"/>
        <v>8927118.5999999996</v>
      </c>
      <c r="V600" s="13">
        <f t="shared" si="160"/>
        <v>8066172.5999999996</v>
      </c>
      <c r="W600" s="10">
        <f t="shared" si="161"/>
        <v>4695498.5999999996</v>
      </c>
    </row>
    <row r="601" spans="1:23" x14ac:dyDescent="0.3">
      <c r="A601" s="16" t="s">
        <v>1223</v>
      </c>
      <c r="B601" s="34" t="s">
        <v>26</v>
      </c>
      <c r="C601" s="18">
        <v>704705</v>
      </c>
      <c r="D601" s="39" t="s">
        <v>1224</v>
      </c>
      <c r="E601" s="31">
        <v>44.4</v>
      </c>
      <c r="F601" s="20">
        <v>16.52</v>
      </c>
      <c r="G601" s="20">
        <v>27.88</v>
      </c>
      <c r="H601" s="6">
        <f t="shared" si="146"/>
        <v>1572704</v>
      </c>
      <c r="I601" s="6">
        <f t="shared" si="147"/>
        <v>3139288</v>
      </c>
      <c r="J601" s="6">
        <f t="shared" si="148"/>
        <v>4711992</v>
      </c>
      <c r="K601" s="7">
        <f t="shared" si="149"/>
        <v>3568320</v>
      </c>
      <c r="L601" s="7">
        <f t="shared" si="150"/>
        <v>7722760</v>
      </c>
      <c r="M601" s="7">
        <f t="shared" si="151"/>
        <v>11291080</v>
      </c>
      <c r="N601" s="8">
        <f t="shared" si="152"/>
        <v>2676240</v>
      </c>
      <c r="O601" s="8">
        <f t="shared" si="153"/>
        <v>7962528</v>
      </c>
      <c r="P601" s="8">
        <f t="shared" si="154"/>
        <v>10638768</v>
      </c>
      <c r="Q601" s="9">
        <f t="shared" si="155"/>
        <v>2494520</v>
      </c>
      <c r="R601" s="9">
        <f t="shared" si="156"/>
        <v>4990520</v>
      </c>
      <c r="S601" s="10">
        <f t="shared" si="157"/>
        <v>7485040</v>
      </c>
      <c r="T601" s="11">
        <f t="shared" si="158"/>
        <v>1413597.6</v>
      </c>
      <c r="U601" s="12">
        <f t="shared" si="159"/>
        <v>7992685.5999999996</v>
      </c>
      <c r="V601" s="13">
        <f t="shared" si="160"/>
        <v>7340373.5999999996</v>
      </c>
      <c r="W601" s="10">
        <f t="shared" si="161"/>
        <v>4186645.6</v>
      </c>
    </row>
    <row r="602" spans="1:23" ht="49.5" customHeight="1" x14ac:dyDescent="0.3">
      <c r="A602" s="16" t="s">
        <v>1225</v>
      </c>
      <c r="B602" s="34" t="s">
        <v>26</v>
      </c>
      <c r="C602" s="29">
        <v>704710</v>
      </c>
      <c r="D602" s="30" t="s">
        <v>1226</v>
      </c>
      <c r="E602" s="31">
        <v>200</v>
      </c>
      <c r="F602" s="20">
        <v>60</v>
      </c>
      <c r="G602" s="20">
        <v>140</v>
      </c>
      <c r="H602" s="6">
        <f t="shared" si="146"/>
        <v>5712000</v>
      </c>
      <c r="I602" s="6">
        <f t="shared" si="147"/>
        <v>15764000</v>
      </c>
      <c r="J602" s="6">
        <f t="shared" si="148"/>
        <v>21476000</v>
      </c>
      <c r="K602" s="7">
        <f t="shared" si="149"/>
        <v>12960000</v>
      </c>
      <c r="L602" s="7">
        <f t="shared" si="150"/>
        <v>38780000</v>
      </c>
      <c r="M602" s="7">
        <f t="shared" si="151"/>
        <v>51740000</v>
      </c>
      <c r="N602" s="8">
        <f t="shared" si="152"/>
        <v>9720000</v>
      </c>
      <c r="O602" s="8">
        <f t="shared" si="153"/>
        <v>39984000</v>
      </c>
      <c r="P602" s="8">
        <f t="shared" si="154"/>
        <v>49704000</v>
      </c>
      <c r="Q602" s="9">
        <f t="shared" si="155"/>
        <v>9060000</v>
      </c>
      <c r="R602" s="9">
        <f t="shared" si="156"/>
        <v>25060000</v>
      </c>
      <c r="S602" s="10">
        <f t="shared" si="157"/>
        <v>34120000</v>
      </c>
      <c r="T602" s="11">
        <f t="shared" si="158"/>
        <v>6442800</v>
      </c>
      <c r="U602" s="12">
        <f t="shared" si="159"/>
        <v>36706800</v>
      </c>
      <c r="V602" s="13">
        <f t="shared" si="160"/>
        <v>34670800</v>
      </c>
      <c r="W602" s="10">
        <f t="shared" si="161"/>
        <v>19086800</v>
      </c>
    </row>
    <row r="603" spans="1:23" ht="34.799999999999997" x14ac:dyDescent="0.3">
      <c r="A603" s="16" t="s">
        <v>1227</v>
      </c>
      <c r="B603" s="34" t="s">
        <v>26</v>
      </c>
      <c r="C603" s="18">
        <v>704720</v>
      </c>
      <c r="D603" s="30" t="s">
        <v>1228</v>
      </c>
      <c r="E603" s="31">
        <v>3.81</v>
      </c>
      <c r="F603" s="20">
        <v>1.57</v>
      </c>
      <c r="G603" s="20">
        <v>2.2400000000000002</v>
      </c>
      <c r="H603" s="6">
        <f t="shared" si="146"/>
        <v>149464</v>
      </c>
      <c r="I603" s="6">
        <f t="shared" si="147"/>
        <v>252224.00000000003</v>
      </c>
      <c r="J603" s="6">
        <f t="shared" si="148"/>
        <v>401688</v>
      </c>
      <c r="K603" s="7">
        <f t="shared" si="149"/>
        <v>339120</v>
      </c>
      <c r="L603" s="7">
        <f t="shared" si="150"/>
        <v>620480.00000000012</v>
      </c>
      <c r="M603" s="7">
        <f t="shared" si="151"/>
        <v>959600.00000000012</v>
      </c>
      <c r="N603" s="8">
        <f t="shared" si="152"/>
        <v>254340</v>
      </c>
      <c r="O603" s="8">
        <f t="shared" si="153"/>
        <v>639744.00000000012</v>
      </c>
      <c r="P603" s="8">
        <f t="shared" si="154"/>
        <v>894084.00000000012</v>
      </c>
      <c r="Q603" s="9">
        <f t="shared" si="155"/>
        <v>237070</v>
      </c>
      <c r="R603" s="9">
        <f t="shared" si="156"/>
        <v>400960.00000000006</v>
      </c>
      <c r="S603" s="10">
        <f t="shared" si="157"/>
        <v>638030</v>
      </c>
      <c r="T603" s="11">
        <f t="shared" si="158"/>
        <v>120506.4</v>
      </c>
      <c r="U603" s="12">
        <f t="shared" si="159"/>
        <v>678418.40000000014</v>
      </c>
      <c r="V603" s="13">
        <f t="shared" si="160"/>
        <v>612902.40000000014</v>
      </c>
      <c r="W603" s="10">
        <f t="shared" si="161"/>
        <v>356848.4</v>
      </c>
    </row>
    <row r="604" spans="1:23" x14ac:dyDescent="0.3">
      <c r="A604" s="16" t="s">
        <v>1229</v>
      </c>
      <c r="B604" s="34" t="s">
        <v>26</v>
      </c>
      <c r="C604" s="29">
        <v>704725</v>
      </c>
      <c r="D604" s="30" t="s">
        <v>1230</v>
      </c>
      <c r="E604" s="31">
        <v>6</v>
      </c>
      <c r="F604" s="20">
        <v>4</v>
      </c>
      <c r="G604" s="20">
        <v>2</v>
      </c>
      <c r="H604" s="6">
        <f t="shared" si="146"/>
        <v>380800</v>
      </c>
      <c r="I604" s="6">
        <f t="shared" si="147"/>
        <v>225200</v>
      </c>
      <c r="J604" s="6">
        <f t="shared" si="148"/>
        <v>606000</v>
      </c>
      <c r="K604" s="7">
        <f t="shared" si="149"/>
        <v>864000</v>
      </c>
      <c r="L604" s="7">
        <f t="shared" si="150"/>
        <v>554000</v>
      </c>
      <c r="M604" s="7">
        <f t="shared" si="151"/>
        <v>1418000</v>
      </c>
      <c r="N604" s="8">
        <f t="shared" si="152"/>
        <v>648000</v>
      </c>
      <c r="O604" s="8">
        <f t="shared" si="153"/>
        <v>571200</v>
      </c>
      <c r="P604" s="8">
        <f t="shared" si="154"/>
        <v>1219200</v>
      </c>
      <c r="Q604" s="9">
        <f t="shared" si="155"/>
        <v>604000</v>
      </c>
      <c r="R604" s="9">
        <f t="shared" si="156"/>
        <v>358000</v>
      </c>
      <c r="S604" s="10">
        <f t="shared" si="157"/>
        <v>962000</v>
      </c>
      <c r="T604" s="11">
        <f t="shared" si="158"/>
        <v>181800</v>
      </c>
      <c r="U604" s="12">
        <f t="shared" si="159"/>
        <v>993800</v>
      </c>
      <c r="V604" s="13">
        <f t="shared" si="160"/>
        <v>795000</v>
      </c>
      <c r="W604" s="10">
        <f t="shared" si="161"/>
        <v>537800</v>
      </c>
    </row>
    <row r="605" spans="1:23" ht="34.799999999999997" x14ac:dyDescent="0.3">
      <c r="A605" s="16" t="s">
        <v>1231</v>
      </c>
      <c r="B605" s="34" t="s">
        <v>26</v>
      </c>
      <c r="C605" s="18">
        <v>704730</v>
      </c>
      <c r="D605" s="30" t="s">
        <v>1232</v>
      </c>
      <c r="E605" s="31">
        <v>22.77</v>
      </c>
      <c r="F605" s="20">
        <v>7.97</v>
      </c>
      <c r="G605" s="20">
        <v>14.8</v>
      </c>
      <c r="H605" s="6">
        <f t="shared" si="146"/>
        <v>758744</v>
      </c>
      <c r="I605" s="6">
        <f t="shared" si="147"/>
        <v>1666480</v>
      </c>
      <c r="J605" s="6">
        <f t="shared" si="148"/>
        <v>2425224</v>
      </c>
      <c r="K605" s="7">
        <f t="shared" si="149"/>
        <v>1721520</v>
      </c>
      <c r="L605" s="7">
        <f t="shared" si="150"/>
        <v>4099600</v>
      </c>
      <c r="M605" s="7">
        <f t="shared" si="151"/>
        <v>5821120</v>
      </c>
      <c r="N605" s="8">
        <f t="shared" si="152"/>
        <v>1291140</v>
      </c>
      <c r="O605" s="8">
        <f t="shared" si="153"/>
        <v>4226880</v>
      </c>
      <c r="P605" s="8">
        <f t="shared" si="154"/>
        <v>5518020</v>
      </c>
      <c r="Q605" s="9">
        <f t="shared" si="155"/>
        <v>1203470</v>
      </c>
      <c r="R605" s="9">
        <f t="shared" si="156"/>
        <v>2649200</v>
      </c>
      <c r="S605" s="10">
        <f t="shared" si="157"/>
        <v>3852670</v>
      </c>
      <c r="T605" s="11">
        <f t="shared" si="158"/>
        <v>727567.2</v>
      </c>
      <c r="U605" s="12">
        <f t="shared" si="159"/>
        <v>4123463.2</v>
      </c>
      <c r="V605" s="13">
        <f t="shared" si="160"/>
        <v>3820363.2</v>
      </c>
      <c r="W605" s="10">
        <f t="shared" si="161"/>
        <v>2155013.2000000002</v>
      </c>
    </row>
    <row r="606" spans="1:23" ht="34.799999999999997" x14ac:dyDescent="0.3">
      <c r="A606" s="16" t="s">
        <v>1233</v>
      </c>
      <c r="B606" s="34" t="s">
        <v>26</v>
      </c>
      <c r="C606" s="18">
        <v>704735</v>
      </c>
      <c r="D606" s="30" t="s">
        <v>1234</v>
      </c>
      <c r="E606" s="31">
        <v>15.83</v>
      </c>
      <c r="F606" s="20">
        <v>6.21</v>
      </c>
      <c r="G606" s="20">
        <v>9.6199999999999992</v>
      </c>
      <c r="H606" s="6">
        <f t="shared" si="146"/>
        <v>591192</v>
      </c>
      <c r="I606" s="6">
        <f t="shared" si="147"/>
        <v>1083212</v>
      </c>
      <c r="J606" s="6">
        <f t="shared" si="148"/>
        <v>1674404</v>
      </c>
      <c r="K606" s="7">
        <f t="shared" si="149"/>
        <v>1341360</v>
      </c>
      <c r="L606" s="7">
        <f t="shared" si="150"/>
        <v>2664740</v>
      </c>
      <c r="M606" s="7">
        <f t="shared" si="151"/>
        <v>4006100</v>
      </c>
      <c r="N606" s="8">
        <f t="shared" si="152"/>
        <v>1006020</v>
      </c>
      <c r="O606" s="8">
        <f t="shared" si="153"/>
        <v>2747472</v>
      </c>
      <c r="P606" s="8">
        <f t="shared" si="154"/>
        <v>3753492</v>
      </c>
      <c r="Q606" s="9">
        <f t="shared" si="155"/>
        <v>937710</v>
      </c>
      <c r="R606" s="9">
        <f t="shared" si="156"/>
        <v>1721979.9999999998</v>
      </c>
      <c r="S606" s="10">
        <f t="shared" si="157"/>
        <v>2659690</v>
      </c>
      <c r="T606" s="11">
        <f t="shared" si="158"/>
        <v>502321.2</v>
      </c>
      <c r="U606" s="12">
        <f t="shared" si="159"/>
        <v>2834017.2</v>
      </c>
      <c r="V606" s="13">
        <f t="shared" si="160"/>
        <v>2581409.2000000002</v>
      </c>
      <c r="W606" s="10">
        <f t="shared" si="161"/>
        <v>1487607.2</v>
      </c>
    </row>
    <row r="607" spans="1:23" ht="34.799999999999997" x14ac:dyDescent="0.3">
      <c r="A607" s="16" t="s">
        <v>1235</v>
      </c>
      <c r="B607" s="34" t="s">
        <v>26</v>
      </c>
      <c r="C607" s="18">
        <v>704740</v>
      </c>
      <c r="D607" s="30" t="s">
        <v>1236</v>
      </c>
      <c r="E607" s="31">
        <v>15.83</v>
      </c>
      <c r="F607" s="20">
        <v>6.21</v>
      </c>
      <c r="G607" s="20">
        <v>9.6199999999999992</v>
      </c>
      <c r="H607" s="6">
        <f t="shared" si="146"/>
        <v>591192</v>
      </c>
      <c r="I607" s="6">
        <f t="shared" si="147"/>
        <v>1083212</v>
      </c>
      <c r="J607" s="6">
        <f t="shared" si="148"/>
        <v>1674404</v>
      </c>
      <c r="K607" s="7">
        <f t="shared" si="149"/>
        <v>1341360</v>
      </c>
      <c r="L607" s="7">
        <f t="shared" si="150"/>
        <v>2664740</v>
      </c>
      <c r="M607" s="7">
        <f t="shared" si="151"/>
        <v>4006100</v>
      </c>
      <c r="N607" s="8">
        <f t="shared" si="152"/>
        <v>1006020</v>
      </c>
      <c r="O607" s="8">
        <f t="shared" si="153"/>
        <v>2747472</v>
      </c>
      <c r="P607" s="8">
        <f t="shared" si="154"/>
        <v>3753492</v>
      </c>
      <c r="Q607" s="9">
        <f t="shared" si="155"/>
        <v>937710</v>
      </c>
      <c r="R607" s="9">
        <f t="shared" si="156"/>
        <v>1721979.9999999998</v>
      </c>
      <c r="S607" s="10">
        <f t="shared" si="157"/>
        <v>2659690</v>
      </c>
      <c r="T607" s="11">
        <f t="shared" si="158"/>
        <v>502321.2</v>
      </c>
      <c r="U607" s="12">
        <f t="shared" si="159"/>
        <v>2834017.2</v>
      </c>
      <c r="V607" s="13">
        <f t="shared" si="160"/>
        <v>2581409.2000000002</v>
      </c>
      <c r="W607" s="10">
        <f t="shared" si="161"/>
        <v>1487607.2</v>
      </c>
    </row>
    <row r="608" spans="1:23" ht="34.799999999999997" x14ac:dyDescent="0.3">
      <c r="A608" s="16" t="s">
        <v>1237</v>
      </c>
      <c r="B608" s="34" t="s">
        <v>26</v>
      </c>
      <c r="C608" s="18">
        <v>704745</v>
      </c>
      <c r="D608" s="30" t="s">
        <v>1238</v>
      </c>
      <c r="E608" s="31">
        <v>15.83</v>
      </c>
      <c r="F608" s="20">
        <v>6.21</v>
      </c>
      <c r="G608" s="20">
        <v>9.6199999999999992</v>
      </c>
      <c r="H608" s="6">
        <f t="shared" si="146"/>
        <v>591192</v>
      </c>
      <c r="I608" s="6">
        <f t="shared" si="147"/>
        <v>1083212</v>
      </c>
      <c r="J608" s="6">
        <f t="shared" si="148"/>
        <v>1674404</v>
      </c>
      <c r="K608" s="7">
        <f t="shared" si="149"/>
        <v>1341360</v>
      </c>
      <c r="L608" s="7">
        <f t="shared" si="150"/>
        <v>2664740</v>
      </c>
      <c r="M608" s="7">
        <f t="shared" si="151"/>
        <v>4006100</v>
      </c>
      <c r="N608" s="8">
        <f t="shared" si="152"/>
        <v>1006020</v>
      </c>
      <c r="O608" s="8">
        <f t="shared" si="153"/>
        <v>2747472</v>
      </c>
      <c r="P608" s="8">
        <f t="shared" si="154"/>
        <v>3753492</v>
      </c>
      <c r="Q608" s="9">
        <f t="shared" si="155"/>
        <v>937710</v>
      </c>
      <c r="R608" s="9">
        <f t="shared" si="156"/>
        <v>1721979.9999999998</v>
      </c>
      <c r="S608" s="10">
        <f t="shared" si="157"/>
        <v>2659690</v>
      </c>
      <c r="T608" s="11">
        <f t="shared" si="158"/>
        <v>502321.2</v>
      </c>
      <c r="U608" s="12">
        <f t="shared" si="159"/>
        <v>2834017.2</v>
      </c>
      <c r="V608" s="13">
        <f t="shared" si="160"/>
        <v>2581409.2000000002</v>
      </c>
      <c r="W608" s="10">
        <f t="shared" si="161"/>
        <v>1487607.2</v>
      </c>
    </row>
    <row r="609" spans="1:23" x14ac:dyDescent="0.3">
      <c r="A609" s="16" t="s">
        <v>1239</v>
      </c>
      <c r="B609" s="34" t="s">
        <v>26</v>
      </c>
      <c r="C609" s="18">
        <v>704750</v>
      </c>
      <c r="D609" s="30" t="s">
        <v>1240</v>
      </c>
      <c r="E609" s="31">
        <v>20.58</v>
      </c>
      <c r="F609" s="20">
        <v>8.08</v>
      </c>
      <c r="G609" s="20">
        <v>12.5</v>
      </c>
      <c r="H609" s="6">
        <f t="shared" si="146"/>
        <v>769216</v>
      </c>
      <c r="I609" s="6">
        <f t="shared" si="147"/>
        <v>1407500</v>
      </c>
      <c r="J609" s="6">
        <f t="shared" si="148"/>
        <v>2176716</v>
      </c>
      <c r="K609" s="7">
        <f t="shared" si="149"/>
        <v>1745280</v>
      </c>
      <c r="L609" s="7">
        <f t="shared" si="150"/>
        <v>3462500</v>
      </c>
      <c r="M609" s="7">
        <f t="shared" si="151"/>
        <v>5207780</v>
      </c>
      <c r="N609" s="8">
        <f t="shared" si="152"/>
        <v>1308960</v>
      </c>
      <c r="O609" s="8">
        <f t="shared" si="153"/>
        <v>3570000</v>
      </c>
      <c r="P609" s="8">
        <f t="shared" si="154"/>
        <v>4878960</v>
      </c>
      <c r="Q609" s="9">
        <f t="shared" si="155"/>
        <v>1220080</v>
      </c>
      <c r="R609" s="9">
        <f t="shared" si="156"/>
        <v>2237500</v>
      </c>
      <c r="S609" s="10">
        <f t="shared" si="157"/>
        <v>3457580</v>
      </c>
      <c r="T609" s="11">
        <f t="shared" si="158"/>
        <v>653014.80000000005</v>
      </c>
      <c r="U609" s="12">
        <f t="shared" si="159"/>
        <v>3684078.8</v>
      </c>
      <c r="V609" s="13">
        <f t="shared" si="160"/>
        <v>3355258.8</v>
      </c>
      <c r="W609" s="10">
        <f t="shared" si="161"/>
        <v>1933878.8</v>
      </c>
    </row>
    <row r="610" spans="1:23" ht="34.799999999999997" x14ac:dyDescent="0.3">
      <c r="A610" s="16" t="s">
        <v>1241</v>
      </c>
      <c r="B610" s="34" t="s">
        <v>26</v>
      </c>
      <c r="C610" s="18">
        <v>704755</v>
      </c>
      <c r="D610" s="30" t="s">
        <v>1242</v>
      </c>
      <c r="E610" s="31">
        <v>24.24</v>
      </c>
      <c r="F610" s="20">
        <v>9.02</v>
      </c>
      <c r="G610" s="20">
        <v>15.22</v>
      </c>
      <c r="H610" s="6">
        <f t="shared" si="146"/>
        <v>858704</v>
      </c>
      <c r="I610" s="6">
        <f t="shared" si="147"/>
        <v>1713772</v>
      </c>
      <c r="J610" s="6">
        <f t="shared" si="148"/>
        <v>2572476</v>
      </c>
      <c r="K610" s="7">
        <f t="shared" si="149"/>
        <v>1948320</v>
      </c>
      <c r="L610" s="7">
        <f t="shared" si="150"/>
        <v>4215940</v>
      </c>
      <c r="M610" s="7">
        <f t="shared" si="151"/>
        <v>6164260</v>
      </c>
      <c r="N610" s="8">
        <f t="shared" si="152"/>
        <v>1461240</v>
      </c>
      <c r="O610" s="8">
        <f t="shared" si="153"/>
        <v>4346832</v>
      </c>
      <c r="P610" s="8">
        <f t="shared" si="154"/>
        <v>5808072</v>
      </c>
      <c r="Q610" s="9">
        <f t="shared" si="155"/>
        <v>1362020</v>
      </c>
      <c r="R610" s="9">
        <f t="shared" si="156"/>
        <v>2724380</v>
      </c>
      <c r="S610" s="10">
        <f t="shared" si="157"/>
        <v>4086400</v>
      </c>
      <c r="T610" s="11">
        <f t="shared" si="158"/>
        <v>771742.8</v>
      </c>
      <c r="U610" s="12">
        <f t="shared" si="159"/>
        <v>4363526.8</v>
      </c>
      <c r="V610" s="13">
        <f t="shared" si="160"/>
        <v>4007338.8</v>
      </c>
      <c r="W610" s="10">
        <f t="shared" si="161"/>
        <v>2285666.7999999998</v>
      </c>
    </row>
    <row r="611" spans="1:23" ht="34.799999999999997" x14ac:dyDescent="0.3">
      <c r="A611" s="16" t="s">
        <v>1243</v>
      </c>
      <c r="B611" s="34" t="s">
        <v>26</v>
      </c>
      <c r="C611" s="18">
        <v>704760</v>
      </c>
      <c r="D611" s="30" t="s">
        <v>1244</v>
      </c>
      <c r="E611" s="31">
        <v>24.24</v>
      </c>
      <c r="F611" s="20">
        <v>9.02</v>
      </c>
      <c r="G611" s="20">
        <v>15.22</v>
      </c>
      <c r="H611" s="6">
        <f t="shared" si="146"/>
        <v>858704</v>
      </c>
      <c r="I611" s="6">
        <f t="shared" si="147"/>
        <v>1713772</v>
      </c>
      <c r="J611" s="6">
        <f t="shared" si="148"/>
        <v>2572476</v>
      </c>
      <c r="K611" s="7">
        <f t="shared" si="149"/>
        <v>1948320</v>
      </c>
      <c r="L611" s="7">
        <f t="shared" si="150"/>
        <v>4215940</v>
      </c>
      <c r="M611" s="7">
        <f t="shared" si="151"/>
        <v>6164260</v>
      </c>
      <c r="N611" s="8">
        <f t="shared" si="152"/>
        <v>1461240</v>
      </c>
      <c r="O611" s="8">
        <f t="shared" si="153"/>
        <v>4346832</v>
      </c>
      <c r="P611" s="8">
        <f t="shared" si="154"/>
        <v>5808072</v>
      </c>
      <c r="Q611" s="9">
        <f t="shared" si="155"/>
        <v>1362020</v>
      </c>
      <c r="R611" s="9">
        <f t="shared" si="156"/>
        <v>2724380</v>
      </c>
      <c r="S611" s="10">
        <f t="shared" si="157"/>
        <v>4086400</v>
      </c>
      <c r="T611" s="11">
        <f t="shared" si="158"/>
        <v>771742.8</v>
      </c>
      <c r="U611" s="12">
        <f t="shared" si="159"/>
        <v>4363526.8</v>
      </c>
      <c r="V611" s="13">
        <f t="shared" si="160"/>
        <v>4007338.8</v>
      </c>
      <c r="W611" s="10">
        <f t="shared" si="161"/>
        <v>2285666.7999999998</v>
      </c>
    </row>
    <row r="612" spans="1:23" ht="34.799999999999997" x14ac:dyDescent="0.3">
      <c r="A612" s="16" t="s">
        <v>1245</v>
      </c>
      <c r="B612" s="34" t="s">
        <v>26</v>
      </c>
      <c r="C612" s="18">
        <v>704765</v>
      </c>
      <c r="D612" s="30" t="s">
        <v>1246</v>
      </c>
      <c r="E612" s="31">
        <v>24.24</v>
      </c>
      <c r="F612" s="20">
        <v>9.02</v>
      </c>
      <c r="G612" s="20">
        <v>15.22</v>
      </c>
      <c r="H612" s="6">
        <f t="shared" si="146"/>
        <v>858704</v>
      </c>
      <c r="I612" s="6">
        <f t="shared" si="147"/>
        <v>1713772</v>
      </c>
      <c r="J612" s="6">
        <f t="shared" si="148"/>
        <v>2572476</v>
      </c>
      <c r="K612" s="7">
        <f t="shared" si="149"/>
        <v>1948320</v>
      </c>
      <c r="L612" s="7">
        <f t="shared" si="150"/>
        <v>4215940</v>
      </c>
      <c r="M612" s="7">
        <f t="shared" si="151"/>
        <v>6164260</v>
      </c>
      <c r="N612" s="8">
        <f t="shared" si="152"/>
        <v>1461240</v>
      </c>
      <c r="O612" s="8">
        <f t="shared" si="153"/>
        <v>4346832</v>
      </c>
      <c r="P612" s="8">
        <f t="shared" si="154"/>
        <v>5808072</v>
      </c>
      <c r="Q612" s="9">
        <f t="shared" si="155"/>
        <v>1362020</v>
      </c>
      <c r="R612" s="9">
        <f t="shared" si="156"/>
        <v>2724380</v>
      </c>
      <c r="S612" s="10">
        <f t="shared" si="157"/>
        <v>4086400</v>
      </c>
      <c r="T612" s="11">
        <f t="shared" si="158"/>
        <v>771742.8</v>
      </c>
      <c r="U612" s="12">
        <f t="shared" si="159"/>
        <v>4363526.8</v>
      </c>
      <c r="V612" s="13">
        <f t="shared" si="160"/>
        <v>4007338.8</v>
      </c>
      <c r="W612" s="10">
        <f t="shared" si="161"/>
        <v>2285666.7999999998</v>
      </c>
    </row>
    <row r="613" spans="1:23" ht="34.799999999999997" x14ac:dyDescent="0.3">
      <c r="A613" s="16" t="s">
        <v>1247</v>
      </c>
      <c r="B613" s="34" t="s">
        <v>26</v>
      </c>
      <c r="C613" s="18">
        <v>704770</v>
      </c>
      <c r="D613" s="30" t="s">
        <v>1248</v>
      </c>
      <c r="E613" s="31">
        <v>24.24</v>
      </c>
      <c r="F613" s="20">
        <v>9.02</v>
      </c>
      <c r="G613" s="20">
        <v>15.22</v>
      </c>
      <c r="H613" s="6">
        <f t="shared" si="146"/>
        <v>858704</v>
      </c>
      <c r="I613" s="6">
        <f t="shared" si="147"/>
        <v>1713772</v>
      </c>
      <c r="J613" s="6">
        <f t="shared" si="148"/>
        <v>2572476</v>
      </c>
      <c r="K613" s="7">
        <f t="shared" si="149"/>
        <v>1948320</v>
      </c>
      <c r="L613" s="7">
        <f t="shared" si="150"/>
        <v>4215940</v>
      </c>
      <c r="M613" s="7">
        <f t="shared" si="151"/>
        <v>6164260</v>
      </c>
      <c r="N613" s="8">
        <f t="shared" si="152"/>
        <v>1461240</v>
      </c>
      <c r="O613" s="8">
        <f t="shared" si="153"/>
        <v>4346832</v>
      </c>
      <c r="P613" s="8">
        <f t="shared" si="154"/>
        <v>5808072</v>
      </c>
      <c r="Q613" s="9">
        <f t="shared" si="155"/>
        <v>1362020</v>
      </c>
      <c r="R613" s="9">
        <f t="shared" si="156"/>
        <v>2724380</v>
      </c>
      <c r="S613" s="10">
        <f t="shared" si="157"/>
        <v>4086400</v>
      </c>
      <c r="T613" s="11">
        <f t="shared" si="158"/>
        <v>771742.8</v>
      </c>
      <c r="U613" s="12">
        <f t="shared" si="159"/>
        <v>4363526.8</v>
      </c>
      <c r="V613" s="13">
        <f t="shared" si="160"/>
        <v>4007338.8</v>
      </c>
      <c r="W613" s="10">
        <f t="shared" si="161"/>
        <v>2285666.7999999998</v>
      </c>
    </row>
    <row r="614" spans="1:23" ht="34.799999999999997" x14ac:dyDescent="0.3">
      <c r="A614" s="16" t="s">
        <v>1249</v>
      </c>
      <c r="B614" s="34" t="s">
        <v>26</v>
      </c>
      <c r="C614" s="18">
        <v>704775</v>
      </c>
      <c r="D614" s="30" t="s">
        <v>1250</v>
      </c>
      <c r="E614" s="31">
        <v>24.24</v>
      </c>
      <c r="F614" s="20">
        <v>9.02</v>
      </c>
      <c r="G614" s="20">
        <v>15.22</v>
      </c>
      <c r="H614" s="6">
        <f t="shared" si="146"/>
        <v>858704</v>
      </c>
      <c r="I614" s="6">
        <f t="shared" si="147"/>
        <v>1713772</v>
      </c>
      <c r="J614" s="6">
        <f t="shared" si="148"/>
        <v>2572476</v>
      </c>
      <c r="K614" s="7">
        <f t="shared" si="149"/>
        <v>1948320</v>
      </c>
      <c r="L614" s="7">
        <f t="shared" si="150"/>
        <v>4215940</v>
      </c>
      <c r="M614" s="7">
        <f t="shared" si="151"/>
        <v>6164260</v>
      </c>
      <c r="N614" s="8">
        <f t="shared" si="152"/>
        <v>1461240</v>
      </c>
      <c r="O614" s="8">
        <f t="shared" si="153"/>
        <v>4346832</v>
      </c>
      <c r="P614" s="8">
        <f t="shared" si="154"/>
        <v>5808072</v>
      </c>
      <c r="Q614" s="9">
        <f t="shared" si="155"/>
        <v>1362020</v>
      </c>
      <c r="R614" s="9">
        <f t="shared" si="156"/>
        <v>2724380</v>
      </c>
      <c r="S614" s="10">
        <f t="shared" si="157"/>
        <v>4086400</v>
      </c>
      <c r="T614" s="11">
        <f t="shared" si="158"/>
        <v>771742.8</v>
      </c>
      <c r="U614" s="12">
        <f t="shared" si="159"/>
        <v>4363526.8</v>
      </c>
      <c r="V614" s="13">
        <f t="shared" si="160"/>
        <v>4007338.8</v>
      </c>
      <c r="W614" s="10">
        <f t="shared" si="161"/>
        <v>2285666.7999999998</v>
      </c>
    </row>
    <row r="615" spans="1:23" ht="52.2" x14ac:dyDescent="0.3">
      <c r="A615" s="16" t="s">
        <v>1251</v>
      </c>
      <c r="B615" s="34" t="s">
        <v>26</v>
      </c>
      <c r="C615" s="18">
        <v>704780</v>
      </c>
      <c r="D615" s="30" t="s">
        <v>1252</v>
      </c>
      <c r="E615" s="31">
        <v>24.24</v>
      </c>
      <c r="F615" s="20">
        <v>9.02</v>
      </c>
      <c r="G615" s="20">
        <v>15.22</v>
      </c>
      <c r="H615" s="6">
        <f t="shared" si="146"/>
        <v>858704</v>
      </c>
      <c r="I615" s="6">
        <f t="shared" si="147"/>
        <v>1713772</v>
      </c>
      <c r="J615" s="6">
        <f t="shared" si="148"/>
        <v>2572476</v>
      </c>
      <c r="K615" s="7">
        <f t="shared" si="149"/>
        <v>1948320</v>
      </c>
      <c r="L615" s="7">
        <f t="shared" si="150"/>
        <v>4215940</v>
      </c>
      <c r="M615" s="7">
        <f t="shared" si="151"/>
        <v>6164260</v>
      </c>
      <c r="N615" s="8">
        <f t="shared" si="152"/>
        <v>1461240</v>
      </c>
      <c r="O615" s="8">
        <f t="shared" si="153"/>
        <v>4346832</v>
      </c>
      <c r="P615" s="8">
        <f t="shared" si="154"/>
        <v>5808072</v>
      </c>
      <c r="Q615" s="9">
        <f t="shared" si="155"/>
        <v>1362020</v>
      </c>
      <c r="R615" s="9">
        <f t="shared" si="156"/>
        <v>2724380</v>
      </c>
      <c r="S615" s="10">
        <f t="shared" si="157"/>
        <v>4086400</v>
      </c>
      <c r="T615" s="11">
        <f t="shared" si="158"/>
        <v>771742.8</v>
      </c>
      <c r="U615" s="12">
        <f t="shared" si="159"/>
        <v>4363526.8</v>
      </c>
      <c r="V615" s="13">
        <f t="shared" si="160"/>
        <v>4007338.8</v>
      </c>
      <c r="W615" s="10">
        <f t="shared" si="161"/>
        <v>2285666.7999999998</v>
      </c>
    </row>
    <row r="616" spans="1:23" x14ac:dyDescent="0.3">
      <c r="A616" s="16" t="s">
        <v>1253</v>
      </c>
      <c r="B616" s="34" t="s">
        <v>26</v>
      </c>
      <c r="C616" s="18">
        <v>704785</v>
      </c>
      <c r="D616" s="30" t="s">
        <v>1254</v>
      </c>
      <c r="E616" s="31">
        <v>7.25</v>
      </c>
      <c r="F616" s="20">
        <v>3.24</v>
      </c>
      <c r="G616" s="20">
        <v>4.01</v>
      </c>
      <c r="H616" s="6">
        <f t="shared" si="146"/>
        <v>308448</v>
      </c>
      <c r="I616" s="6">
        <f t="shared" si="147"/>
        <v>451526</v>
      </c>
      <c r="J616" s="6">
        <f t="shared" si="148"/>
        <v>759974</v>
      </c>
      <c r="K616" s="7">
        <f t="shared" si="149"/>
        <v>699840</v>
      </c>
      <c r="L616" s="7">
        <f t="shared" si="150"/>
        <v>1110770</v>
      </c>
      <c r="M616" s="7">
        <f t="shared" si="151"/>
        <v>1810610</v>
      </c>
      <c r="N616" s="8">
        <f t="shared" si="152"/>
        <v>524880</v>
      </c>
      <c r="O616" s="8">
        <f t="shared" si="153"/>
        <v>1145256</v>
      </c>
      <c r="P616" s="8">
        <f t="shared" si="154"/>
        <v>1670136</v>
      </c>
      <c r="Q616" s="9">
        <f t="shared" si="155"/>
        <v>489240.00000000006</v>
      </c>
      <c r="R616" s="9">
        <f t="shared" si="156"/>
        <v>717790</v>
      </c>
      <c r="S616" s="10">
        <f t="shared" si="157"/>
        <v>1207030</v>
      </c>
      <c r="T616" s="11">
        <f t="shared" si="158"/>
        <v>227992.2</v>
      </c>
      <c r="U616" s="12">
        <f t="shared" si="159"/>
        <v>1278628.2</v>
      </c>
      <c r="V616" s="13">
        <f t="shared" si="160"/>
        <v>1138154.2</v>
      </c>
      <c r="W616" s="10">
        <f t="shared" si="161"/>
        <v>675048.2</v>
      </c>
    </row>
    <row r="617" spans="1:23" x14ac:dyDescent="0.3">
      <c r="A617" s="16" t="s">
        <v>1255</v>
      </c>
      <c r="B617" s="34" t="s">
        <v>26</v>
      </c>
      <c r="C617" s="18">
        <v>704790</v>
      </c>
      <c r="D617" s="30" t="s">
        <v>1256</v>
      </c>
      <c r="E617" s="31">
        <v>23</v>
      </c>
      <c r="F617" s="20">
        <v>13.5</v>
      </c>
      <c r="G617" s="20">
        <v>9.5</v>
      </c>
      <c r="H617" s="6">
        <f t="shared" si="146"/>
        <v>1285200</v>
      </c>
      <c r="I617" s="6">
        <f t="shared" si="147"/>
        <v>1069700</v>
      </c>
      <c r="J617" s="6">
        <f t="shared" si="148"/>
        <v>2354900</v>
      </c>
      <c r="K617" s="7">
        <f t="shared" si="149"/>
        <v>2916000</v>
      </c>
      <c r="L617" s="7">
        <f t="shared" si="150"/>
        <v>2631500</v>
      </c>
      <c r="M617" s="7">
        <f t="shared" si="151"/>
        <v>5547500</v>
      </c>
      <c r="N617" s="8">
        <f t="shared" si="152"/>
        <v>2187000</v>
      </c>
      <c r="O617" s="8">
        <f t="shared" si="153"/>
        <v>2713200</v>
      </c>
      <c r="P617" s="8">
        <f t="shared" si="154"/>
        <v>4900200</v>
      </c>
      <c r="Q617" s="9">
        <f t="shared" si="155"/>
        <v>2038500</v>
      </c>
      <c r="R617" s="9">
        <f t="shared" si="156"/>
        <v>1700500</v>
      </c>
      <c r="S617" s="10">
        <f t="shared" si="157"/>
        <v>3739000</v>
      </c>
      <c r="T617" s="11">
        <f t="shared" si="158"/>
        <v>706470</v>
      </c>
      <c r="U617" s="12">
        <f t="shared" si="159"/>
        <v>3899070</v>
      </c>
      <c r="V617" s="13">
        <f t="shared" si="160"/>
        <v>3251770</v>
      </c>
      <c r="W617" s="10">
        <f t="shared" si="161"/>
        <v>2090570</v>
      </c>
    </row>
    <row r="618" spans="1:23" ht="34.799999999999997" x14ac:dyDescent="0.3">
      <c r="A618" s="16" t="s">
        <v>1257</v>
      </c>
      <c r="B618" s="34" t="s">
        <v>26</v>
      </c>
      <c r="C618" s="18">
        <v>704795</v>
      </c>
      <c r="D618" s="39" t="s">
        <v>1258</v>
      </c>
      <c r="E618" s="31">
        <v>14.31</v>
      </c>
      <c r="F618" s="20">
        <v>6.62</v>
      </c>
      <c r="G618" s="20">
        <v>7.69</v>
      </c>
      <c r="H618" s="6">
        <f t="shared" si="146"/>
        <v>630224</v>
      </c>
      <c r="I618" s="6">
        <f t="shared" si="147"/>
        <v>865894</v>
      </c>
      <c r="J618" s="6">
        <f t="shared" si="148"/>
        <v>1496118</v>
      </c>
      <c r="K618" s="7">
        <f t="shared" si="149"/>
        <v>1429920</v>
      </c>
      <c r="L618" s="7">
        <f t="shared" si="150"/>
        <v>2130130</v>
      </c>
      <c r="M618" s="7">
        <f t="shared" si="151"/>
        <v>3560050</v>
      </c>
      <c r="N618" s="8">
        <f t="shared" si="152"/>
        <v>1072440</v>
      </c>
      <c r="O618" s="8">
        <f t="shared" si="153"/>
        <v>2196264</v>
      </c>
      <c r="P618" s="8">
        <f t="shared" si="154"/>
        <v>3268704</v>
      </c>
      <c r="Q618" s="9">
        <f t="shared" si="155"/>
        <v>999620</v>
      </c>
      <c r="R618" s="9">
        <f t="shared" si="156"/>
        <v>1376510</v>
      </c>
      <c r="S618" s="10">
        <f t="shared" si="157"/>
        <v>2376130</v>
      </c>
      <c r="T618" s="11">
        <f t="shared" si="158"/>
        <v>448835.4</v>
      </c>
      <c r="U618" s="12">
        <f t="shared" si="159"/>
        <v>2512767.4</v>
      </c>
      <c r="V618" s="13">
        <f t="shared" si="160"/>
        <v>2221421.4</v>
      </c>
      <c r="W618" s="10">
        <f t="shared" si="161"/>
        <v>1328847.3999999999</v>
      </c>
    </row>
    <row r="619" spans="1:23" x14ac:dyDescent="0.3">
      <c r="A619" s="16" t="s">
        <v>1259</v>
      </c>
      <c r="B619" s="34" t="s">
        <v>26</v>
      </c>
      <c r="C619" s="18">
        <v>704800</v>
      </c>
      <c r="D619" s="30" t="s">
        <v>1260</v>
      </c>
      <c r="E619" s="31">
        <v>12.79</v>
      </c>
      <c r="F619" s="20">
        <v>6.11</v>
      </c>
      <c r="G619" s="20">
        <v>6.68</v>
      </c>
      <c r="H619" s="6">
        <f t="shared" si="146"/>
        <v>581672</v>
      </c>
      <c r="I619" s="6">
        <f t="shared" si="147"/>
        <v>752168</v>
      </c>
      <c r="J619" s="6">
        <f t="shared" si="148"/>
        <v>1333840</v>
      </c>
      <c r="K619" s="7">
        <f t="shared" si="149"/>
        <v>1319760</v>
      </c>
      <c r="L619" s="7">
        <f t="shared" si="150"/>
        <v>1850360</v>
      </c>
      <c r="M619" s="7">
        <f t="shared" si="151"/>
        <v>3170120</v>
      </c>
      <c r="N619" s="8">
        <f t="shared" si="152"/>
        <v>989820</v>
      </c>
      <c r="O619" s="8">
        <f t="shared" si="153"/>
        <v>1907808</v>
      </c>
      <c r="P619" s="8">
        <f t="shared" si="154"/>
        <v>2897628</v>
      </c>
      <c r="Q619" s="9">
        <f t="shared" si="155"/>
        <v>922610</v>
      </c>
      <c r="R619" s="9">
        <f t="shared" si="156"/>
        <v>1195720</v>
      </c>
      <c r="S619" s="10">
        <f t="shared" si="157"/>
        <v>2118330</v>
      </c>
      <c r="T619" s="11">
        <f t="shared" si="158"/>
        <v>400152</v>
      </c>
      <c r="U619" s="12">
        <f t="shared" si="159"/>
        <v>2236432</v>
      </c>
      <c r="V619" s="13">
        <f t="shared" si="160"/>
        <v>1963940</v>
      </c>
      <c r="W619" s="10">
        <f t="shared" si="161"/>
        <v>1184642</v>
      </c>
    </row>
    <row r="620" spans="1:23" ht="34.799999999999997" x14ac:dyDescent="0.3">
      <c r="A620" s="16" t="s">
        <v>1261</v>
      </c>
      <c r="B620" s="34" t="s">
        <v>26</v>
      </c>
      <c r="C620" s="18">
        <v>704805</v>
      </c>
      <c r="D620" s="30" t="s">
        <v>1262</v>
      </c>
      <c r="E620" s="31">
        <v>17.68</v>
      </c>
      <c r="F620" s="20">
        <v>6.19</v>
      </c>
      <c r="G620" s="20">
        <v>11.49</v>
      </c>
      <c r="H620" s="6">
        <f t="shared" ref="H620:H683" si="162">F620*95200</f>
        <v>589288</v>
      </c>
      <c r="I620" s="6">
        <f t="shared" ref="I620:I683" si="163">G620*112600</f>
        <v>1293774</v>
      </c>
      <c r="J620" s="6">
        <f t="shared" ref="J620:J683" si="164">I620+H620</f>
        <v>1883062</v>
      </c>
      <c r="K620" s="7">
        <f t="shared" ref="K620:K683" si="165">F620*216000</f>
        <v>1337040</v>
      </c>
      <c r="L620" s="7">
        <f t="shared" ref="L620:L683" si="166">G620*277000</f>
        <v>3182730</v>
      </c>
      <c r="M620" s="7">
        <f t="shared" ref="M620:M683" si="167">L620+K620</f>
        <v>4519770</v>
      </c>
      <c r="N620" s="8">
        <f t="shared" ref="N620:N683" si="168">F620*162000</f>
        <v>1002780.0000000001</v>
      </c>
      <c r="O620" s="8">
        <f t="shared" ref="O620:O683" si="169">G620*285600</f>
        <v>3281544</v>
      </c>
      <c r="P620" s="8">
        <f t="shared" ref="P620:P683" si="170">O620+N620</f>
        <v>4284324</v>
      </c>
      <c r="Q620" s="9">
        <f t="shared" ref="Q620:Q683" si="171">F620*151000</f>
        <v>934690.00000000012</v>
      </c>
      <c r="R620" s="9">
        <f t="shared" ref="R620:R683" si="172">G620*179000</f>
        <v>2056710</v>
      </c>
      <c r="S620" s="10">
        <f t="shared" ref="S620:S683" si="173">R620+Q620</f>
        <v>2991400</v>
      </c>
      <c r="T620" s="11">
        <f t="shared" si="158"/>
        <v>564918.6</v>
      </c>
      <c r="U620" s="12">
        <f t="shared" si="159"/>
        <v>3201626.6</v>
      </c>
      <c r="V620" s="13">
        <f t="shared" si="160"/>
        <v>2966180.6</v>
      </c>
      <c r="W620" s="10">
        <f t="shared" si="161"/>
        <v>1673256.6</v>
      </c>
    </row>
    <row r="621" spans="1:23" ht="34.799999999999997" x14ac:dyDescent="0.3">
      <c r="A621" s="16" t="s">
        <v>1263</v>
      </c>
      <c r="B621" s="34" t="s">
        <v>26</v>
      </c>
      <c r="C621" s="18">
        <v>704810</v>
      </c>
      <c r="D621" s="30" t="s">
        <v>1264</v>
      </c>
      <c r="E621" s="31">
        <v>20.72</v>
      </c>
      <c r="F621" s="20">
        <v>7.25</v>
      </c>
      <c r="G621" s="20">
        <v>13.47</v>
      </c>
      <c r="H621" s="6">
        <f t="shared" si="162"/>
        <v>690200</v>
      </c>
      <c r="I621" s="6">
        <f t="shared" si="163"/>
        <v>1516722</v>
      </c>
      <c r="J621" s="6">
        <f t="shared" si="164"/>
        <v>2206922</v>
      </c>
      <c r="K621" s="7">
        <f t="shared" si="165"/>
        <v>1566000</v>
      </c>
      <c r="L621" s="7">
        <f t="shared" si="166"/>
        <v>3731190</v>
      </c>
      <c r="M621" s="7">
        <f t="shared" si="167"/>
        <v>5297190</v>
      </c>
      <c r="N621" s="8">
        <f t="shared" si="168"/>
        <v>1174500</v>
      </c>
      <c r="O621" s="8">
        <f t="shared" si="169"/>
        <v>3847032</v>
      </c>
      <c r="P621" s="8">
        <f t="shared" si="170"/>
        <v>5021532</v>
      </c>
      <c r="Q621" s="9">
        <f t="shared" si="171"/>
        <v>1094750</v>
      </c>
      <c r="R621" s="9">
        <f t="shared" si="172"/>
        <v>2411130</v>
      </c>
      <c r="S621" s="10">
        <f t="shared" si="173"/>
        <v>3505880</v>
      </c>
      <c r="T621" s="11">
        <f t="shared" si="158"/>
        <v>662076.6</v>
      </c>
      <c r="U621" s="12">
        <f t="shared" si="159"/>
        <v>3752344.6</v>
      </c>
      <c r="V621" s="13">
        <f t="shared" si="160"/>
        <v>3476686.6</v>
      </c>
      <c r="W621" s="10">
        <f t="shared" si="161"/>
        <v>1961034.6</v>
      </c>
    </row>
    <row r="622" spans="1:23" ht="34.799999999999997" x14ac:dyDescent="0.3">
      <c r="A622" s="16" t="s">
        <v>1265</v>
      </c>
      <c r="B622" s="34" t="s">
        <v>26</v>
      </c>
      <c r="C622" s="18">
        <v>704815</v>
      </c>
      <c r="D622" s="30" t="s">
        <v>1266</v>
      </c>
      <c r="E622" s="31">
        <v>26.77</v>
      </c>
      <c r="F622" s="20">
        <v>11.02</v>
      </c>
      <c r="G622" s="20">
        <v>15.75</v>
      </c>
      <c r="H622" s="6">
        <f t="shared" si="162"/>
        <v>1049104</v>
      </c>
      <c r="I622" s="6">
        <f t="shared" si="163"/>
        <v>1773450</v>
      </c>
      <c r="J622" s="6">
        <f t="shared" si="164"/>
        <v>2822554</v>
      </c>
      <c r="K622" s="7">
        <f t="shared" si="165"/>
        <v>2380320</v>
      </c>
      <c r="L622" s="7">
        <f t="shared" si="166"/>
        <v>4362750</v>
      </c>
      <c r="M622" s="7">
        <f t="shared" si="167"/>
        <v>6743070</v>
      </c>
      <c r="N622" s="8">
        <f t="shared" si="168"/>
        <v>1785240</v>
      </c>
      <c r="O622" s="8">
        <f t="shared" si="169"/>
        <v>4498200</v>
      </c>
      <c r="P622" s="8">
        <f t="shared" si="170"/>
        <v>6283440</v>
      </c>
      <c r="Q622" s="9">
        <f t="shared" si="171"/>
        <v>1664020</v>
      </c>
      <c r="R622" s="9">
        <f t="shared" si="172"/>
        <v>2819250</v>
      </c>
      <c r="S622" s="10">
        <f t="shared" si="173"/>
        <v>4483270</v>
      </c>
      <c r="T622" s="11">
        <f t="shared" si="158"/>
        <v>846766.2</v>
      </c>
      <c r="U622" s="12">
        <f t="shared" si="159"/>
        <v>4767282.2</v>
      </c>
      <c r="V622" s="13">
        <f t="shared" si="160"/>
        <v>4307652.2</v>
      </c>
      <c r="W622" s="10">
        <f t="shared" si="161"/>
        <v>2507482.2000000002</v>
      </c>
    </row>
    <row r="623" spans="1:23" x14ac:dyDescent="0.3">
      <c r="A623" s="16" t="s">
        <v>1267</v>
      </c>
      <c r="B623" s="34" t="s">
        <v>26</v>
      </c>
      <c r="C623" s="18">
        <v>704820</v>
      </c>
      <c r="D623" s="30" t="s">
        <v>1268</v>
      </c>
      <c r="E623" s="31">
        <v>11.8</v>
      </c>
      <c r="F623" s="20">
        <v>4.63</v>
      </c>
      <c r="G623" s="20">
        <v>7.17</v>
      </c>
      <c r="H623" s="6">
        <f t="shared" si="162"/>
        <v>440776</v>
      </c>
      <c r="I623" s="6">
        <f t="shared" si="163"/>
        <v>807342</v>
      </c>
      <c r="J623" s="6">
        <f t="shared" si="164"/>
        <v>1248118</v>
      </c>
      <c r="K623" s="7">
        <f t="shared" si="165"/>
        <v>1000080</v>
      </c>
      <c r="L623" s="7">
        <f t="shared" si="166"/>
        <v>1986090</v>
      </c>
      <c r="M623" s="7">
        <f t="shared" si="167"/>
        <v>2986170</v>
      </c>
      <c r="N623" s="8">
        <f t="shared" si="168"/>
        <v>750060</v>
      </c>
      <c r="O623" s="8">
        <f t="shared" si="169"/>
        <v>2047752</v>
      </c>
      <c r="P623" s="8">
        <f t="shared" si="170"/>
        <v>2797812</v>
      </c>
      <c r="Q623" s="9">
        <f t="shared" si="171"/>
        <v>699130</v>
      </c>
      <c r="R623" s="9">
        <f t="shared" si="172"/>
        <v>1283430</v>
      </c>
      <c r="S623" s="10">
        <f t="shared" si="173"/>
        <v>1982560</v>
      </c>
      <c r="T623" s="11">
        <f t="shared" si="158"/>
        <v>374435.4</v>
      </c>
      <c r="U623" s="12">
        <f t="shared" si="159"/>
        <v>2112487.4</v>
      </c>
      <c r="V623" s="13">
        <f t="shared" si="160"/>
        <v>1924129.4</v>
      </c>
      <c r="W623" s="10">
        <f t="shared" si="161"/>
        <v>1108877.3999999999</v>
      </c>
    </row>
    <row r="624" spans="1:23" ht="34.799999999999997" x14ac:dyDescent="0.3">
      <c r="A624" s="16" t="s">
        <v>1269</v>
      </c>
      <c r="B624" s="34" t="s">
        <v>26</v>
      </c>
      <c r="C624" s="18">
        <v>704825</v>
      </c>
      <c r="D624" s="30" t="s">
        <v>1270</v>
      </c>
      <c r="E624" s="31">
        <v>12.19</v>
      </c>
      <c r="F624" s="20">
        <v>5.0199999999999996</v>
      </c>
      <c r="G624" s="20">
        <v>7.17</v>
      </c>
      <c r="H624" s="6">
        <f t="shared" si="162"/>
        <v>477903.99999999994</v>
      </c>
      <c r="I624" s="6">
        <f t="shared" si="163"/>
        <v>807342</v>
      </c>
      <c r="J624" s="6">
        <f t="shared" si="164"/>
        <v>1285246</v>
      </c>
      <c r="K624" s="7">
        <f t="shared" si="165"/>
        <v>1084320</v>
      </c>
      <c r="L624" s="7">
        <f t="shared" si="166"/>
        <v>1986090</v>
      </c>
      <c r="M624" s="7">
        <f t="shared" si="167"/>
        <v>3070410</v>
      </c>
      <c r="N624" s="8">
        <f t="shared" si="168"/>
        <v>813239.99999999988</v>
      </c>
      <c r="O624" s="8">
        <f t="shared" si="169"/>
        <v>2047752</v>
      </c>
      <c r="P624" s="8">
        <f t="shared" si="170"/>
        <v>2860992</v>
      </c>
      <c r="Q624" s="9">
        <f t="shared" si="171"/>
        <v>758019.99999999988</v>
      </c>
      <c r="R624" s="9">
        <f t="shared" si="172"/>
        <v>1283430</v>
      </c>
      <c r="S624" s="10">
        <f t="shared" si="173"/>
        <v>2041450</v>
      </c>
      <c r="T624" s="11">
        <f t="shared" si="158"/>
        <v>385573.8</v>
      </c>
      <c r="U624" s="12">
        <f t="shared" si="159"/>
        <v>2170737.7999999998</v>
      </c>
      <c r="V624" s="13">
        <f t="shared" si="160"/>
        <v>1961319.8</v>
      </c>
      <c r="W624" s="10">
        <f t="shared" si="161"/>
        <v>1141777.8</v>
      </c>
    </row>
    <row r="625" spans="1:23" x14ac:dyDescent="0.3">
      <c r="A625" s="16" t="s">
        <v>1271</v>
      </c>
      <c r="B625" s="34" t="s">
        <v>26</v>
      </c>
      <c r="C625" s="18">
        <v>704830</v>
      </c>
      <c r="D625" s="30" t="s">
        <v>1272</v>
      </c>
      <c r="E625" s="31">
        <v>10.35</v>
      </c>
      <c r="F625" s="20">
        <v>4.26</v>
      </c>
      <c r="G625" s="20">
        <v>6.09</v>
      </c>
      <c r="H625" s="6">
        <f t="shared" si="162"/>
        <v>405552</v>
      </c>
      <c r="I625" s="6">
        <f t="shared" si="163"/>
        <v>685734</v>
      </c>
      <c r="J625" s="6">
        <f t="shared" si="164"/>
        <v>1091286</v>
      </c>
      <c r="K625" s="7">
        <f t="shared" si="165"/>
        <v>920160</v>
      </c>
      <c r="L625" s="7">
        <f t="shared" si="166"/>
        <v>1686930</v>
      </c>
      <c r="M625" s="7">
        <f t="shared" si="167"/>
        <v>2607090</v>
      </c>
      <c r="N625" s="8">
        <f t="shared" si="168"/>
        <v>690120</v>
      </c>
      <c r="O625" s="8">
        <f t="shared" si="169"/>
        <v>1739304</v>
      </c>
      <c r="P625" s="8">
        <f t="shared" si="170"/>
        <v>2429424</v>
      </c>
      <c r="Q625" s="9">
        <f t="shared" si="171"/>
        <v>643260</v>
      </c>
      <c r="R625" s="9">
        <f t="shared" si="172"/>
        <v>1090110</v>
      </c>
      <c r="S625" s="10">
        <f t="shared" si="173"/>
        <v>1733370</v>
      </c>
      <c r="T625" s="11">
        <f t="shared" si="158"/>
        <v>327385.8</v>
      </c>
      <c r="U625" s="12">
        <f t="shared" si="159"/>
        <v>1843189.8</v>
      </c>
      <c r="V625" s="13">
        <f t="shared" si="160"/>
        <v>1665523.8</v>
      </c>
      <c r="W625" s="10">
        <f t="shared" si="161"/>
        <v>969469.8</v>
      </c>
    </row>
    <row r="626" spans="1:23" ht="34.799999999999997" x14ac:dyDescent="0.3">
      <c r="A626" s="16" t="s">
        <v>1273</v>
      </c>
      <c r="B626" s="34" t="s">
        <v>26</v>
      </c>
      <c r="C626" s="18">
        <v>704835</v>
      </c>
      <c r="D626" s="30" t="s">
        <v>1274</v>
      </c>
      <c r="E626" s="31">
        <v>14.72</v>
      </c>
      <c r="F626" s="20">
        <v>6.06</v>
      </c>
      <c r="G626" s="20">
        <v>8.66</v>
      </c>
      <c r="H626" s="6">
        <f t="shared" si="162"/>
        <v>576912</v>
      </c>
      <c r="I626" s="6">
        <f t="shared" si="163"/>
        <v>975116</v>
      </c>
      <c r="J626" s="6">
        <f t="shared" si="164"/>
        <v>1552028</v>
      </c>
      <c r="K626" s="7">
        <f t="shared" si="165"/>
        <v>1308960</v>
      </c>
      <c r="L626" s="7">
        <f t="shared" si="166"/>
        <v>2398820</v>
      </c>
      <c r="M626" s="7">
        <f t="shared" si="167"/>
        <v>3707780</v>
      </c>
      <c r="N626" s="8">
        <f t="shared" si="168"/>
        <v>981719.99999999988</v>
      </c>
      <c r="O626" s="8">
        <f t="shared" si="169"/>
        <v>2473296</v>
      </c>
      <c r="P626" s="8">
        <f t="shared" si="170"/>
        <v>3455016</v>
      </c>
      <c r="Q626" s="9">
        <f t="shared" si="171"/>
        <v>915059.99999999988</v>
      </c>
      <c r="R626" s="9">
        <f t="shared" si="172"/>
        <v>1550140</v>
      </c>
      <c r="S626" s="10">
        <f t="shared" si="173"/>
        <v>2465200</v>
      </c>
      <c r="T626" s="11">
        <f t="shared" si="158"/>
        <v>465608.4</v>
      </c>
      <c r="U626" s="12">
        <f t="shared" si="159"/>
        <v>2621360.4</v>
      </c>
      <c r="V626" s="13">
        <f t="shared" si="160"/>
        <v>2368596.4</v>
      </c>
      <c r="W626" s="10">
        <f t="shared" si="161"/>
        <v>1378780.4</v>
      </c>
    </row>
    <row r="627" spans="1:23" x14ac:dyDescent="0.3">
      <c r="A627" s="16" t="s">
        <v>1275</v>
      </c>
      <c r="B627" s="34" t="s">
        <v>26</v>
      </c>
      <c r="C627" s="18">
        <v>704840</v>
      </c>
      <c r="D627" s="30" t="s">
        <v>1276</v>
      </c>
      <c r="E627" s="31">
        <v>9.3699999999999992</v>
      </c>
      <c r="F627" s="20">
        <v>3.28</v>
      </c>
      <c r="G627" s="20">
        <v>6.09</v>
      </c>
      <c r="H627" s="6">
        <f t="shared" si="162"/>
        <v>312256</v>
      </c>
      <c r="I627" s="6">
        <f t="shared" si="163"/>
        <v>685734</v>
      </c>
      <c r="J627" s="6">
        <f t="shared" si="164"/>
        <v>997990</v>
      </c>
      <c r="K627" s="7">
        <f t="shared" si="165"/>
        <v>708480</v>
      </c>
      <c r="L627" s="7">
        <f t="shared" si="166"/>
        <v>1686930</v>
      </c>
      <c r="M627" s="7">
        <f t="shared" si="167"/>
        <v>2395410</v>
      </c>
      <c r="N627" s="8">
        <f t="shared" si="168"/>
        <v>531360</v>
      </c>
      <c r="O627" s="8">
        <f t="shared" si="169"/>
        <v>1739304</v>
      </c>
      <c r="P627" s="8">
        <f t="shared" si="170"/>
        <v>2270664</v>
      </c>
      <c r="Q627" s="9">
        <f t="shared" si="171"/>
        <v>495279.99999999994</v>
      </c>
      <c r="R627" s="9">
        <f t="shared" si="172"/>
        <v>1090110</v>
      </c>
      <c r="S627" s="10">
        <f t="shared" si="173"/>
        <v>1585390</v>
      </c>
      <c r="T627" s="11">
        <f t="shared" si="158"/>
        <v>299397</v>
      </c>
      <c r="U627" s="12">
        <f t="shared" si="159"/>
        <v>1696817</v>
      </c>
      <c r="V627" s="13">
        <f t="shared" si="160"/>
        <v>1572071</v>
      </c>
      <c r="W627" s="10">
        <f t="shared" si="161"/>
        <v>886797</v>
      </c>
    </row>
    <row r="628" spans="1:23" x14ac:dyDescent="0.3">
      <c r="A628" s="16" t="s">
        <v>1277</v>
      </c>
      <c r="B628" s="34" t="s">
        <v>26</v>
      </c>
      <c r="C628" s="29">
        <v>704845</v>
      </c>
      <c r="D628" s="30" t="s">
        <v>1278</v>
      </c>
      <c r="E628" s="31">
        <v>25</v>
      </c>
      <c r="F628" s="20">
        <v>11</v>
      </c>
      <c r="G628" s="20">
        <v>14</v>
      </c>
      <c r="H628" s="6">
        <f t="shared" si="162"/>
        <v>1047200</v>
      </c>
      <c r="I628" s="6">
        <f t="shared" si="163"/>
        <v>1576400</v>
      </c>
      <c r="J628" s="6">
        <f t="shared" si="164"/>
        <v>2623600</v>
      </c>
      <c r="K628" s="7">
        <f t="shared" si="165"/>
        <v>2376000</v>
      </c>
      <c r="L628" s="7">
        <f t="shared" si="166"/>
        <v>3878000</v>
      </c>
      <c r="M628" s="7">
        <f t="shared" si="167"/>
        <v>6254000</v>
      </c>
      <c r="N628" s="8">
        <f t="shared" si="168"/>
        <v>1782000</v>
      </c>
      <c r="O628" s="8">
        <f t="shared" si="169"/>
        <v>3998400</v>
      </c>
      <c r="P628" s="8">
        <f t="shared" si="170"/>
        <v>5780400</v>
      </c>
      <c r="Q628" s="9">
        <f t="shared" si="171"/>
        <v>1661000</v>
      </c>
      <c r="R628" s="9">
        <f t="shared" si="172"/>
        <v>2506000</v>
      </c>
      <c r="S628" s="10">
        <f t="shared" si="173"/>
        <v>4167000</v>
      </c>
      <c r="T628" s="11">
        <f t="shared" si="158"/>
        <v>787080</v>
      </c>
      <c r="U628" s="12">
        <f t="shared" si="159"/>
        <v>4417480</v>
      </c>
      <c r="V628" s="13">
        <f t="shared" si="160"/>
        <v>3943880</v>
      </c>
      <c r="W628" s="10">
        <f t="shared" si="161"/>
        <v>2330480</v>
      </c>
    </row>
    <row r="629" spans="1:23" ht="69.599999999999994" x14ac:dyDescent="0.3">
      <c r="A629" s="16" t="s">
        <v>1279</v>
      </c>
      <c r="B629" s="34" t="s">
        <v>26</v>
      </c>
      <c r="C629" s="18">
        <v>704850</v>
      </c>
      <c r="D629" s="30" t="s">
        <v>1280</v>
      </c>
      <c r="E629" s="31">
        <v>14.06</v>
      </c>
      <c r="F629" s="20">
        <v>4.92</v>
      </c>
      <c r="G629" s="20">
        <v>9.14</v>
      </c>
      <c r="H629" s="6">
        <f t="shared" si="162"/>
        <v>468384</v>
      </c>
      <c r="I629" s="6">
        <f t="shared" si="163"/>
        <v>1029164.0000000001</v>
      </c>
      <c r="J629" s="6">
        <f t="shared" si="164"/>
        <v>1497548</v>
      </c>
      <c r="K629" s="7">
        <f t="shared" si="165"/>
        <v>1062720</v>
      </c>
      <c r="L629" s="7">
        <f t="shared" si="166"/>
        <v>2531780</v>
      </c>
      <c r="M629" s="7">
        <f t="shared" si="167"/>
        <v>3594500</v>
      </c>
      <c r="N629" s="8">
        <f t="shared" si="168"/>
        <v>797040</v>
      </c>
      <c r="O629" s="8">
        <f t="shared" si="169"/>
        <v>2610384</v>
      </c>
      <c r="P629" s="8">
        <f t="shared" si="170"/>
        <v>3407424</v>
      </c>
      <c r="Q629" s="9">
        <f t="shared" si="171"/>
        <v>742920</v>
      </c>
      <c r="R629" s="9">
        <f t="shared" si="172"/>
        <v>1636060</v>
      </c>
      <c r="S629" s="10">
        <f t="shared" si="173"/>
        <v>2378980</v>
      </c>
      <c r="T629" s="11">
        <f t="shared" si="158"/>
        <v>449264.4</v>
      </c>
      <c r="U629" s="12">
        <f t="shared" si="159"/>
        <v>2546216.4</v>
      </c>
      <c r="V629" s="13">
        <f t="shared" si="160"/>
        <v>2359140.4</v>
      </c>
      <c r="W629" s="10">
        <f t="shared" si="161"/>
        <v>1330696.3999999999</v>
      </c>
    </row>
    <row r="630" spans="1:23" ht="69.599999999999994" x14ac:dyDescent="0.3">
      <c r="A630" s="16" t="s">
        <v>1281</v>
      </c>
      <c r="B630" s="34" t="s">
        <v>26</v>
      </c>
      <c r="C630" s="29">
        <v>704855</v>
      </c>
      <c r="D630" s="30" t="s">
        <v>1282</v>
      </c>
      <c r="E630" s="31">
        <v>21</v>
      </c>
      <c r="F630" s="20">
        <v>10</v>
      </c>
      <c r="G630" s="20">
        <v>11</v>
      </c>
      <c r="H630" s="6">
        <f t="shared" si="162"/>
        <v>952000</v>
      </c>
      <c r="I630" s="6">
        <f t="shared" si="163"/>
        <v>1238600</v>
      </c>
      <c r="J630" s="6">
        <f t="shared" si="164"/>
        <v>2190600</v>
      </c>
      <c r="K630" s="7">
        <f t="shared" si="165"/>
        <v>2160000</v>
      </c>
      <c r="L630" s="7">
        <f t="shared" si="166"/>
        <v>3047000</v>
      </c>
      <c r="M630" s="7">
        <f t="shared" si="167"/>
        <v>5207000</v>
      </c>
      <c r="N630" s="8">
        <f t="shared" si="168"/>
        <v>1620000</v>
      </c>
      <c r="O630" s="8">
        <f t="shared" si="169"/>
        <v>3141600</v>
      </c>
      <c r="P630" s="8">
        <f t="shared" si="170"/>
        <v>4761600</v>
      </c>
      <c r="Q630" s="9">
        <f t="shared" si="171"/>
        <v>1510000</v>
      </c>
      <c r="R630" s="9">
        <f t="shared" si="172"/>
        <v>1969000</v>
      </c>
      <c r="S630" s="10">
        <f t="shared" si="173"/>
        <v>3479000</v>
      </c>
      <c r="T630" s="11">
        <f t="shared" si="158"/>
        <v>657180</v>
      </c>
      <c r="U630" s="12">
        <f t="shared" si="159"/>
        <v>3673580</v>
      </c>
      <c r="V630" s="13">
        <f t="shared" si="160"/>
        <v>3228180</v>
      </c>
      <c r="W630" s="10">
        <f t="shared" si="161"/>
        <v>1945580</v>
      </c>
    </row>
    <row r="631" spans="1:23" ht="34.799999999999997" x14ac:dyDescent="0.3">
      <c r="A631" s="16" t="s">
        <v>1283</v>
      </c>
      <c r="B631" s="34" t="s">
        <v>26</v>
      </c>
      <c r="C631" s="18">
        <v>704860</v>
      </c>
      <c r="D631" s="30" t="s">
        <v>1284</v>
      </c>
      <c r="E631" s="31">
        <v>11.09</v>
      </c>
      <c r="F631" s="20">
        <v>3.88</v>
      </c>
      <c r="G631" s="20">
        <v>7.21</v>
      </c>
      <c r="H631" s="6">
        <f t="shared" si="162"/>
        <v>369376</v>
      </c>
      <c r="I631" s="6">
        <f t="shared" si="163"/>
        <v>811846</v>
      </c>
      <c r="J631" s="6">
        <f t="shared" si="164"/>
        <v>1181222</v>
      </c>
      <c r="K631" s="7">
        <f t="shared" si="165"/>
        <v>838080</v>
      </c>
      <c r="L631" s="7">
        <f t="shared" si="166"/>
        <v>1997170</v>
      </c>
      <c r="M631" s="7">
        <f t="shared" si="167"/>
        <v>2835250</v>
      </c>
      <c r="N631" s="8">
        <f t="shared" si="168"/>
        <v>628560</v>
      </c>
      <c r="O631" s="8">
        <f t="shared" si="169"/>
        <v>2059176</v>
      </c>
      <c r="P631" s="8">
        <f t="shared" si="170"/>
        <v>2687736</v>
      </c>
      <c r="Q631" s="9">
        <f t="shared" si="171"/>
        <v>585880</v>
      </c>
      <c r="R631" s="9">
        <f t="shared" si="172"/>
        <v>1290590</v>
      </c>
      <c r="S631" s="10">
        <f t="shared" si="173"/>
        <v>1876470</v>
      </c>
      <c r="T631" s="11">
        <f t="shared" si="158"/>
        <v>354366.6</v>
      </c>
      <c r="U631" s="12">
        <f t="shared" si="159"/>
        <v>2008394.6</v>
      </c>
      <c r="V631" s="13">
        <f t="shared" si="160"/>
        <v>1860880.6</v>
      </c>
      <c r="W631" s="10">
        <f t="shared" si="161"/>
        <v>1049614.6000000001</v>
      </c>
    </row>
    <row r="632" spans="1:23" ht="52.2" x14ac:dyDescent="0.3">
      <c r="A632" s="16" t="s">
        <v>1285</v>
      </c>
      <c r="B632" s="34" t="s">
        <v>26</v>
      </c>
      <c r="C632" s="18">
        <v>704865</v>
      </c>
      <c r="D632" s="30" t="s">
        <v>1286</v>
      </c>
      <c r="E632" s="31">
        <v>13.07</v>
      </c>
      <c r="F632" s="20">
        <v>5.38</v>
      </c>
      <c r="G632" s="20">
        <v>7.69</v>
      </c>
      <c r="H632" s="6">
        <f t="shared" si="162"/>
        <v>512176</v>
      </c>
      <c r="I632" s="6">
        <f t="shared" si="163"/>
        <v>865894</v>
      </c>
      <c r="J632" s="6">
        <f t="shared" si="164"/>
        <v>1378070</v>
      </c>
      <c r="K632" s="7">
        <f t="shared" si="165"/>
        <v>1162080</v>
      </c>
      <c r="L632" s="7">
        <f t="shared" si="166"/>
        <v>2130130</v>
      </c>
      <c r="M632" s="7">
        <f t="shared" si="167"/>
        <v>3292210</v>
      </c>
      <c r="N632" s="8">
        <f t="shared" si="168"/>
        <v>871560</v>
      </c>
      <c r="O632" s="8">
        <f t="shared" si="169"/>
        <v>2196264</v>
      </c>
      <c r="P632" s="8">
        <f t="shared" si="170"/>
        <v>3067824</v>
      </c>
      <c r="Q632" s="9">
        <f t="shared" si="171"/>
        <v>812380</v>
      </c>
      <c r="R632" s="9">
        <f t="shared" si="172"/>
        <v>1376510</v>
      </c>
      <c r="S632" s="10">
        <f t="shared" si="173"/>
        <v>2188890</v>
      </c>
      <c r="T632" s="11">
        <f t="shared" si="158"/>
        <v>413421</v>
      </c>
      <c r="U632" s="12">
        <f t="shared" si="159"/>
        <v>2327561</v>
      </c>
      <c r="V632" s="13">
        <f t="shared" si="160"/>
        <v>2103175</v>
      </c>
      <c r="W632" s="10">
        <f t="shared" si="161"/>
        <v>1224241</v>
      </c>
    </row>
    <row r="633" spans="1:23" ht="52.2" x14ac:dyDescent="0.3">
      <c r="A633" s="16" t="s">
        <v>1287</v>
      </c>
      <c r="B633" s="34" t="s">
        <v>26</v>
      </c>
      <c r="C633" s="18">
        <v>704870</v>
      </c>
      <c r="D633" s="30" t="s">
        <v>1288</v>
      </c>
      <c r="E633" s="31">
        <v>17.010000000000002</v>
      </c>
      <c r="F633" s="20">
        <v>7.87</v>
      </c>
      <c r="G633" s="20">
        <v>9.14</v>
      </c>
      <c r="H633" s="6">
        <f t="shared" si="162"/>
        <v>749224</v>
      </c>
      <c r="I633" s="6">
        <f t="shared" si="163"/>
        <v>1029164.0000000001</v>
      </c>
      <c r="J633" s="6">
        <f t="shared" si="164"/>
        <v>1778388</v>
      </c>
      <c r="K633" s="7">
        <f t="shared" si="165"/>
        <v>1699920</v>
      </c>
      <c r="L633" s="7">
        <f t="shared" si="166"/>
        <v>2531780</v>
      </c>
      <c r="M633" s="7">
        <f t="shared" si="167"/>
        <v>4231700</v>
      </c>
      <c r="N633" s="8">
        <f t="shared" si="168"/>
        <v>1274940</v>
      </c>
      <c r="O633" s="8">
        <f t="shared" si="169"/>
        <v>2610384</v>
      </c>
      <c r="P633" s="8">
        <f t="shared" si="170"/>
        <v>3885324</v>
      </c>
      <c r="Q633" s="9">
        <f t="shared" si="171"/>
        <v>1188370</v>
      </c>
      <c r="R633" s="9">
        <f t="shared" si="172"/>
        <v>1636060</v>
      </c>
      <c r="S633" s="10">
        <f t="shared" si="173"/>
        <v>2824430</v>
      </c>
      <c r="T633" s="11">
        <f t="shared" si="158"/>
        <v>533516.4</v>
      </c>
      <c r="U633" s="12">
        <f t="shared" si="159"/>
        <v>2986828.4</v>
      </c>
      <c r="V633" s="13">
        <f t="shared" si="160"/>
        <v>2640452.4</v>
      </c>
      <c r="W633" s="10">
        <f t="shared" si="161"/>
        <v>1579558.4</v>
      </c>
    </row>
    <row r="634" spans="1:23" ht="34.799999999999997" x14ac:dyDescent="0.3">
      <c r="A634" s="16" t="s">
        <v>1289</v>
      </c>
      <c r="B634" s="34" t="s">
        <v>26</v>
      </c>
      <c r="C634" s="18">
        <v>704875</v>
      </c>
      <c r="D634" s="30" t="s">
        <v>1290</v>
      </c>
      <c r="E634" s="31">
        <v>11.87</v>
      </c>
      <c r="F634" s="20">
        <v>4.66</v>
      </c>
      <c r="G634" s="20">
        <v>7.21</v>
      </c>
      <c r="H634" s="6">
        <f t="shared" si="162"/>
        <v>443632</v>
      </c>
      <c r="I634" s="6">
        <f t="shared" si="163"/>
        <v>811846</v>
      </c>
      <c r="J634" s="6">
        <f t="shared" si="164"/>
        <v>1255478</v>
      </c>
      <c r="K634" s="7">
        <f t="shared" si="165"/>
        <v>1006560</v>
      </c>
      <c r="L634" s="7">
        <f t="shared" si="166"/>
        <v>1997170</v>
      </c>
      <c r="M634" s="7">
        <f t="shared" si="167"/>
        <v>3003730</v>
      </c>
      <c r="N634" s="8">
        <f t="shared" si="168"/>
        <v>754920</v>
      </c>
      <c r="O634" s="8">
        <f t="shared" si="169"/>
        <v>2059176</v>
      </c>
      <c r="P634" s="8">
        <f t="shared" si="170"/>
        <v>2814096</v>
      </c>
      <c r="Q634" s="9">
        <f t="shared" si="171"/>
        <v>703660</v>
      </c>
      <c r="R634" s="9">
        <f t="shared" si="172"/>
        <v>1290590</v>
      </c>
      <c r="S634" s="10">
        <f t="shared" si="173"/>
        <v>1994250</v>
      </c>
      <c r="T634" s="11">
        <f t="shared" si="158"/>
        <v>376643.4</v>
      </c>
      <c r="U634" s="12">
        <f t="shared" si="159"/>
        <v>2124895.4</v>
      </c>
      <c r="V634" s="13">
        <f t="shared" si="160"/>
        <v>1935261.4</v>
      </c>
      <c r="W634" s="10">
        <f t="shared" si="161"/>
        <v>1115415.3999999999</v>
      </c>
    </row>
    <row r="635" spans="1:23" ht="34.799999999999997" x14ac:dyDescent="0.3">
      <c r="A635" s="16" t="s">
        <v>1291</v>
      </c>
      <c r="B635" s="34" t="s">
        <v>26</v>
      </c>
      <c r="C635" s="18">
        <v>704880</v>
      </c>
      <c r="D635" s="30" t="s">
        <v>1292</v>
      </c>
      <c r="E635" s="31">
        <v>11.87</v>
      </c>
      <c r="F635" s="20">
        <v>4.66</v>
      </c>
      <c r="G635" s="20">
        <v>7.21</v>
      </c>
      <c r="H635" s="6">
        <f t="shared" si="162"/>
        <v>443632</v>
      </c>
      <c r="I635" s="6">
        <f t="shared" si="163"/>
        <v>811846</v>
      </c>
      <c r="J635" s="6">
        <f t="shared" si="164"/>
        <v>1255478</v>
      </c>
      <c r="K635" s="7">
        <f t="shared" si="165"/>
        <v>1006560</v>
      </c>
      <c r="L635" s="7">
        <f t="shared" si="166"/>
        <v>1997170</v>
      </c>
      <c r="M635" s="7">
        <f t="shared" si="167"/>
        <v>3003730</v>
      </c>
      <c r="N635" s="8">
        <f t="shared" si="168"/>
        <v>754920</v>
      </c>
      <c r="O635" s="8">
        <f t="shared" si="169"/>
        <v>2059176</v>
      </c>
      <c r="P635" s="8">
        <f t="shared" si="170"/>
        <v>2814096</v>
      </c>
      <c r="Q635" s="9">
        <f t="shared" si="171"/>
        <v>703660</v>
      </c>
      <c r="R635" s="9">
        <f t="shared" si="172"/>
        <v>1290590</v>
      </c>
      <c r="S635" s="10">
        <f t="shared" si="173"/>
        <v>1994250</v>
      </c>
      <c r="T635" s="11">
        <f t="shared" si="158"/>
        <v>376643.4</v>
      </c>
      <c r="U635" s="12">
        <f t="shared" si="159"/>
        <v>2124895.4</v>
      </c>
      <c r="V635" s="13">
        <f t="shared" si="160"/>
        <v>1935261.4</v>
      </c>
      <c r="W635" s="10">
        <f t="shared" si="161"/>
        <v>1115415.3999999999</v>
      </c>
    </row>
    <row r="636" spans="1:23" x14ac:dyDescent="0.3">
      <c r="A636" s="16" t="s">
        <v>1293</v>
      </c>
      <c r="B636" s="34" t="s">
        <v>26</v>
      </c>
      <c r="C636" s="18">
        <v>704885</v>
      </c>
      <c r="D636" s="30" t="s">
        <v>1294</v>
      </c>
      <c r="E636" s="31">
        <v>11.23</v>
      </c>
      <c r="F636" s="20">
        <v>4.18</v>
      </c>
      <c r="G636" s="20">
        <v>7.05</v>
      </c>
      <c r="H636" s="6">
        <f t="shared" si="162"/>
        <v>397936</v>
      </c>
      <c r="I636" s="6">
        <f t="shared" si="163"/>
        <v>793830</v>
      </c>
      <c r="J636" s="6">
        <f t="shared" si="164"/>
        <v>1191766</v>
      </c>
      <c r="K636" s="7">
        <f t="shared" si="165"/>
        <v>902879.99999999988</v>
      </c>
      <c r="L636" s="7">
        <f t="shared" si="166"/>
        <v>1952850</v>
      </c>
      <c r="M636" s="7">
        <f t="shared" si="167"/>
        <v>2855730</v>
      </c>
      <c r="N636" s="8">
        <f t="shared" si="168"/>
        <v>677160</v>
      </c>
      <c r="O636" s="8">
        <f t="shared" si="169"/>
        <v>2013480</v>
      </c>
      <c r="P636" s="8">
        <f t="shared" si="170"/>
        <v>2690640</v>
      </c>
      <c r="Q636" s="9">
        <f t="shared" si="171"/>
        <v>631180</v>
      </c>
      <c r="R636" s="9">
        <f t="shared" si="172"/>
        <v>1261950</v>
      </c>
      <c r="S636" s="10">
        <f t="shared" si="173"/>
        <v>1893130</v>
      </c>
      <c r="T636" s="11">
        <f t="shared" si="158"/>
        <v>357529.8</v>
      </c>
      <c r="U636" s="12">
        <f t="shared" si="159"/>
        <v>2021493.8</v>
      </c>
      <c r="V636" s="13">
        <f t="shared" si="160"/>
        <v>1856403.8</v>
      </c>
      <c r="W636" s="10">
        <f t="shared" si="161"/>
        <v>1058893.8</v>
      </c>
    </row>
    <row r="637" spans="1:23" x14ac:dyDescent="0.3">
      <c r="A637" s="16" t="s">
        <v>1295</v>
      </c>
      <c r="B637" s="34" t="s">
        <v>26</v>
      </c>
      <c r="C637" s="29">
        <v>704890</v>
      </c>
      <c r="D637" s="30" t="s">
        <v>1296</v>
      </c>
      <c r="E637" s="31">
        <v>14</v>
      </c>
      <c r="F637" s="20">
        <v>7</v>
      </c>
      <c r="G637" s="20">
        <v>7</v>
      </c>
      <c r="H637" s="6">
        <f t="shared" si="162"/>
        <v>666400</v>
      </c>
      <c r="I637" s="6">
        <f t="shared" si="163"/>
        <v>788200</v>
      </c>
      <c r="J637" s="6">
        <f t="shared" si="164"/>
        <v>1454600</v>
      </c>
      <c r="K637" s="7">
        <f t="shared" si="165"/>
        <v>1512000</v>
      </c>
      <c r="L637" s="7">
        <f t="shared" si="166"/>
        <v>1939000</v>
      </c>
      <c r="M637" s="7">
        <f t="shared" si="167"/>
        <v>3451000</v>
      </c>
      <c r="N637" s="8">
        <f t="shared" si="168"/>
        <v>1134000</v>
      </c>
      <c r="O637" s="8">
        <f t="shared" si="169"/>
        <v>1999200</v>
      </c>
      <c r="P637" s="8">
        <f t="shared" si="170"/>
        <v>3133200</v>
      </c>
      <c r="Q637" s="9">
        <f t="shared" si="171"/>
        <v>1057000</v>
      </c>
      <c r="R637" s="9">
        <f t="shared" si="172"/>
        <v>1253000</v>
      </c>
      <c r="S637" s="10">
        <f t="shared" si="173"/>
        <v>2310000</v>
      </c>
      <c r="T637" s="11">
        <f t="shared" si="158"/>
        <v>436380</v>
      </c>
      <c r="U637" s="12">
        <f t="shared" si="159"/>
        <v>2432780</v>
      </c>
      <c r="V637" s="13">
        <f t="shared" si="160"/>
        <v>2114980</v>
      </c>
      <c r="W637" s="10">
        <f t="shared" si="161"/>
        <v>1291780</v>
      </c>
    </row>
    <row r="638" spans="1:23" ht="34.799999999999997" x14ac:dyDescent="0.3">
      <c r="A638" s="16" t="s">
        <v>1297</v>
      </c>
      <c r="B638" s="34" t="s">
        <v>26</v>
      </c>
      <c r="C638" s="29">
        <v>704895</v>
      </c>
      <c r="D638" s="30" t="s">
        <v>1298</v>
      </c>
      <c r="E638" s="31">
        <v>17</v>
      </c>
      <c r="F638" s="20">
        <v>8</v>
      </c>
      <c r="G638" s="20">
        <v>9</v>
      </c>
      <c r="H638" s="6">
        <f t="shared" si="162"/>
        <v>761600</v>
      </c>
      <c r="I638" s="6">
        <f t="shared" si="163"/>
        <v>1013400</v>
      </c>
      <c r="J638" s="6">
        <f t="shared" si="164"/>
        <v>1775000</v>
      </c>
      <c r="K638" s="7">
        <f t="shared" si="165"/>
        <v>1728000</v>
      </c>
      <c r="L638" s="7">
        <f t="shared" si="166"/>
        <v>2493000</v>
      </c>
      <c r="M638" s="7">
        <f t="shared" si="167"/>
        <v>4221000</v>
      </c>
      <c r="N638" s="8">
        <f t="shared" si="168"/>
        <v>1296000</v>
      </c>
      <c r="O638" s="8">
        <f t="shared" si="169"/>
        <v>2570400</v>
      </c>
      <c r="P638" s="8">
        <f t="shared" si="170"/>
        <v>3866400</v>
      </c>
      <c r="Q638" s="9">
        <f t="shared" si="171"/>
        <v>1208000</v>
      </c>
      <c r="R638" s="9">
        <f t="shared" si="172"/>
        <v>1611000</v>
      </c>
      <c r="S638" s="10">
        <f t="shared" si="173"/>
        <v>2819000</v>
      </c>
      <c r="T638" s="11">
        <f t="shared" si="158"/>
        <v>532500</v>
      </c>
      <c r="U638" s="12">
        <f t="shared" si="159"/>
        <v>2978500</v>
      </c>
      <c r="V638" s="13">
        <f t="shared" si="160"/>
        <v>2623900</v>
      </c>
      <c r="W638" s="10">
        <f t="shared" si="161"/>
        <v>1576500</v>
      </c>
    </row>
    <row r="639" spans="1:23" ht="34.799999999999997" x14ac:dyDescent="0.3">
      <c r="A639" s="16" t="s">
        <v>1299</v>
      </c>
      <c r="B639" s="34" t="s">
        <v>26</v>
      </c>
      <c r="C639" s="18">
        <v>704900</v>
      </c>
      <c r="D639" s="30" t="s">
        <v>1300</v>
      </c>
      <c r="E639" s="31">
        <v>11.07</v>
      </c>
      <c r="F639" s="20">
        <v>4.12</v>
      </c>
      <c r="G639" s="20">
        <v>6.95</v>
      </c>
      <c r="H639" s="6">
        <f t="shared" si="162"/>
        <v>392224</v>
      </c>
      <c r="I639" s="6">
        <f t="shared" si="163"/>
        <v>782570</v>
      </c>
      <c r="J639" s="6">
        <f t="shared" si="164"/>
        <v>1174794</v>
      </c>
      <c r="K639" s="7">
        <f t="shared" si="165"/>
        <v>889920</v>
      </c>
      <c r="L639" s="7">
        <f t="shared" si="166"/>
        <v>1925150</v>
      </c>
      <c r="M639" s="7">
        <f t="shared" si="167"/>
        <v>2815070</v>
      </c>
      <c r="N639" s="8">
        <f t="shared" si="168"/>
        <v>667440</v>
      </c>
      <c r="O639" s="8">
        <f t="shared" si="169"/>
        <v>1984920</v>
      </c>
      <c r="P639" s="8">
        <f t="shared" si="170"/>
        <v>2652360</v>
      </c>
      <c r="Q639" s="9">
        <f t="shared" si="171"/>
        <v>622120</v>
      </c>
      <c r="R639" s="9">
        <f t="shared" si="172"/>
        <v>1244050</v>
      </c>
      <c r="S639" s="10">
        <f t="shared" si="173"/>
        <v>1866170</v>
      </c>
      <c r="T639" s="11">
        <f t="shared" si="158"/>
        <v>352438.2</v>
      </c>
      <c r="U639" s="12">
        <f t="shared" si="159"/>
        <v>1992714.2</v>
      </c>
      <c r="V639" s="13">
        <f t="shared" si="160"/>
        <v>1830004.2</v>
      </c>
      <c r="W639" s="10">
        <f t="shared" si="161"/>
        <v>1043814.2</v>
      </c>
    </row>
    <row r="640" spans="1:23" ht="52.2" x14ac:dyDescent="0.3">
      <c r="A640" s="16" t="s">
        <v>1301</v>
      </c>
      <c r="B640" s="34" t="s">
        <v>26</v>
      </c>
      <c r="C640" s="18">
        <v>704905</v>
      </c>
      <c r="D640" s="30" t="s">
        <v>1302</v>
      </c>
      <c r="E640" s="31">
        <v>11.07</v>
      </c>
      <c r="F640" s="20">
        <v>4.12</v>
      </c>
      <c r="G640" s="20">
        <v>6.95</v>
      </c>
      <c r="H640" s="6">
        <f t="shared" si="162"/>
        <v>392224</v>
      </c>
      <c r="I640" s="6">
        <f t="shared" si="163"/>
        <v>782570</v>
      </c>
      <c r="J640" s="6">
        <f t="shared" si="164"/>
        <v>1174794</v>
      </c>
      <c r="K640" s="7">
        <f t="shared" si="165"/>
        <v>889920</v>
      </c>
      <c r="L640" s="7">
        <f t="shared" si="166"/>
        <v>1925150</v>
      </c>
      <c r="M640" s="7">
        <f t="shared" si="167"/>
        <v>2815070</v>
      </c>
      <c r="N640" s="8">
        <f t="shared" si="168"/>
        <v>667440</v>
      </c>
      <c r="O640" s="8">
        <f t="shared" si="169"/>
        <v>1984920</v>
      </c>
      <c r="P640" s="8">
        <f t="shared" si="170"/>
        <v>2652360</v>
      </c>
      <c r="Q640" s="9">
        <f t="shared" si="171"/>
        <v>622120</v>
      </c>
      <c r="R640" s="9">
        <f t="shared" si="172"/>
        <v>1244050</v>
      </c>
      <c r="S640" s="10">
        <f t="shared" si="173"/>
        <v>1866170</v>
      </c>
      <c r="T640" s="11">
        <f t="shared" si="158"/>
        <v>352438.2</v>
      </c>
      <c r="U640" s="12">
        <f t="shared" si="159"/>
        <v>1992714.2</v>
      </c>
      <c r="V640" s="13">
        <f t="shared" si="160"/>
        <v>1830004.2</v>
      </c>
      <c r="W640" s="10">
        <f t="shared" si="161"/>
        <v>1043814.2</v>
      </c>
    </row>
    <row r="641" spans="1:23" ht="52.2" x14ac:dyDescent="0.3">
      <c r="A641" s="16" t="s">
        <v>1303</v>
      </c>
      <c r="B641" s="34" t="s">
        <v>26</v>
      </c>
      <c r="C641" s="18">
        <v>704910</v>
      </c>
      <c r="D641" s="30" t="s">
        <v>1304</v>
      </c>
      <c r="E641" s="31">
        <v>30.01</v>
      </c>
      <c r="F641" s="20">
        <v>10.5</v>
      </c>
      <c r="G641" s="20">
        <v>19.510000000000002</v>
      </c>
      <c r="H641" s="6">
        <f t="shared" si="162"/>
        <v>999600</v>
      </c>
      <c r="I641" s="6">
        <f t="shared" si="163"/>
        <v>2196826</v>
      </c>
      <c r="J641" s="6">
        <f t="shared" si="164"/>
        <v>3196426</v>
      </c>
      <c r="K641" s="7">
        <f t="shared" si="165"/>
        <v>2268000</v>
      </c>
      <c r="L641" s="7">
        <f t="shared" si="166"/>
        <v>5404270</v>
      </c>
      <c r="M641" s="7">
        <f t="shared" si="167"/>
        <v>7672270</v>
      </c>
      <c r="N641" s="8">
        <f t="shared" si="168"/>
        <v>1701000</v>
      </c>
      <c r="O641" s="8">
        <f t="shared" si="169"/>
        <v>5572056</v>
      </c>
      <c r="P641" s="8">
        <f t="shared" si="170"/>
        <v>7273056</v>
      </c>
      <c r="Q641" s="9">
        <f t="shared" si="171"/>
        <v>1585500</v>
      </c>
      <c r="R641" s="9">
        <f t="shared" si="172"/>
        <v>3492290.0000000005</v>
      </c>
      <c r="S641" s="10">
        <f t="shared" si="173"/>
        <v>5077790</v>
      </c>
      <c r="T641" s="11">
        <f t="shared" si="158"/>
        <v>958927.8</v>
      </c>
      <c r="U641" s="12">
        <f t="shared" si="159"/>
        <v>5434771.7999999998</v>
      </c>
      <c r="V641" s="13">
        <f t="shared" si="160"/>
        <v>5035557.8</v>
      </c>
      <c r="W641" s="10">
        <f t="shared" si="161"/>
        <v>2840291.8</v>
      </c>
    </row>
    <row r="642" spans="1:23" ht="34.799999999999997" x14ac:dyDescent="0.3">
      <c r="A642" s="16" t="s">
        <v>1305</v>
      </c>
      <c r="B642" s="34" t="s">
        <v>26</v>
      </c>
      <c r="C642" s="18">
        <v>704915</v>
      </c>
      <c r="D642" s="30" t="s">
        <v>1306</v>
      </c>
      <c r="E642" s="31">
        <v>12.35</v>
      </c>
      <c r="F642" s="20">
        <v>4.59</v>
      </c>
      <c r="G642" s="20">
        <v>7.76</v>
      </c>
      <c r="H642" s="6">
        <f t="shared" si="162"/>
        <v>436968</v>
      </c>
      <c r="I642" s="6">
        <f t="shared" si="163"/>
        <v>873776</v>
      </c>
      <c r="J642" s="6">
        <f t="shared" si="164"/>
        <v>1310744</v>
      </c>
      <c r="K642" s="7">
        <f t="shared" si="165"/>
        <v>991440</v>
      </c>
      <c r="L642" s="7">
        <f t="shared" si="166"/>
        <v>2149520</v>
      </c>
      <c r="M642" s="7">
        <f t="shared" si="167"/>
        <v>3140960</v>
      </c>
      <c r="N642" s="8">
        <f t="shared" si="168"/>
        <v>743580</v>
      </c>
      <c r="O642" s="8">
        <f t="shared" si="169"/>
        <v>2216256</v>
      </c>
      <c r="P642" s="8">
        <f t="shared" si="170"/>
        <v>2959836</v>
      </c>
      <c r="Q642" s="9">
        <f t="shared" si="171"/>
        <v>693090</v>
      </c>
      <c r="R642" s="9">
        <f t="shared" si="172"/>
        <v>1389040</v>
      </c>
      <c r="S642" s="10">
        <f t="shared" si="173"/>
        <v>2082130</v>
      </c>
      <c r="T642" s="11">
        <f t="shared" si="158"/>
        <v>393223.2</v>
      </c>
      <c r="U642" s="12">
        <f t="shared" si="159"/>
        <v>2223439.2000000002</v>
      </c>
      <c r="V642" s="13">
        <f t="shared" si="160"/>
        <v>2042315.2</v>
      </c>
      <c r="W642" s="10">
        <f t="shared" si="161"/>
        <v>1164609.2</v>
      </c>
    </row>
    <row r="643" spans="1:23" x14ac:dyDescent="0.3">
      <c r="A643" s="16" t="s">
        <v>1307</v>
      </c>
      <c r="B643" s="34" t="s">
        <v>26</v>
      </c>
      <c r="C643" s="18">
        <v>704920</v>
      </c>
      <c r="D643" s="30" t="s">
        <v>1308</v>
      </c>
      <c r="E643" s="31">
        <v>11.09</v>
      </c>
      <c r="F643" s="20">
        <v>3.88</v>
      </c>
      <c r="G643" s="20">
        <v>7.21</v>
      </c>
      <c r="H643" s="6">
        <f t="shared" si="162"/>
        <v>369376</v>
      </c>
      <c r="I643" s="6">
        <f t="shared" si="163"/>
        <v>811846</v>
      </c>
      <c r="J643" s="6">
        <f t="shared" si="164"/>
        <v>1181222</v>
      </c>
      <c r="K643" s="7">
        <f t="shared" si="165"/>
        <v>838080</v>
      </c>
      <c r="L643" s="7">
        <f t="shared" si="166"/>
        <v>1997170</v>
      </c>
      <c r="M643" s="7">
        <f t="shared" si="167"/>
        <v>2835250</v>
      </c>
      <c r="N643" s="8">
        <f t="shared" si="168"/>
        <v>628560</v>
      </c>
      <c r="O643" s="8">
        <f t="shared" si="169"/>
        <v>2059176</v>
      </c>
      <c r="P643" s="8">
        <f t="shared" si="170"/>
        <v>2687736</v>
      </c>
      <c r="Q643" s="9">
        <f t="shared" si="171"/>
        <v>585880</v>
      </c>
      <c r="R643" s="9">
        <f t="shared" si="172"/>
        <v>1290590</v>
      </c>
      <c r="S643" s="10">
        <f t="shared" si="173"/>
        <v>1876470</v>
      </c>
      <c r="T643" s="11">
        <f t="shared" si="158"/>
        <v>354366.6</v>
      </c>
      <c r="U643" s="12">
        <f t="shared" si="159"/>
        <v>2008394.6</v>
      </c>
      <c r="V643" s="13">
        <f t="shared" si="160"/>
        <v>1860880.6</v>
      </c>
      <c r="W643" s="10">
        <f t="shared" si="161"/>
        <v>1049614.6000000001</v>
      </c>
    </row>
    <row r="644" spans="1:23" ht="104.4" x14ac:dyDescent="0.3">
      <c r="A644" s="16" t="s">
        <v>1309</v>
      </c>
      <c r="B644" s="34" t="s">
        <v>26</v>
      </c>
      <c r="C644" s="29">
        <v>704925</v>
      </c>
      <c r="D644" s="30" t="s">
        <v>1310</v>
      </c>
      <c r="E644" s="31">
        <v>40</v>
      </c>
      <c r="F644" s="20">
        <v>16</v>
      </c>
      <c r="G644" s="20">
        <v>24</v>
      </c>
      <c r="H644" s="6">
        <f t="shared" si="162"/>
        <v>1523200</v>
      </c>
      <c r="I644" s="6">
        <f t="shared" si="163"/>
        <v>2702400</v>
      </c>
      <c r="J644" s="6">
        <f t="shared" si="164"/>
        <v>4225600</v>
      </c>
      <c r="K644" s="7">
        <f t="shared" si="165"/>
        <v>3456000</v>
      </c>
      <c r="L644" s="7">
        <f t="shared" si="166"/>
        <v>6648000</v>
      </c>
      <c r="M644" s="7">
        <f t="shared" si="167"/>
        <v>10104000</v>
      </c>
      <c r="N644" s="8">
        <f t="shared" si="168"/>
        <v>2592000</v>
      </c>
      <c r="O644" s="8">
        <f t="shared" si="169"/>
        <v>6854400</v>
      </c>
      <c r="P644" s="8">
        <f t="shared" si="170"/>
        <v>9446400</v>
      </c>
      <c r="Q644" s="9">
        <f t="shared" si="171"/>
        <v>2416000</v>
      </c>
      <c r="R644" s="9">
        <f t="shared" si="172"/>
        <v>4296000</v>
      </c>
      <c r="S644" s="10">
        <f t="shared" si="173"/>
        <v>6712000</v>
      </c>
      <c r="T644" s="11">
        <f t="shared" si="158"/>
        <v>1267680</v>
      </c>
      <c r="U644" s="12">
        <f t="shared" si="159"/>
        <v>7146080</v>
      </c>
      <c r="V644" s="13">
        <f t="shared" si="160"/>
        <v>6488480</v>
      </c>
      <c r="W644" s="10">
        <f t="shared" si="161"/>
        <v>3754080</v>
      </c>
    </row>
    <row r="645" spans="1:23" ht="34.799999999999997" x14ac:dyDescent="0.3">
      <c r="A645" s="16" t="s">
        <v>1311</v>
      </c>
      <c r="B645" s="34" t="s">
        <v>26</v>
      </c>
      <c r="C645" s="29">
        <v>704930</v>
      </c>
      <c r="D645" s="30" t="s">
        <v>1312</v>
      </c>
      <c r="E645" s="31">
        <v>15</v>
      </c>
      <c r="F645" s="20">
        <v>8</v>
      </c>
      <c r="G645" s="20">
        <v>7</v>
      </c>
      <c r="H645" s="6">
        <f t="shared" si="162"/>
        <v>761600</v>
      </c>
      <c r="I645" s="6">
        <f t="shared" si="163"/>
        <v>788200</v>
      </c>
      <c r="J645" s="6">
        <f t="shared" si="164"/>
        <v>1549800</v>
      </c>
      <c r="K645" s="7">
        <f t="shared" si="165"/>
        <v>1728000</v>
      </c>
      <c r="L645" s="7">
        <f t="shared" si="166"/>
        <v>1939000</v>
      </c>
      <c r="M645" s="7">
        <f t="shared" si="167"/>
        <v>3667000</v>
      </c>
      <c r="N645" s="8">
        <f t="shared" si="168"/>
        <v>1296000</v>
      </c>
      <c r="O645" s="8">
        <f t="shared" si="169"/>
        <v>1999200</v>
      </c>
      <c r="P645" s="8">
        <f t="shared" si="170"/>
        <v>3295200</v>
      </c>
      <c r="Q645" s="9">
        <f t="shared" si="171"/>
        <v>1208000</v>
      </c>
      <c r="R645" s="9">
        <f t="shared" si="172"/>
        <v>1253000</v>
      </c>
      <c r="S645" s="10">
        <f t="shared" si="173"/>
        <v>2461000</v>
      </c>
      <c r="T645" s="11">
        <f t="shared" ref="T645:T708" si="174">J645*30/100</f>
        <v>464940</v>
      </c>
      <c r="U645" s="12">
        <f t="shared" ref="U645:U708" si="175">(M645-J645)+T645</f>
        <v>2582140</v>
      </c>
      <c r="V645" s="13">
        <f t="shared" ref="V645:V708" si="176">(P645-J645)+T645</f>
        <v>2210340</v>
      </c>
      <c r="W645" s="10">
        <f t="shared" ref="W645:W708" si="177">(S645-J645)+T645</f>
        <v>1376140</v>
      </c>
    </row>
    <row r="646" spans="1:23" ht="69.599999999999994" x14ac:dyDescent="0.3">
      <c r="A646" s="16" t="s">
        <v>1313</v>
      </c>
      <c r="B646" s="34" t="s">
        <v>26</v>
      </c>
      <c r="C646" s="29">
        <v>704935</v>
      </c>
      <c r="D646" s="30" t="s">
        <v>1314</v>
      </c>
      <c r="E646" s="31">
        <v>18</v>
      </c>
      <c r="F646" s="20">
        <v>9</v>
      </c>
      <c r="G646" s="20">
        <v>9</v>
      </c>
      <c r="H646" s="6">
        <f t="shared" si="162"/>
        <v>856800</v>
      </c>
      <c r="I646" s="6">
        <f t="shared" si="163"/>
        <v>1013400</v>
      </c>
      <c r="J646" s="6">
        <f t="shared" si="164"/>
        <v>1870200</v>
      </c>
      <c r="K646" s="7">
        <f t="shared" si="165"/>
        <v>1944000</v>
      </c>
      <c r="L646" s="7">
        <f t="shared" si="166"/>
        <v>2493000</v>
      </c>
      <c r="M646" s="7">
        <f t="shared" si="167"/>
        <v>4437000</v>
      </c>
      <c r="N646" s="8">
        <f t="shared" si="168"/>
        <v>1458000</v>
      </c>
      <c r="O646" s="8">
        <f t="shared" si="169"/>
        <v>2570400</v>
      </c>
      <c r="P646" s="8">
        <f t="shared" si="170"/>
        <v>4028400</v>
      </c>
      <c r="Q646" s="9">
        <f t="shared" si="171"/>
        <v>1359000</v>
      </c>
      <c r="R646" s="9">
        <f t="shared" si="172"/>
        <v>1611000</v>
      </c>
      <c r="S646" s="10">
        <f t="shared" si="173"/>
        <v>2970000</v>
      </c>
      <c r="T646" s="11">
        <f t="shared" si="174"/>
        <v>561060</v>
      </c>
      <c r="U646" s="12">
        <f t="shared" si="175"/>
        <v>3127860</v>
      </c>
      <c r="V646" s="13">
        <f t="shared" si="176"/>
        <v>2719260</v>
      </c>
      <c r="W646" s="10">
        <f t="shared" si="177"/>
        <v>1660860</v>
      </c>
    </row>
    <row r="647" spans="1:23" ht="52.2" x14ac:dyDescent="0.3">
      <c r="A647" s="16" t="s">
        <v>1315</v>
      </c>
      <c r="B647" s="34" t="s">
        <v>26</v>
      </c>
      <c r="C647" s="18">
        <v>704940</v>
      </c>
      <c r="D647" s="30" t="s">
        <v>1316</v>
      </c>
      <c r="E647" s="31">
        <v>28.49</v>
      </c>
      <c r="F647" s="20">
        <v>12.73</v>
      </c>
      <c r="G647" s="20">
        <v>15.76</v>
      </c>
      <c r="H647" s="6">
        <f t="shared" si="162"/>
        <v>1211896</v>
      </c>
      <c r="I647" s="6">
        <f t="shared" si="163"/>
        <v>1774576</v>
      </c>
      <c r="J647" s="6">
        <f t="shared" si="164"/>
        <v>2986472</v>
      </c>
      <c r="K647" s="7">
        <f t="shared" si="165"/>
        <v>2749680</v>
      </c>
      <c r="L647" s="7">
        <f t="shared" si="166"/>
        <v>4365520</v>
      </c>
      <c r="M647" s="7">
        <f t="shared" si="167"/>
        <v>7115200</v>
      </c>
      <c r="N647" s="8">
        <f t="shared" si="168"/>
        <v>2062260</v>
      </c>
      <c r="O647" s="8">
        <f t="shared" si="169"/>
        <v>4501056</v>
      </c>
      <c r="P647" s="8">
        <f t="shared" si="170"/>
        <v>6563316</v>
      </c>
      <c r="Q647" s="9">
        <f t="shared" si="171"/>
        <v>1922230</v>
      </c>
      <c r="R647" s="9">
        <f t="shared" si="172"/>
        <v>2821040</v>
      </c>
      <c r="S647" s="10">
        <f t="shared" si="173"/>
        <v>4743270</v>
      </c>
      <c r="T647" s="11">
        <f t="shared" si="174"/>
        <v>895941.6</v>
      </c>
      <c r="U647" s="12">
        <f t="shared" si="175"/>
        <v>5024669.5999999996</v>
      </c>
      <c r="V647" s="13">
        <f t="shared" si="176"/>
        <v>4472785.5999999996</v>
      </c>
      <c r="W647" s="10">
        <f t="shared" si="177"/>
        <v>2652739.6</v>
      </c>
    </row>
    <row r="648" spans="1:23" ht="34.799999999999997" x14ac:dyDescent="0.3">
      <c r="A648" s="16" t="s">
        <v>1317</v>
      </c>
      <c r="B648" s="34" t="s">
        <v>26</v>
      </c>
      <c r="C648" s="18">
        <v>704945</v>
      </c>
      <c r="D648" s="30" t="s">
        <v>1318</v>
      </c>
      <c r="E648" s="31">
        <v>10.9</v>
      </c>
      <c r="F648" s="20">
        <v>4.28</v>
      </c>
      <c r="G648" s="20">
        <v>6.62</v>
      </c>
      <c r="H648" s="6">
        <f t="shared" si="162"/>
        <v>407456</v>
      </c>
      <c r="I648" s="6">
        <f t="shared" si="163"/>
        <v>745412</v>
      </c>
      <c r="J648" s="6">
        <f t="shared" si="164"/>
        <v>1152868</v>
      </c>
      <c r="K648" s="7">
        <f t="shared" si="165"/>
        <v>924480</v>
      </c>
      <c r="L648" s="7">
        <f t="shared" si="166"/>
        <v>1833740</v>
      </c>
      <c r="M648" s="7">
        <f t="shared" si="167"/>
        <v>2758220</v>
      </c>
      <c r="N648" s="8">
        <f t="shared" si="168"/>
        <v>693360</v>
      </c>
      <c r="O648" s="8">
        <f t="shared" si="169"/>
        <v>1890672</v>
      </c>
      <c r="P648" s="8">
        <f t="shared" si="170"/>
        <v>2584032</v>
      </c>
      <c r="Q648" s="9">
        <f t="shared" si="171"/>
        <v>646280</v>
      </c>
      <c r="R648" s="9">
        <f t="shared" si="172"/>
        <v>1184980</v>
      </c>
      <c r="S648" s="10">
        <f t="shared" si="173"/>
        <v>1831260</v>
      </c>
      <c r="T648" s="11">
        <f t="shared" si="174"/>
        <v>345860.4</v>
      </c>
      <c r="U648" s="12">
        <f t="shared" si="175"/>
        <v>1951212.4</v>
      </c>
      <c r="V648" s="13">
        <f t="shared" si="176"/>
        <v>1777024.4</v>
      </c>
      <c r="W648" s="10">
        <f t="shared" si="177"/>
        <v>1024252.4</v>
      </c>
    </row>
    <row r="649" spans="1:23" ht="52.2" x14ac:dyDescent="0.3">
      <c r="A649" s="16" t="s">
        <v>1319</v>
      </c>
      <c r="B649" s="34" t="s">
        <v>26</v>
      </c>
      <c r="C649" s="29">
        <v>704950</v>
      </c>
      <c r="D649" s="30" t="s">
        <v>1320</v>
      </c>
      <c r="E649" s="31">
        <v>17</v>
      </c>
      <c r="F649" s="20">
        <v>8</v>
      </c>
      <c r="G649" s="20">
        <v>9</v>
      </c>
      <c r="H649" s="6">
        <f t="shared" si="162"/>
        <v>761600</v>
      </c>
      <c r="I649" s="6">
        <f t="shared" si="163"/>
        <v>1013400</v>
      </c>
      <c r="J649" s="6">
        <f t="shared" si="164"/>
        <v>1775000</v>
      </c>
      <c r="K649" s="7">
        <f t="shared" si="165"/>
        <v>1728000</v>
      </c>
      <c r="L649" s="7">
        <f t="shared" si="166"/>
        <v>2493000</v>
      </c>
      <c r="M649" s="7">
        <f t="shared" si="167"/>
        <v>4221000</v>
      </c>
      <c r="N649" s="8">
        <f t="shared" si="168"/>
        <v>1296000</v>
      </c>
      <c r="O649" s="8">
        <f t="shared" si="169"/>
        <v>2570400</v>
      </c>
      <c r="P649" s="8">
        <f t="shared" si="170"/>
        <v>3866400</v>
      </c>
      <c r="Q649" s="9">
        <f t="shared" si="171"/>
        <v>1208000</v>
      </c>
      <c r="R649" s="9">
        <f t="shared" si="172"/>
        <v>1611000</v>
      </c>
      <c r="S649" s="10">
        <f t="shared" si="173"/>
        <v>2819000</v>
      </c>
      <c r="T649" s="11">
        <f t="shared" si="174"/>
        <v>532500</v>
      </c>
      <c r="U649" s="12">
        <f t="shared" si="175"/>
        <v>2978500</v>
      </c>
      <c r="V649" s="13">
        <f t="shared" si="176"/>
        <v>2623900</v>
      </c>
      <c r="W649" s="10">
        <f t="shared" si="177"/>
        <v>1576500</v>
      </c>
    </row>
    <row r="650" spans="1:23" ht="69.599999999999994" x14ac:dyDescent="0.3">
      <c r="A650" s="16" t="s">
        <v>1321</v>
      </c>
      <c r="B650" s="34" t="s">
        <v>26</v>
      </c>
      <c r="C650" s="18">
        <v>704955</v>
      </c>
      <c r="D650" s="30" t="s">
        <v>1322</v>
      </c>
      <c r="E650" s="31">
        <v>18.61</v>
      </c>
      <c r="F650" s="20">
        <v>9.16</v>
      </c>
      <c r="G650" s="20">
        <v>9.4499999999999993</v>
      </c>
      <c r="H650" s="6">
        <f t="shared" si="162"/>
        <v>872032</v>
      </c>
      <c r="I650" s="6">
        <f t="shared" si="163"/>
        <v>1064070</v>
      </c>
      <c r="J650" s="6">
        <f t="shared" si="164"/>
        <v>1936102</v>
      </c>
      <c r="K650" s="7">
        <f t="shared" si="165"/>
        <v>1978560</v>
      </c>
      <c r="L650" s="7">
        <f t="shared" si="166"/>
        <v>2617650</v>
      </c>
      <c r="M650" s="7">
        <f t="shared" si="167"/>
        <v>4596210</v>
      </c>
      <c r="N650" s="8">
        <f t="shared" si="168"/>
        <v>1483920</v>
      </c>
      <c r="O650" s="8">
        <f t="shared" si="169"/>
        <v>2698920</v>
      </c>
      <c r="P650" s="8">
        <f t="shared" si="170"/>
        <v>4182840</v>
      </c>
      <c r="Q650" s="9">
        <f t="shared" si="171"/>
        <v>1383160</v>
      </c>
      <c r="R650" s="9">
        <f t="shared" si="172"/>
        <v>1691549.9999999998</v>
      </c>
      <c r="S650" s="10">
        <f t="shared" si="173"/>
        <v>3074710</v>
      </c>
      <c r="T650" s="11">
        <f t="shared" si="174"/>
        <v>580830.6</v>
      </c>
      <c r="U650" s="12">
        <f t="shared" si="175"/>
        <v>3240938.6</v>
      </c>
      <c r="V650" s="13">
        <f t="shared" si="176"/>
        <v>2827568.6</v>
      </c>
      <c r="W650" s="10">
        <f t="shared" si="177"/>
        <v>1719438.6</v>
      </c>
    </row>
    <row r="651" spans="1:23" ht="34.799999999999997" x14ac:dyDescent="0.3">
      <c r="A651" s="16" t="s">
        <v>1323</v>
      </c>
      <c r="B651" s="34" t="s">
        <v>26</v>
      </c>
      <c r="C651" s="18">
        <v>704960</v>
      </c>
      <c r="D651" s="30" t="s">
        <v>1324</v>
      </c>
      <c r="E651" s="31">
        <v>10.72</v>
      </c>
      <c r="F651" s="20">
        <v>3.99</v>
      </c>
      <c r="G651" s="20">
        <v>6.73</v>
      </c>
      <c r="H651" s="6">
        <f t="shared" si="162"/>
        <v>379848</v>
      </c>
      <c r="I651" s="6">
        <f t="shared" si="163"/>
        <v>757798</v>
      </c>
      <c r="J651" s="6">
        <f t="shared" si="164"/>
        <v>1137646</v>
      </c>
      <c r="K651" s="7">
        <f t="shared" si="165"/>
        <v>861840</v>
      </c>
      <c r="L651" s="7">
        <f t="shared" si="166"/>
        <v>1864210.0000000002</v>
      </c>
      <c r="M651" s="7">
        <f t="shared" si="167"/>
        <v>2726050</v>
      </c>
      <c r="N651" s="8">
        <f t="shared" si="168"/>
        <v>646380</v>
      </c>
      <c r="O651" s="8">
        <f t="shared" si="169"/>
        <v>1922088.0000000002</v>
      </c>
      <c r="P651" s="8">
        <f t="shared" si="170"/>
        <v>2568468</v>
      </c>
      <c r="Q651" s="9">
        <f t="shared" si="171"/>
        <v>602490</v>
      </c>
      <c r="R651" s="9">
        <f t="shared" si="172"/>
        <v>1204670</v>
      </c>
      <c r="S651" s="10">
        <f t="shared" si="173"/>
        <v>1807160</v>
      </c>
      <c r="T651" s="11">
        <f t="shared" si="174"/>
        <v>341293.8</v>
      </c>
      <c r="U651" s="12">
        <f t="shared" si="175"/>
        <v>1929697.8</v>
      </c>
      <c r="V651" s="13">
        <f t="shared" si="176"/>
        <v>1772115.8</v>
      </c>
      <c r="W651" s="10">
        <f t="shared" si="177"/>
        <v>1010807.8</v>
      </c>
    </row>
    <row r="652" spans="1:23" ht="34.799999999999997" x14ac:dyDescent="0.3">
      <c r="A652" s="16" t="s">
        <v>1325</v>
      </c>
      <c r="B652" s="34" t="s">
        <v>26</v>
      </c>
      <c r="C652" s="29">
        <v>704965</v>
      </c>
      <c r="D652" s="30" t="s">
        <v>1326</v>
      </c>
      <c r="E652" s="31">
        <v>10.5</v>
      </c>
      <c r="F652" s="20">
        <v>5</v>
      </c>
      <c r="G652" s="20">
        <v>5.5</v>
      </c>
      <c r="H652" s="6">
        <f t="shared" si="162"/>
        <v>476000</v>
      </c>
      <c r="I652" s="6">
        <f t="shared" si="163"/>
        <v>619300</v>
      </c>
      <c r="J652" s="6">
        <f t="shared" si="164"/>
        <v>1095300</v>
      </c>
      <c r="K652" s="7">
        <f t="shared" si="165"/>
        <v>1080000</v>
      </c>
      <c r="L652" s="7">
        <f t="shared" si="166"/>
        <v>1523500</v>
      </c>
      <c r="M652" s="7">
        <f t="shared" si="167"/>
        <v>2603500</v>
      </c>
      <c r="N652" s="8">
        <f t="shared" si="168"/>
        <v>810000</v>
      </c>
      <c r="O652" s="8">
        <f t="shared" si="169"/>
        <v>1570800</v>
      </c>
      <c r="P652" s="8">
        <f t="shared" si="170"/>
        <v>2380800</v>
      </c>
      <c r="Q652" s="9">
        <f t="shared" si="171"/>
        <v>755000</v>
      </c>
      <c r="R652" s="9">
        <f t="shared" si="172"/>
        <v>984500</v>
      </c>
      <c r="S652" s="10">
        <f t="shared" si="173"/>
        <v>1739500</v>
      </c>
      <c r="T652" s="11">
        <f t="shared" si="174"/>
        <v>328590</v>
      </c>
      <c r="U652" s="12">
        <f t="shared" si="175"/>
        <v>1836790</v>
      </c>
      <c r="V652" s="13">
        <f t="shared" si="176"/>
        <v>1614090</v>
      </c>
      <c r="W652" s="10">
        <f t="shared" si="177"/>
        <v>972790</v>
      </c>
    </row>
    <row r="653" spans="1:23" ht="87" x14ac:dyDescent="0.3">
      <c r="A653" s="16" t="s">
        <v>1327</v>
      </c>
      <c r="B653" s="34" t="s">
        <v>26</v>
      </c>
      <c r="C653" s="18">
        <v>704970</v>
      </c>
      <c r="D653" s="30" t="s">
        <v>1328</v>
      </c>
      <c r="E653" s="31">
        <v>59.59</v>
      </c>
      <c r="F653" s="20">
        <v>25.61</v>
      </c>
      <c r="G653" s="20">
        <v>33.979999999999997</v>
      </c>
      <c r="H653" s="6">
        <f t="shared" si="162"/>
        <v>2438072</v>
      </c>
      <c r="I653" s="6">
        <f t="shared" si="163"/>
        <v>3826147.9999999995</v>
      </c>
      <c r="J653" s="6">
        <f t="shared" si="164"/>
        <v>6264220</v>
      </c>
      <c r="K653" s="7">
        <f t="shared" si="165"/>
        <v>5531760</v>
      </c>
      <c r="L653" s="7">
        <f t="shared" si="166"/>
        <v>9412460</v>
      </c>
      <c r="M653" s="7">
        <f t="shared" si="167"/>
        <v>14944220</v>
      </c>
      <c r="N653" s="8">
        <f t="shared" si="168"/>
        <v>4148820</v>
      </c>
      <c r="O653" s="8">
        <f t="shared" si="169"/>
        <v>9704688</v>
      </c>
      <c r="P653" s="8">
        <f t="shared" si="170"/>
        <v>13853508</v>
      </c>
      <c r="Q653" s="9">
        <f t="shared" si="171"/>
        <v>3867110</v>
      </c>
      <c r="R653" s="9">
        <f t="shared" si="172"/>
        <v>6082419.9999999991</v>
      </c>
      <c r="S653" s="10">
        <f t="shared" si="173"/>
        <v>9949530</v>
      </c>
      <c r="T653" s="11">
        <f t="shared" si="174"/>
        <v>1879266</v>
      </c>
      <c r="U653" s="12">
        <f t="shared" si="175"/>
        <v>10559266</v>
      </c>
      <c r="V653" s="13">
        <f t="shared" si="176"/>
        <v>9468554</v>
      </c>
      <c r="W653" s="10">
        <f t="shared" si="177"/>
        <v>5564576</v>
      </c>
    </row>
    <row r="654" spans="1:23" ht="69.599999999999994" x14ac:dyDescent="0.3">
      <c r="A654" s="16" t="s">
        <v>1329</v>
      </c>
      <c r="B654" s="34" t="s">
        <v>26</v>
      </c>
      <c r="C654" s="18">
        <v>704975</v>
      </c>
      <c r="D654" s="30" t="s">
        <v>1330</v>
      </c>
      <c r="E654" s="31">
        <v>24.75</v>
      </c>
      <c r="F654" s="20">
        <v>9.2100000000000009</v>
      </c>
      <c r="G654" s="20">
        <v>15.54</v>
      </c>
      <c r="H654" s="6">
        <f t="shared" si="162"/>
        <v>876792.00000000012</v>
      </c>
      <c r="I654" s="6">
        <f t="shared" si="163"/>
        <v>1749804</v>
      </c>
      <c r="J654" s="6">
        <f t="shared" si="164"/>
        <v>2626596</v>
      </c>
      <c r="K654" s="7">
        <f t="shared" si="165"/>
        <v>1989360.0000000002</v>
      </c>
      <c r="L654" s="7">
        <f t="shared" si="166"/>
        <v>4304580</v>
      </c>
      <c r="M654" s="7">
        <f t="shared" si="167"/>
        <v>6293940</v>
      </c>
      <c r="N654" s="8">
        <f t="shared" si="168"/>
        <v>1492020.0000000002</v>
      </c>
      <c r="O654" s="8">
        <f t="shared" si="169"/>
        <v>4438224</v>
      </c>
      <c r="P654" s="8">
        <f t="shared" si="170"/>
        <v>5930244</v>
      </c>
      <c r="Q654" s="9">
        <f t="shared" si="171"/>
        <v>1390710.0000000002</v>
      </c>
      <c r="R654" s="9">
        <f t="shared" si="172"/>
        <v>2781660</v>
      </c>
      <c r="S654" s="10">
        <f t="shared" si="173"/>
        <v>4172370</v>
      </c>
      <c r="T654" s="11">
        <f t="shared" si="174"/>
        <v>787978.8</v>
      </c>
      <c r="U654" s="12">
        <f t="shared" si="175"/>
        <v>4455322.8</v>
      </c>
      <c r="V654" s="13">
        <f t="shared" si="176"/>
        <v>4091626.8</v>
      </c>
      <c r="W654" s="10">
        <f t="shared" si="177"/>
        <v>2333752.7999999998</v>
      </c>
    </row>
    <row r="655" spans="1:23" ht="52.2" x14ac:dyDescent="0.3">
      <c r="A655" s="16" t="s">
        <v>1331</v>
      </c>
      <c r="B655" s="34" t="s">
        <v>26</v>
      </c>
      <c r="C655" s="18">
        <v>704980</v>
      </c>
      <c r="D655" s="30" t="s">
        <v>1332</v>
      </c>
      <c r="E655" s="31">
        <v>55.08</v>
      </c>
      <c r="F655" s="20">
        <v>19.28</v>
      </c>
      <c r="G655" s="20">
        <v>35.799999999999997</v>
      </c>
      <c r="H655" s="6">
        <f t="shared" si="162"/>
        <v>1835456</v>
      </c>
      <c r="I655" s="6">
        <f t="shared" si="163"/>
        <v>4031079.9999999995</v>
      </c>
      <c r="J655" s="6">
        <f t="shared" si="164"/>
        <v>5866536</v>
      </c>
      <c r="K655" s="7">
        <f t="shared" si="165"/>
        <v>4164480.0000000005</v>
      </c>
      <c r="L655" s="7">
        <f t="shared" si="166"/>
        <v>9916600</v>
      </c>
      <c r="M655" s="7">
        <f t="shared" si="167"/>
        <v>14081080</v>
      </c>
      <c r="N655" s="8">
        <f t="shared" si="168"/>
        <v>3123360</v>
      </c>
      <c r="O655" s="8">
        <f t="shared" si="169"/>
        <v>10224480</v>
      </c>
      <c r="P655" s="8">
        <f t="shared" si="170"/>
        <v>13347840</v>
      </c>
      <c r="Q655" s="9">
        <f t="shared" si="171"/>
        <v>2911280</v>
      </c>
      <c r="R655" s="9">
        <f t="shared" si="172"/>
        <v>6408199.9999999991</v>
      </c>
      <c r="S655" s="10">
        <f t="shared" si="173"/>
        <v>9319480</v>
      </c>
      <c r="T655" s="11">
        <f t="shared" si="174"/>
        <v>1759960.8</v>
      </c>
      <c r="U655" s="12">
        <f t="shared" si="175"/>
        <v>9974504.8000000007</v>
      </c>
      <c r="V655" s="13">
        <f t="shared" si="176"/>
        <v>9241264.8000000007</v>
      </c>
      <c r="W655" s="10">
        <f t="shared" si="177"/>
        <v>5212904.8</v>
      </c>
    </row>
    <row r="656" spans="1:23" ht="69.599999999999994" x14ac:dyDescent="0.3">
      <c r="A656" s="16" t="s">
        <v>1333</v>
      </c>
      <c r="B656" s="34" t="s">
        <v>26</v>
      </c>
      <c r="C656" s="18">
        <v>704985</v>
      </c>
      <c r="D656" s="30" t="s">
        <v>1334</v>
      </c>
      <c r="E656" s="31">
        <v>55</v>
      </c>
      <c r="F656" s="20">
        <v>26</v>
      </c>
      <c r="G656" s="20">
        <v>29</v>
      </c>
      <c r="H656" s="6">
        <f t="shared" si="162"/>
        <v>2475200</v>
      </c>
      <c r="I656" s="6">
        <f t="shared" si="163"/>
        <v>3265400</v>
      </c>
      <c r="J656" s="6">
        <f t="shared" si="164"/>
        <v>5740600</v>
      </c>
      <c r="K656" s="7">
        <f t="shared" si="165"/>
        <v>5616000</v>
      </c>
      <c r="L656" s="7">
        <f t="shared" si="166"/>
        <v>8033000</v>
      </c>
      <c r="M656" s="7">
        <f t="shared" si="167"/>
        <v>13649000</v>
      </c>
      <c r="N656" s="8">
        <f t="shared" si="168"/>
        <v>4212000</v>
      </c>
      <c r="O656" s="8">
        <f t="shared" si="169"/>
        <v>8282400</v>
      </c>
      <c r="P656" s="8">
        <f t="shared" si="170"/>
        <v>12494400</v>
      </c>
      <c r="Q656" s="9">
        <f t="shared" si="171"/>
        <v>3926000</v>
      </c>
      <c r="R656" s="9">
        <f t="shared" si="172"/>
        <v>5191000</v>
      </c>
      <c r="S656" s="10">
        <f t="shared" si="173"/>
        <v>9117000</v>
      </c>
      <c r="T656" s="11">
        <f t="shared" si="174"/>
        <v>1722180</v>
      </c>
      <c r="U656" s="12">
        <f t="shared" si="175"/>
        <v>9630580</v>
      </c>
      <c r="V656" s="13">
        <f t="shared" si="176"/>
        <v>8475980</v>
      </c>
      <c r="W656" s="10">
        <f t="shared" si="177"/>
        <v>5098580</v>
      </c>
    </row>
    <row r="657" spans="1:23" ht="34.799999999999997" x14ac:dyDescent="0.3">
      <c r="A657" s="16" t="s">
        <v>1335</v>
      </c>
      <c r="B657" s="34" t="s">
        <v>26</v>
      </c>
      <c r="C657" s="18">
        <v>704990</v>
      </c>
      <c r="D657" s="30" t="s">
        <v>1336</v>
      </c>
      <c r="E657" s="31">
        <v>55.08</v>
      </c>
      <c r="F657" s="20">
        <v>19.28</v>
      </c>
      <c r="G657" s="20">
        <v>35.799999999999997</v>
      </c>
      <c r="H657" s="6">
        <f t="shared" si="162"/>
        <v>1835456</v>
      </c>
      <c r="I657" s="6">
        <f t="shared" si="163"/>
        <v>4031079.9999999995</v>
      </c>
      <c r="J657" s="6">
        <f t="shared" si="164"/>
        <v>5866536</v>
      </c>
      <c r="K657" s="7">
        <f t="shared" si="165"/>
        <v>4164480.0000000005</v>
      </c>
      <c r="L657" s="7">
        <f t="shared" si="166"/>
        <v>9916600</v>
      </c>
      <c r="M657" s="7">
        <f t="shared" si="167"/>
        <v>14081080</v>
      </c>
      <c r="N657" s="8">
        <f t="shared" si="168"/>
        <v>3123360</v>
      </c>
      <c r="O657" s="8">
        <f t="shared" si="169"/>
        <v>10224480</v>
      </c>
      <c r="P657" s="8">
        <f t="shared" si="170"/>
        <v>13347840</v>
      </c>
      <c r="Q657" s="9">
        <f t="shared" si="171"/>
        <v>2911280</v>
      </c>
      <c r="R657" s="9">
        <f t="shared" si="172"/>
        <v>6408199.9999999991</v>
      </c>
      <c r="S657" s="10">
        <f t="shared" si="173"/>
        <v>9319480</v>
      </c>
      <c r="T657" s="11">
        <f t="shared" si="174"/>
        <v>1759960.8</v>
      </c>
      <c r="U657" s="12">
        <f t="shared" si="175"/>
        <v>9974504.8000000007</v>
      </c>
      <c r="V657" s="13">
        <f t="shared" si="176"/>
        <v>9241264.8000000007</v>
      </c>
      <c r="W657" s="10">
        <f t="shared" si="177"/>
        <v>5212904.8</v>
      </c>
    </row>
    <row r="658" spans="1:23" ht="34.799999999999997" x14ac:dyDescent="0.3">
      <c r="A658" s="16" t="s">
        <v>1337</v>
      </c>
      <c r="B658" s="34" t="s">
        <v>26</v>
      </c>
      <c r="C658" s="18">
        <v>704995</v>
      </c>
      <c r="D658" s="30" t="s">
        <v>1338</v>
      </c>
      <c r="E658" s="31">
        <v>8.83</v>
      </c>
      <c r="F658" s="20">
        <v>4.3499999999999996</v>
      </c>
      <c r="G658" s="20">
        <v>4.4800000000000004</v>
      </c>
      <c r="H658" s="6">
        <f t="shared" si="162"/>
        <v>414119.99999999994</v>
      </c>
      <c r="I658" s="6">
        <f t="shared" si="163"/>
        <v>504448.00000000006</v>
      </c>
      <c r="J658" s="6">
        <f t="shared" si="164"/>
        <v>918568</v>
      </c>
      <c r="K658" s="7">
        <f t="shared" si="165"/>
        <v>939599.99999999988</v>
      </c>
      <c r="L658" s="7">
        <f t="shared" si="166"/>
        <v>1240960.0000000002</v>
      </c>
      <c r="M658" s="7">
        <f t="shared" si="167"/>
        <v>2180560</v>
      </c>
      <c r="N658" s="8">
        <f t="shared" si="168"/>
        <v>704700</v>
      </c>
      <c r="O658" s="8">
        <f t="shared" si="169"/>
        <v>1279488.0000000002</v>
      </c>
      <c r="P658" s="8">
        <f t="shared" si="170"/>
        <v>1984188.0000000002</v>
      </c>
      <c r="Q658" s="9">
        <f t="shared" si="171"/>
        <v>656850</v>
      </c>
      <c r="R658" s="9">
        <f t="shared" si="172"/>
        <v>801920.00000000012</v>
      </c>
      <c r="S658" s="10">
        <f t="shared" si="173"/>
        <v>1458770</v>
      </c>
      <c r="T658" s="11">
        <f t="shared" si="174"/>
        <v>275570.40000000002</v>
      </c>
      <c r="U658" s="12">
        <f t="shared" si="175"/>
        <v>1537562.4</v>
      </c>
      <c r="V658" s="13">
        <f t="shared" si="176"/>
        <v>1341190.4000000004</v>
      </c>
      <c r="W658" s="10">
        <f t="shared" si="177"/>
        <v>815772.4</v>
      </c>
    </row>
    <row r="659" spans="1:23" ht="52.2" x14ac:dyDescent="0.3">
      <c r="A659" s="16" t="s">
        <v>1339</v>
      </c>
      <c r="B659" s="34" t="s">
        <v>26</v>
      </c>
      <c r="C659" s="18">
        <v>705000</v>
      </c>
      <c r="D659" s="30" t="s">
        <v>1340</v>
      </c>
      <c r="E659" s="31">
        <v>16.18</v>
      </c>
      <c r="F659" s="20">
        <v>6.02</v>
      </c>
      <c r="G659" s="20">
        <v>10.16</v>
      </c>
      <c r="H659" s="6">
        <f t="shared" si="162"/>
        <v>573104</v>
      </c>
      <c r="I659" s="6">
        <f t="shared" si="163"/>
        <v>1144016</v>
      </c>
      <c r="J659" s="6">
        <f t="shared" si="164"/>
        <v>1717120</v>
      </c>
      <c r="K659" s="7">
        <f t="shared" si="165"/>
        <v>1300320</v>
      </c>
      <c r="L659" s="7">
        <f t="shared" si="166"/>
        <v>2814320</v>
      </c>
      <c r="M659" s="7">
        <f t="shared" si="167"/>
        <v>4114640</v>
      </c>
      <c r="N659" s="8">
        <f t="shared" si="168"/>
        <v>975239.99999999988</v>
      </c>
      <c r="O659" s="8">
        <f t="shared" si="169"/>
        <v>2901696</v>
      </c>
      <c r="P659" s="8">
        <f t="shared" si="170"/>
        <v>3876936</v>
      </c>
      <c r="Q659" s="9">
        <f t="shared" si="171"/>
        <v>909019.99999999988</v>
      </c>
      <c r="R659" s="9">
        <f t="shared" si="172"/>
        <v>1818640</v>
      </c>
      <c r="S659" s="10">
        <f t="shared" si="173"/>
        <v>2727660</v>
      </c>
      <c r="T659" s="11">
        <f t="shared" si="174"/>
        <v>515136</v>
      </c>
      <c r="U659" s="12">
        <f t="shared" si="175"/>
        <v>2912656</v>
      </c>
      <c r="V659" s="13">
        <f t="shared" si="176"/>
        <v>2674952</v>
      </c>
      <c r="W659" s="10">
        <f t="shared" si="177"/>
        <v>1525676</v>
      </c>
    </row>
    <row r="660" spans="1:23" ht="34.799999999999997" x14ac:dyDescent="0.3">
      <c r="A660" s="16" t="s">
        <v>1341</v>
      </c>
      <c r="B660" s="34" t="s">
        <v>26</v>
      </c>
      <c r="C660" s="18">
        <v>705005</v>
      </c>
      <c r="D660" s="30" t="s">
        <v>1342</v>
      </c>
      <c r="E660" s="31">
        <v>13.2</v>
      </c>
      <c r="F660" s="20">
        <v>4.91</v>
      </c>
      <c r="G660" s="20">
        <v>8.2899999999999991</v>
      </c>
      <c r="H660" s="6">
        <f t="shared" si="162"/>
        <v>467432</v>
      </c>
      <c r="I660" s="6">
        <f t="shared" si="163"/>
        <v>933453.99999999988</v>
      </c>
      <c r="J660" s="6">
        <f t="shared" si="164"/>
        <v>1400886</v>
      </c>
      <c r="K660" s="7">
        <f t="shared" si="165"/>
        <v>1060560</v>
      </c>
      <c r="L660" s="7">
        <f t="shared" si="166"/>
        <v>2296329.9999999995</v>
      </c>
      <c r="M660" s="7">
        <f t="shared" si="167"/>
        <v>3356889.9999999995</v>
      </c>
      <c r="N660" s="8">
        <f t="shared" si="168"/>
        <v>795420</v>
      </c>
      <c r="O660" s="8">
        <f t="shared" si="169"/>
        <v>2367623.9999999995</v>
      </c>
      <c r="P660" s="8">
        <f t="shared" si="170"/>
        <v>3163043.9999999995</v>
      </c>
      <c r="Q660" s="9">
        <f t="shared" si="171"/>
        <v>741410</v>
      </c>
      <c r="R660" s="9">
        <f t="shared" si="172"/>
        <v>1483909.9999999998</v>
      </c>
      <c r="S660" s="10">
        <f t="shared" si="173"/>
        <v>2225320</v>
      </c>
      <c r="T660" s="11">
        <f t="shared" si="174"/>
        <v>420265.8</v>
      </c>
      <c r="U660" s="12">
        <f t="shared" si="175"/>
        <v>2376269.7999999993</v>
      </c>
      <c r="V660" s="13">
        <f t="shared" si="176"/>
        <v>2182423.7999999993</v>
      </c>
      <c r="W660" s="10">
        <f t="shared" si="177"/>
        <v>1244699.8</v>
      </c>
    </row>
    <row r="661" spans="1:23" ht="34.799999999999997" x14ac:dyDescent="0.3">
      <c r="A661" s="16" t="s">
        <v>1343</v>
      </c>
      <c r="B661" s="34" t="s">
        <v>26</v>
      </c>
      <c r="C661" s="18">
        <v>705010</v>
      </c>
      <c r="D661" s="30" t="s">
        <v>1344</v>
      </c>
      <c r="E661" s="31">
        <v>24.66</v>
      </c>
      <c r="F661" s="20">
        <v>8.6300000000000008</v>
      </c>
      <c r="G661" s="20">
        <v>16.03</v>
      </c>
      <c r="H661" s="6">
        <f t="shared" si="162"/>
        <v>821576.00000000012</v>
      </c>
      <c r="I661" s="6">
        <f t="shared" si="163"/>
        <v>1804978.0000000002</v>
      </c>
      <c r="J661" s="6">
        <f t="shared" si="164"/>
        <v>2626554.0000000005</v>
      </c>
      <c r="K661" s="7">
        <f t="shared" si="165"/>
        <v>1864080.0000000002</v>
      </c>
      <c r="L661" s="7">
        <f t="shared" si="166"/>
        <v>4440310</v>
      </c>
      <c r="M661" s="7">
        <f t="shared" si="167"/>
        <v>6304390</v>
      </c>
      <c r="N661" s="8">
        <f t="shared" si="168"/>
        <v>1398060.0000000002</v>
      </c>
      <c r="O661" s="8">
        <f t="shared" si="169"/>
        <v>4578168</v>
      </c>
      <c r="P661" s="8">
        <f t="shared" si="170"/>
        <v>5976228</v>
      </c>
      <c r="Q661" s="9">
        <f t="shared" si="171"/>
        <v>1303130.0000000002</v>
      </c>
      <c r="R661" s="9">
        <f t="shared" si="172"/>
        <v>2869370</v>
      </c>
      <c r="S661" s="10">
        <f t="shared" si="173"/>
        <v>4172500</v>
      </c>
      <c r="T661" s="11">
        <f t="shared" si="174"/>
        <v>787966.20000000019</v>
      </c>
      <c r="U661" s="12">
        <f t="shared" si="175"/>
        <v>4465802.1999999993</v>
      </c>
      <c r="V661" s="13">
        <f t="shared" si="176"/>
        <v>4137640.1999999997</v>
      </c>
      <c r="W661" s="10">
        <f t="shared" si="177"/>
        <v>2333912.1999999997</v>
      </c>
    </row>
    <row r="662" spans="1:23" ht="52.2" x14ac:dyDescent="0.3">
      <c r="A662" s="16" t="s">
        <v>1345</v>
      </c>
      <c r="B662" s="34" t="s">
        <v>26</v>
      </c>
      <c r="C662" s="18">
        <v>705015</v>
      </c>
      <c r="D662" s="30" t="s">
        <v>1346</v>
      </c>
      <c r="E662" s="31">
        <v>61.65</v>
      </c>
      <c r="F662" s="20">
        <v>21.58</v>
      </c>
      <c r="G662" s="20">
        <v>40.07</v>
      </c>
      <c r="H662" s="6">
        <f t="shared" si="162"/>
        <v>2054415.9999999998</v>
      </c>
      <c r="I662" s="6">
        <f t="shared" si="163"/>
        <v>4511882</v>
      </c>
      <c r="J662" s="6">
        <f t="shared" si="164"/>
        <v>6566298</v>
      </c>
      <c r="K662" s="7">
        <f t="shared" si="165"/>
        <v>4661280</v>
      </c>
      <c r="L662" s="7">
        <f t="shared" si="166"/>
        <v>11099390</v>
      </c>
      <c r="M662" s="7">
        <f t="shared" si="167"/>
        <v>15760670</v>
      </c>
      <c r="N662" s="8">
        <f t="shared" si="168"/>
        <v>3495959.9999999995</v>
      </c>
      <c r="O662" s="8">
        <f t="shared" si="169"/>
        <v>11443992</v>
      </c>
      <c r="P662" s="8">
        <f t="shared" si="170"/>
        <v>14939952</v>
      </c>
      <c r="Q662" s="9">
        <f t="shared" si="171"/>
        <v>3258579.9999999995</v>
      </c>
      <c r="R662" s="9">
        <f t="shared" si="172"/>
        <v>7172530</v>
      </c>
      <c r="S662" s="10">
        <f t="shared" si="173"/>
        <v>10431110</v>
      </c>
      <c r="T662" s="11">
        <f t="shared" si="174"/>
        <v>1969889.4</v>
      </c>
      <c r="U662" s="12">
        <f t="shared" si="175"/>
        <v>11164261.4</v>
      </c>
      <c r="V662" s="13">
        <f t="shared" si="176"/>
        <v>10343543.4</v>
      </c>
      <c r="W662" s="10">
        <f t="shared" si="177"/>
        <v>5834701.4000000004</v>
      </c>
    </row>
    <row r="663" spans="1:23" ht="52.2" x14ac:dyDescent="0.3">
      <c r="A663" s="16" t="s">
        <v>1347</v>
      </c>
      <c r="B663" s="34" t="s">
        <v>26</v>
      </c>
      <c r="C663" s="18">
        <v>705020</v>
      </c>
      <c r="D663" s="30" t="s">
        <v>1348</v>
      </c>
      <c r="E663" s="31">
        <v>61.65</v>
      </c>
      <c r="F663" s="20">
        <v>21.58</v>
      </c>
      <c r="G663" s="20">
        <v>40.07</v>
      </c>
      <c r="H663" s="6">
        <f t="shared" si="162"/>
        <v>2054415.9999999998</v>
      </c>
      <c r="I663" s="6">
        <f t="shared" si="163"/>
        <v>4511882</v>
      </c>
      <c r="J663" s="6">
        <f t="shared" si="164"/>
        <v>6566298</v>
      </c>
      <c r="K663" s="7">
        <f t="shared" si="165"/>
        <v>4661280</v>
      </c>
      <c r="L663" s="7">
        <f t="shared" si="166"/>
        <v>11099390</v>
      </c>
      <c r="M663" s="7">
        <f t="shared" si="167"/>
        <v>15760670</v>
      </c>
      <c r="N663" s="8">
        <f t="shared" si="168"/>
        <v>3495959.9999999995</v>
      </c>
      <c r="O663" s="8">
        <f t="shared" si="169"/>
        <v>11443992</v>
      </c>
      <c r="P663" s="8">
        <f t="shared" si="170"/>
        <v>14939952</v>
      </c>
      <c r="Q663" s="9">
        <f t="shared" si="171"/>
        <v>3258579.9999999995</v>
      </c>
      <c r="R663" s="9">
        <f t="shared" si="172"/>
        <v>7172530</v>
      </c>
      <c r="S663" s="10">
        <f t="shared" si="173"/>
        <v>10431110</v>
      </c>
      <c r="T663" s="11">
        <f t="shared" si="174"/>
        <v>1969889.4</v>
      </c>
      <c r="U663" s="12">
        <f t="shared" si="175"/>
        <v>11164261.4</v>
      </c>
      <c r="V663" s="13">
        <f t="shared" si="176"/>
        <v>10343543.4</v>
      </c>
      <c r="W663" s="10">
        <f t="shared" si="177"/>
        <v>5834701.4000000004</v>
      </c>
    </row>
    <row r="664" spans="1:23" ht="34.799999999999997" x14ac:dyDescent="0.3">
      <c r="A664" s="16" t="s">
        <v>1349</v>
      </c>
      <c r="B664" s="34" t="s">
        <v>26</v>
      </c>
      <c r="C664" s="18">
        <v>705025</v>
      </c>
      <c r="D664" s="30" t="s">
        <v>1350</v>
      </c>
      <c r="E664" s="31">
        <v>15.63</v>
      </c>
      <c r="F664" s="20">
        <v>5.47</v>
      </c>
      <c r="G664" s="20">
        <v>10.16</v>
      </c>
      <c r="H664" s="6">
        <f t="shared" si="162"/>
        <v>520744</v>
      </c>
      <c r="I664" s="6">
        <f t="shared" si="163"/>
        <v>1144016</v>
      </c>
      <c r="J664" s="6">
        <f t="shared" si="164"/>
        <v>1664760</v>
      </c>
      <c r="K664" s="7">
        <f t="shared" si="165"/>
        <v>1181520</v>
      </c>
      <c r="L664" s="7">
        <f t="shared" si="166"/>
        <v>2814320</v>
      </c>
      <c r="M664" s="7">
        <f t="shared" si="167"/>
        <v>3995840</v>
      </c>
      <c r="N664" s="8">
        <f t="shared" si="168"/>
        <v>886140</v>
      </c>
      <c r="O664" s="8">
        <f t="shared" si="169"/>
        <v>2901696</v>
      </c>
      <c r="P664" s="8">
        <f t="shared" si="170"/>
        <v>3787836</v>
      </c>
      <c r="Q664" s="9">
        <f t="shared" si="171"/>
        <v>825970</v>
      </c>
      <c r="R664" s="9">
        <f t="shared" si="172"/>
        <v>1818640</v>
      </c>
      <c r="S664" s="10">
        <f t="shared" si="173"/>
        <v>2644610</v>
      </c>
      <c r="T664" s="11">
        <f t="shared" si="174"/>
        <v>499428</v>
      </c>
      <c r="U664" s="12">
        <f t="shared" si="175"/>
        <v>2830508</v>
      </c>
      <c r="V664" s="13">
        <f t="shared" si="176"/>
        <v>2622504</v>
      </c>
      <c r="W664" s="10">
        <f t="shared" si="177"/>
        <v>1479278</v>
      </c>
    </row>
    <row r="665" spans="1:23" x14ac:dyDescent="0.3">
      <c r="A665" s="16" t="s">
        <v>1351</v>
      </c>
      <c r="B665" s="34" t="s">
        <v>26</v>
      </c>
      <c r="C665" s="18">
        <v>705030</v>
      </c>
      <c r="D665" s="30" t="s">
        <v>1352</v>
      </c>
      <c r="E665" s="31">
        <v>15.63</v>
      </c>
      <c r="F665" s="20">
        <v>5.47</v>
      </c>
      <c r="G665" s="20">
        <v>10.16</v>
      </c>
      <c r="H665" s="6">
        <f t="shared" si="162"/>
        <v>520744</v>
      </c>
      <c r="I665" s="6">
        <f t="shared" si="163"/>
        <v>1144016</v>
      </c>
      <c r="J665" s="6">
        <f t="shared" si="164"/>
        <v>1664760</v>
      </c>
      <c r="K665" s="7">
        <f t="shared" si="165"/>
        <v>1181520</v>
      </c>
      <c r="L665" s="7">
        <f t="shared" si="166"/>
        <v>2814320</v>
      </c>
      <c r="M665" s="7">
        <f t="shared" si="167"/>
        <v>3995840</v>
      </c>
      <c r="N665" s="8">
        <f t="shared" si="168"/>
        <v>886140</v>
      </c>
      <c r="O665" s="8">
        <f t="shared" si="169"/>
        <v>2901696</v>
      </c>
      <c r="P665" s="8">
        <f t="shared" si="170"/>
        <v>3787836</v>
      </c>
      <c r="Q665" s="9">
        <f t="shared" si="171"/>
        <v>825970</v>
      </c>
      <c r="R665" s="9">
        <f t="shared" si="172"/>
        <v>1818640</v>
      </c>
      <c r="S665" s="10">
        <f t="shared" si="173"/>
        <v>2644610</v>
      </c>
      <c r="T665" s="11">
        <f t="shared" si="174"/>
        <v>499428</v>
      </c>
      <c r="U665" s="12">
        <f t="shared" si="175"/>
        <v>2830508</v>
      </c>
      <c r="V665" s="13">
        <f t="shared" si="176"/>
        <v>2622504</v>
      </c>
      <c r="W665" s="10">
        <f t="shared" si="177"/>
        <v>1479278</v>
      </c>
    </row>
    <row r="666" spans="1:23" x14ac:dyDescent="0.3">
      <c r="A666" s="16" t="s">
        <v>1353</v>
      </c>
      <c r="B666" s="34" t="s">
        <v>26</v>
      </c>
      <c r="C666" s="18">
        <v>705035</v>
      </c>
      <c r="D666" s="30" t="s">
        <v>1354</v>
      </c>
      <c r="E666" s="31">
        <v>18.77</v>
      </c>
      <c r="F666" s="20">
        <v>6.57</v>
      </c>
      <c r="G666" s="20">
        <v>12.2</v>
      </c>
      <c r="H666" s="6">
        <f t="shared" si="162"/>
        <v>625464</v>
      </c>
      <c r="I666" s="6">
        <f t="shared" si="163"/>
        <v>1373720</v>
      </c>
      <c r="J666" s="6">
        <f t="shared" si="164"/>
        <v>1999184</v>
      </c>
      <c r="K666" s="7">
        <f t="shared" si="165"/>
        <v>1419120</v>
      </c>
      <c r="L666" s="7">
        <f t="shared" si="166"/>
        <v>3379400</v>
      </c>
      <c r="M666" s="7">
        <f t="shared" si="167"/>
        <v>4798520</v>
      </c>
      <c r="N666" s="8">
        <f t="shared" si="168"/>
        <v>1064340</v>
      </c>
      <c r="O666" s="8">
        <f t="shared" si="169"/>
        <v>3484320</v>
      </c>
      <c r="P666" s="8">
        <f t="shared" si="170"/>
        <v>4548660</v>
      </c>
      <c r="Q666" s="9">
        <f t="shared" si="171"/>
        <v>992070</v>
      </c>
      <c r="R666" s="9">
        <f t="shared" si="172"/>
        <v>2183800</v>
      </c>
      <c r="S666" s="10">
        <f t="shared" si="173"/>
        <v>3175870</v>
      </c>
      <c r="T666" s="11">
        <f t="shared" si="174"/>
        <v>599755.19999999995</v>
      </c>
      <c r="U666" s="12">
        <f t="shared" si="175"/>
        <v>3399091.2</v>
      </c>
      <c r="V666" s="13">
        <f t="shared" si="176"/>
        <v>3149231.2</v>
      </c>
      <c r="W666" s="10">
        <f t="shared" si="177"/>
        <v>1776441.2</v>
      </c>
    </row>
    <row r="667" spans="1:23" ht="66" customHeight="1" x14ac:dyDescent="0.3">
      <c r="A667" s="16" t="s">
        <v>1355</v>
      </c>
      <c r="B667" s="34" t="s">
        <v>26</v>
      </c>
      <c r="C667" s="29">
        <v>705040</v>
      </c>
      <c r="D667" s="30" t="s">
        <v>1356</v>
      </c>
      <c r="E667" s="31">
        <v>115</v>
      </c>
      <c r="F667" s="20">
        <v>65</v>
      </c>
      <c r="G667" s="20">
        <v>50</v>
      </c>
      <c r="H667" s="6">
        <f t="shared" si="162"/>
        <v>6188000</v>
      </c>
      <c r="I667" s="6">
        <f t="shared" si="163"/>
        <v>5630000</v>
      </c>
      <c r="J667" s="6">
        <f t="shared" si="164"/>
        <v>11818000</v>
      </c>
      <c r="K667" s="7">
        <f t="shared" si="165"/>
        <v>14040000</v>
      </c>
      <c r="L667" s="7">
        <f t="shared" si="166"/>
        <v>13850000</v>
      </c>
      <c r="M667" s="7">
        <f t="shared" si="167"/>
        <v>27890000</v>
      </c>
      <c r="N667" s="8">
        <f t="shared" si="168"/>
        <v>10530000</v>
      </c>
      <c r="O667" s="8">
        <f t="shared" si="169"/>
        <v>14280000</v>
      </c>
      <c r="P667" s="8">
        <f t="shared" si="170"/>
        <v>24810000</v>
      </c>
      <c r="Q667" s="9">
        <f t="shared" si="171"/>
        <v>9815000</v>
      </c>
      <c r="R667" s="9">
        <f t="shared" si="172"/>
        <v>8950000</v>
      </c>
      <c r="S667" s="10">
        <f t="shared" si="173"/>
        <v>18765000</v>
      </c>
      <c r="T667" s="11">
        <f t="shared" si="174"/>
        <v>3545400</v>
      </c>
      <c r="U667" s="12">
        <f t="shared" si="175"/>
        <v>19617400</v>
      </c>
      <c r="V667" s="13">
        <f t="shared" si="176"/>
        <v>16537400</v>
      </c>
      <c r="W667" s="10">
        <f t="shared" si="177"/>
        <v>10492400</v>
      </c>
    </row>
    <row r="668" spans="1:23" ht="156.6" x14ac:dyDescent="0.3">
      <c r="A668" s="16" t="s">
        <v>1357</v>
      </c>
      <c r="B668" s="34" t="s">
        <v>26</v>
      </c>
      <c r="C668" s="29">
        <v>705045</v>
      </c>
      <c r="D668" s="30" t="s">
        <v>1358</v>
      </c>
      <c r="E668" s="31">
        <v>160</v>
      </c>
      <c r="F668" s="20">
        <v>60</v>
      </c>
      <c r="G668" s="20">
        <v>100</v>
      </c>
      <c r="H668" s="6">
        <f t="shared" si="162"/>
        <v>5712000</v>
      </c>
      <c r="I668" s="6">
        <f t="shared" si="163"/>
        <v>11260000</v>
      </c>
      <c r="J668" s="6">
        <f t="shared" si="164"/>
        <v>16972000</v>
      </c>
      <c r="K668" s="7">
        <f t="shared" si="165"/>
        <v>12960000</v>
      </c>
      <c r="L668" s="7">
        <f t="shared" si="166"/>
        <v>27700000</v>
      </c>
      <c r="M668" s="7">
        <f t="shared" si="167"/>
        <v>40660000</v>
      </c>
      <c r="N668" s="8">
        <f t="shared" si="168"/>
        <v>9720000</v>
      </c>
      <c r="O668" s="8">
        <f t="shared" si="169"/>
        <v>28560000</v>
      </c>
      <c r="P668" s="8">
        <f t="shared" si="170"/>
        <v>38280000</v>
      </c>
      <c r="Q668" s="9">
        <f t="shared" si="171"/>
        <v>9060000</v>
      </c>
      <c r="R668" s="9">
        <f t="shared" si="172"/>
        <v>17900000</v>
      </c>
      <c r="S668" s="10">
        <f t="shared" si="173"/>
        <v>26960000</v>
      </c>
      <c r="T668" s="11">
        <f t="shared" si="174"/>
        <v>5091600</v>
      </c>
      <c r="U668" s="12">
        <f t="shared" si="175"/>
        <v>28779600</v>
      </c>
      <c r="V668" s="13">
        <f t="shared" si="176"/>
        <v>26399600</v>
      </c>
      <c r="W668" s="10">
        <f t="shared" si="177"/>
        <v>15079600</v>
      </c>
    </row>
    <row r="669" spans="1:23" ht="156.6" x14ac:dyDescent="0.3">
      <c r="A669" s="16" t="s">
        <v>1359</v>
      </c>
      <c r="B669" s="34" t="s">
        <v>26</v>
      </c>
      <c r="C669" s="29">
        <v>705050</v>
      </c>
      <c r="D669" s="30" t="s">
        <v>1360</v>
      </c>
      <c r="E669" s="31">
        <v>160</v>
      </c>
      <c r="F669" s="20">
        <v>60</v>
      </c>
      <c r="G669" s="20">
        <v>100</v>
      </c>
      <c r="H669" s="6">
        <f t="shared" si="162"/>
        <v>5712000</v>
      </c>
      <c r="I669" s="6">
        <f t="shared" si="163"/>
        <v>11260000</v>
      </c>
      <c r="J669" s="6">
        <f t="shared" si="164"/>
        <v>16972000</v>
      </c>
      <c r="K669" s="7">
        <f t="shared" si="165"/>
        <v>12960000</v>
      </c>
      <c r="L669" s="7">
        <f t="shared" si="166"/>
        <v>27700000</v>
      </c>
      <c r="M669" s="7">
        <f t="shared" si="167"/>
        <v>40660000</v>
      </c>
      <c r="N669" s="8">
        <f t="shared" si="168"/>
        <v>9720000</v>
      </c>
      <c r="O669" s="8">
        <f t="shared" si="169"/>
        <v>28560000</v>
      </c>
      <c r="P669" s="8">
        <f t="shared" si="170"/>
        <v>38280000</v>
      </c>
      <c r="Q669" s="9">
        <f t="shared" si="171"/>
        <v>9060000</v>
      </c>
      <c r="R669" s="9">
        <f t="shared" si="172"/>
        <v>17900000</v>
      </c>
      <c r="S669" s="10">
        <f t="shared" si="173"/>
        <v>26960000</v>
      </c>
      <c r="T669" s="11">
        <f t="shared" si="174"/>
        <v>5091600</v>
      </c>
      <c r="U669" s="12">
        <f t="shared" si="175"/>
        <v>28779600</v>
      </c>
      <c r="V669" s="13">
        <f t="shared" si="176"/>
        <v>26399600</v>
      </c>
      <c r="W669" s="10">
        <f t="shared" si="177"/>
        <v>15079600</v>
      </c>
    </row>
    <row r="670" spans="1:23" ht="174" x14ac:dyDescent="0.3">
      <c r="A670" s="16" t="s">
        <v>1361</v>
      </c>
      <c r="B670" s="34" t="s">
        <v>26</v>
      </c>
      <c r="C670" s="29">
        <v>705055</v>
      </c>
      <c r="D670" s="30" t="s">
        <v>1362</v>
      </c>
      <c r="E670" s="31">
        <v>160</v>
      </c>
      <c r="F670" s="20">
        <v>60</v>
      </c>
      <c r="G670" s="20">
        <v>100</v>
      </c>
      <c r="H670" s="6">
        <f t="shared" si="162"/>
        <v>5712000</v>
      </c>
      <c r="I670" s="6">
        <f t="shared" si="163"/>
        <v>11260000</v>
      </c>
      <c r="J670" s="6">
        <f t="shared" si="164"/>
        <v>16972000</v>
      </c>
      <c r="K670" s="7">
        <f t="shared" si="165"/>
        <v>12960000</v>
      </c>
      <c r="L670" s="7">
        <f t="shared" si="166"/>
        <v>27700000</v>
      </c>
      <c r="M670" s="7">
        <f t="shared" si="167"/>
        <v>40660000</v>
      </c>
      <c r="N670" s="8">
        <f t="shared" si="168"/>
        <v>9720000</v>
      </c>
      <c r="O670" s="8">
        <f t="shared" si="169"/>
        <v>28560000</v>
      </c>
      <c r="P670" s="8">
        <f t="shared" si="170"/>
        <v>38280000</v>
      </c>
      <c r="Q670" s="9">
        <f t="shared" si="171"/>
        <v>9060000</v>
      </c>
      <c r="R670" s="9">
        <f t="shared" si="172"/>
        <v>17900000</v>
      </c>
      <c r="S670" s="10">
        <f t="shared" si="173"/>
        <v>26960000</v>
      </c>
      <c r="T670" s="11">
        <f t="shared" si="174"/>
        <v>5091600</v>
      </c>
      <c r="U670" s="12">
        <f t="shared" si="175"/>
        <v>28779600</v>
      </c>
      <c r="V670" s="13">
        <f t="shared" si="176"/>
        <v>26399600</v>
      </c>
      <c r="W670" s="10">
        <f t="shared" si="177"/>
        <v>15079600</v>
      </c>
    </row>
    <row r="671" spans="1:23" ht="52.2" x14ac:dyDescent="0.3">
      <c r="A671" s="16" t="s">
        <v>1363</v>
      </c>
      <c r="B671" s="28" t="s">
        <v>214</v>
      </c>
      <c r="C671" s="18">
        <v>705060</v>
      </c>
      <c r="D671" s="30" t="s">
        <v>1364</v>
      </c>
      <c r="E671" s="31">
        <v>164</v>
      </c>
      <c r="F671" s="20">
        <v>60</v>
      </c>
      <c r="G671" s="20">
        <v>104</v>
      </c>
      <c r="H671" s="6">
        <f t="shared" si="162"/>
        <v>5712000</v>
      </c>
      <c r="I671" s="6">
        <f t="shared" si="163"/>
        <v>11710400</v>
      </c>
      <c r="J671" s="6">
        <f t="shared" si="164"/>
        <v>17422400</v>
      </c>
      <c r="K671" s="7">
        <f t="shared" si="165"/>
        <v>12960000</v>
      </c>
      <c r="L671" s="7">
        <f t="shared" si="166"/>
        <v>28808000</v>
      </c>
      <c r="M671" s="7">
        <f t="shared" si="167"/>
        <v>41768000</v>
      </c>
      <c r="N671" s="8">
        <f t="shared" si="168"/>
        <v>9720000</v>
      </c>
      <c r="O671" s="8">
        <f t="shared" si="169"/>
        <v>29702400</v>
      </c>
      <c r="P671" s="8">
        <f t="shared" si="170"/>
        <v>39422400</v>
      </c>
      <c r="Q671" s="9">
        <f t="shared" si="171"/>
        <v>9060000</v>
      </c>
      <c r="R671" s="9">
        <f t="shared" si="172"/>
        <v>18616000</v>
      </c>
      <c r="S671" s="10">
        <f t="shared" si="173"/>
        <v>27676000</v>
      </c>
      <c r="T671" s="11">
        <f t="shared" si="174"/>
        <v>5226720</v>
      </c>
      <c r="U671" s="12">
        <f t="shared" si="175"/>
        <v>29572320</v>
      </c>
      <c r="V671" s="13">
        <f t="shared" si="176"/>
        <v>27226720</v>
      </c>
      <c r="W671" s="10">
        <f t="shared" si="177"/>
        <v>15480320</v>
      </c>
    </row>
    <row r="672" spans="1:23" ht="52.2" x14ac:dyDescent="0.3">
      <c r="A672" s="16" t="s">
        <v>1365</v>
      </c>
      <c r="B672" s="28" t="s">
        <v>214</v>
      </c>
      <c r="C672" s="18">
        <v>705065</v>
      </c>
      <c r="D672" s="30" t="s">
        <v>1366</v>
      </c>
      <c r="E672" s="31">
        <v>159</v>
      </c>
      <c r="F672" s="20">
        <v>38</v>
      </c>
      <c r="G672" s="20">
        <v>121</v>
      </c>
      <c r="H672" s="6">
        <f t="shared" si="162"/>
        <v>3617600</v>
      </c>
      <c r="I672" s="6">
        <f t="shared" si="163"/>
        <v>13624600</v>
      </c>
      <c r="J672" s="6">
        <f t="shared" si="164"/>
        <v>17242200</v>
      </c>
      <c r="K672" s="7">
        <f t="shared" si="165"/>
        <v>8208000</v>
      </c>
      <c r="L672" s="7">
        <f t="shared" si="166"/>
        <v>33517000</v>
      </c>
      <c r="M672" s="7">
        <f t="shared" si="167"/>
        <v>41725000</v>
      </c>
      <c r="N672" s="8">
        <f t="shared" si="168"/>
        <v>6156000</v>
      </c>
      <c r="O672" s="8">
        <f t="shared" si="169"/>
        <v>34557600</v>
      </c>
      <c r="P672" s="8">
        <f t="shared" si="170"/>
        <v>40713600</v>
      </c>
      <c r="Q672" s="9">
        <f t="shared" si="171"/>
        <v>5738000</v>
      </c>
      <c r="R672" s="9">
        <f t="shared" si="172"/>
        <v>21659000</v>
      </c>
      <c r="S672" s="10">
        <f t="shared" si="173"/>
        <v>27397000</v>
      </c>
      <c r="T672" s="11">
        <f t="shared" si="174"/>
        <v>5172660</v>
      </c>
      <c r="U672" s="12">
        <f t="shared" si="175"/>
        <v>29655460</v>
      </c>
      <c r="V672" s="13">
        <f t="shared" si="176"/>
        <v>28644060</v>
      </c>
      <c r="W672" s="10">
        <f t="shared" si="177"/>
        <v>15327460</v>
      </c>
    </row>
    <row r="673" spans="1:23" ht="52.2" x14ac:dyDescent="0.3">
      <c r="A673" s="16" t="s">
        <v>1367</v>
      </c>
      <c r="B673" s="28" t="s">
        <v>214</v>
      </c>
      <c r="C673" s="18">
        <v>705070</v>
      </c>
      <c r="D673" s="30" t="s">
        <v>1368</v>
      </c>
      <c r="E673" s="31">
        <v>159</v>
      </c>
      <c r="F673" s="20">
        <v>38</v>
      </c>
      <c r="G673" s="20">
        <v>121</v>
      </c>
      <c r="H673" s="6">
        <f t="shared" si="162"/>
        <v>3617600</v>
      </c>
      <c r="I673" s="6">
        <f t="shared" si="163"/>
        <v>13624600</v>
      </c>
      <c r="J673" s="6">
        <f t="shared" si="164"/>
        <v>17242200</v>
      </c>
      <c r="K673" s="7">
        <f t="shared" si="165"/>
        <v>8208000</v>
      </c>
      <c r="L673" s="7">
        <f t="shared" si="166"/>
        <v>33517000</v>
      </c>
      <c r="M673" s="7">
        <f t="shared" si="167"/>
        <v>41725000</v>
      </c>
      <c r="N673" s="8">
        <f t="shared" si="168"/>
        <v>6156000</v>
      </c>
      <c r="O673" s="8">
        <f t="shared" si="169"/>
        <v>34557600</v>
      </c>
      <c r="P673" s="8">
        <f t="shared" si="170"/>
        <v>40713600</v>
      </c>
      <c r="Q673" s="9">
        <f t="shared" si="171"/>
        <v>5738000</v>
      </c>
      <c r="R673" s="9">
        <f t="shared" si="172"/>
        <v>21659000</v>
      </c>
      <c r="S673" s="10">
        <f t="shared" si="173"/>
        <v>27397000</v>
      </c>
      <c r="T673" s="11">
        <f t="shared" si="174"/>
        <v>5172660</v>
      </c>
      <c r="U673" s="12">
        <f t="shared" si="175"/>
        <v>29655460</v>
      </c>
      <c r="V673" s="13">
        <f t="shared" si="176"/>
        <v>28644060</v>
      </c>
      <c r="W673" s="10">
        <f t="shared" si="177"/>
        <v>15327460</v>
      </c>
    </row>
    <row r="674" spans="1:23" ht="34.799999999999997" x14ac:dyDescent="0.3">
      <c r="A674" s="16" t="s">
        <v>1369</v>
      </c>
      <c r="B674" s="34" t="s">
        <v>26</v>
      </c>
      <c r="C674" s="18">
        <v>705075</v>
      </c>
      <c r="D674" s="30" t="s">
        <v>1370</v>
      </c>
      <c r="E674" s="31">
        <v>14.73</v>
      </c>
      <c r="F674" s="20">
        <v>7.04</v>
      </c>
      <c r="G674" s="20">
        <v>7.69</v>
      </c>
      <c r="H674" s="6">
        <f t="shared" si="162"/>
        <v>670208</v>
      </c>
      <c r="I674" s="6">
        <f t="shared" si="163"/>
        <v>865894</v>
      </c>
      <c r="J674" s="6">
        <f t="shared" si="164"/>
        <v>1536102</v>
      </c>
      <c r="K674" s="7">
        <f t="shared" si="165"/>
        <v>1520640</v>
      </c>
      <c r="L674" s="7">
        <f t="shared" si="166"/>
        <v>2130130</v>
      </c>
      <c r="M674" s="7">
        <f t="shared" si="167"/>
        <v>3650770</v>
      </c>
      <c r="N674" s="8">
        <f t="shared" si="168"/>
        <v>1140480</v>
      </c>
      <c r="O674" s="8">
        <f t="shared" si="169"/>
        <v>2196264</v>
      </c>
      <c r="P674" s="8">
        <f t="shared" si="170"/>
        <v>3336744</v>
      </c>
      <c r="Q674" s="9">
        <f t="shared" si="171"/>
        <v>1063040</v>
      </c>
      <c r="R674" s="9">
        <f t="shared" si="172"/>
        <v>1376510</v>
      </c>
      <c r="S674" s="10">
        <f t="shared" si="173"/>
        <v>2439550</v>
      </c>
      <c r="T674" s="11">
        <f t="shared" si="174"/>
        <v>460830.6</v>
      </c>
      <c r="U674" s="12">
        <f t="shared" si="175"/>
        <v>2575498.6</v>
      </c>
      <c r="V674" s="13">
        <f t="shared" si="176"/>
        <v>2261472.6</v>
      </c>
      <c r="W674" s="10">
        <f t="shared" si="177"/>
        <v>1364278.6</v>
      </c>
    </row>
    <row r="675" spans="1:23" ht="87" x14ac:dyDescent="0.3">
      <c r="A675" s="16" t="s">
        <v>1371</v>
      </c>
      <c r="B675" s="34" t="s">
        <v>26</v>
      </c>
      <c r="C675" s="18">
        <v>705080</v>
      </c>
      <c r="D675" s="30" t="s">
        <v>1372</v>
      </c>
      <c r="E675" s="31">
        <v>7.36</v>
      </c>
      <c r="F675" s="20">
        <v>3.03</v>
      </c>
      <c r="G675" s="20">
        <v>4.33</v>
      </c>
      <c r="H675" s="6">
        <f t="shared" si="162"/>
        <v>288456</v>
      </c>
      <c r="I675" s="6">
        <f t="shared" si="163"/>
        <v>487558</v>
      </c>
      <c r="J675" s="6">
        <f t="shared" si="164"/>
        <v>776014</v>
      </c>
      <c r="K675" s="7">
        <f t="shared" si="165"/>
        <v>654480</v>
      </c>
      <c r="L675" s="7">
        <f t="shared" si="166"/>
        <v>1199410</v>
      </c>
      <c r="M675" s="7">
        <f t="shared" si="167"/>
        <v>1853890</v>
      </c>
      <c r="N675" s="8">
        <f t="shared" si="168"/>
        <v>490859.99999999994</v>
      </c>
      <c r="O675" s="8">
        <f t="shared" si="169"/>
        <v>1236648</v>
      </c>
      <c r="P675" s="8">
        <f t="shared" si="170"/>
        <v>1727508</v>
      </c>
      <c r="Q675" s="9">
        <f t="shared" si="171"/>
        <v>457529.99999999994</v>
      </c>
      <c r="R675" s="9">
        <f t="shared" si="172"/>
        <v>775070</v>
      </c>
      <c r="S675" s="10">
        <f t="shared" si="173"/>
        <v>1232600</v>
      </c>
      <c r="T675" s="11">
        <f t="shared" si="174"/>
        <v>232804.2</v>
      </c>
      <c r="U675" s="12">
        <f t="shared" si="175"/>
        <v>1310680.2</v>
      </c>
      <c r="V675" s="13">
        <f t="shared" si="176"/>
        <v>1184298.2</v>
      </c>
      <c r="W675" s="10">
        <f t="shared" si="177"/>
        <v>689390.2</v>
      </c>
    </row>
    <row r="676" spans="1:23" ht="69.599999999999994" x14ac:dyDescent="0.3">
      <c r="A676" s="16" t="s">
        <v>1373</v>
      </c>
      <c r="B676" s="34" t="s">
        <v>26</v>
      </c>
      <c r="C676" s="18">
        <v>705085</v>
      </c>
      <c r="D676" s="30" t="s">
        <v>1374</v>
      </c>
      <c r="E676" s="31">
        <v>9.8699999999999992</v>
      </c>
      <c r="F676" s="20">
        <v>4.0599999999999996</v>
      </c>
      <c r="G676" s="20">
        <v>5.81</v>
      </c>
      <c r="H676" s="6">
        <f t="shared" si="162"/>
        <v>386511.99999999994</v>
      </c>
      <c r="I676" s="6">
        <f t="shared" si="163"/>
        <v>654206</v>
      </c>
      <c r="J676" s="6">
        <f t="shared" si="164"/>
        <v>1040718</v>
      </c>
      <c r="K676" s="7">
        <f t="shared" si="165"/>
        <v>876959.99999999988</v>
      </c>
      <c r="L676" s="7">
        <f t="shared" si="166"/>
        <v>1609370</v>
      </c>
      <c r="M676" s="7">
        <f t="shared" si="167"/>
        <v>2486330</v>
      </c>
      <c r="N676" s="8">
        <f t="shared" si="168"/>
        <v>657719.99999999988</v>
      </c>
      <c r="O676" s="8">
        <f t="shared" si="169"/>
        <v>1659336</v>
      </c>
      <c r="P676" s="8">
        <f t="shared" si="170"/>
        <v>2317056</v>
      </c>
      <c r="Q676" s="9">
        <f t="shared" si="171"/>
        <v>613059.99999999988</v>
      </c>
      <c r="R676" s="9">
        <f t="shared" si="172"/>
        <v>1039989.9999999999</v>
      </c>
      <c r="S676" s="10">
        <f t="shared" si="173"/>
        <v>1653049.9999999998</v>
      </c>
      <c r="T676" s="11">
        <f t="shared" si="174"/>
        <v>312215.40000000002</v>
      </c>
      <c r="U676" s="12">
        <f t="shared" si="175"/>
        <v>1757827.4</v>
      </c>
      <c r="V676" s="13">
        <f t="shared" si="176"/>
        <v>1588553.4</v>
      </c>
      <c r="W676" s="10">
        <f t="shared" si="177"/>
        <v>924547.39999999979</v>
      </c>
    </row>
    <row r="677" spans="1:23" ht="34.799999999999997" x14ac:dyDescent="0.3">
      <c r="A677" s="16" t="s">
        <v>1375</v>
      </c>
      <c r="B677" s="28" t="s">
        <v>214</v>
      </c>
      <c r="C677" s="18">
        <v>705090</v>
      </c>
      <c r="D677" s="30" t="s">
        <v>1376</v>
      </c>
      <c r="E677" s="31">
        <v>105</v>
      </c>
      <c r="F677" s="20">
        <v>20</v>
      </c>
      <c r="G677" s="20">
        <v>85</v>
      </c>
      <c r="H677" s="6">
        <f t="shared" si="162"/>
        <v>1904000</v>
      </c>
      <c r="I677" s="6">
        <f t="shared" si="163"/>
        <v>9571000</v>
      </c>
      <c r="J677" s="6">
        <f t="shared" si="164"/>
        <v>11475000</v>
      </c>
      <c r="K677" s="7">
        <f t="shared" si="165"/>
        <v>4320000</v>
      </c>
      <c r="L677" s="7">
        <f t="shared" si="166"/>
        <v>23545000</v>
      </c>
      <c r="M677" s="7">
        <f t="shared" si="167"/>
        <v>27865000</v>
      </c>
      <c r="N677" s="8">
        <f t="shared" si="168"/>
        <v>3240000</v>
      </c>
      <c r="O677" s="8">
        <f t="shared" si="169"/>
        <v>24276000</v>
      </c>
      <c r="P677" s="8">
        <f t="shared" si="170"/>
        <v>27516000</v>
      </c>
      <c r="Q677" s="9">
        <f t="shared" si="171"/>
        <v>3020000</v>
      </c>
      <c r="R677" s="9">
        <f t="shared" si="172"/>
        <v>15215000</v>
      </c>
      <c r="S677" s="10">
        <f t="shared" si="173"/>
        <v>18235000</v>
      </c>
      <c r="T677" s="11">
        <f t="shared" si="174"/>
        <v>3442500</v>
      </c>
      <c r="U677" s="12">
        <f t="shared" si="175"/>
        <v>19832500</v>
      </c>
      <c r="V677" s="13">
        <f t="shared" si="176"/>
        <v>19483500</v>
      </c>
      <c r="W677" s="10">
        <f t="shared" si="177"/>
        <v>10202500</v>
      </c>
    </row>
    <row r="678" spans="1:23" ht="191.4" x14ac:dyDescent="0.3">
      <c r="A678" s="16" t="s">
        <v>1377</v>
      </c>
      <c r="B678" s="34" t="s">
        <v>26</v>
      </c>
      <c r="C678" s="41">
        <v>705290</v>
      </c>
      <c r="D678" s="42" t="s">
        <v>1378</v>
      </c>
      <c r="E678" s="43">
        <v>5</v>
      </c>
      <c r="F678" s="20">
        <v>5</v>
      </c>
      <c r="G678" s="20"/>
      <c r="H678" s="6">
        <f t="shared" si="162"/>
        <v>476000</v>
      </c>
      <c r="I678" s="6">
        <f t="shared" si="163"/>
        <v>0</v>
      </c>
      <c r="J678" s="6">
        <f t="shared" si="164"/>
        <v>476000</v>
      </c>
      <c r="K678" s="7">
        <f t="shared" si="165"/>
        <v>1080000</v>
      </c>
      <c r="L678" s="7">
        <f t="shared" si="166"/>
        <v>0</v>
      </c>
      <c r="M678" s="7">
        <f t="shared" si="167"/>
        <v>1080000</v>
      </c>
      <c r="N678" s="8">
        <f t="shared" si="168"/>
        <v>810000</v>
      </c>
      <c r="O678" s="8">
        <f t="shared" si="169"/>
        <v>0</v>
      </c>
      <c r="P678" s="8">
        <f t="shared" si="170"/>
        <v>810000</v>
      </c>
      <c r="Q678" s="9">
        <f t="shared" si="171"/>
        <v>755000</v>
      </c>
      <c r="R678" s="9">
        <f t="shared" si="172"/>
        <v>0</v>
      </c>
      <c r="S678" s="10">
        <f t="shared" si="173"/>
        <v>755000</v>
      </c>
      <c r="T678" s="11">
        <f t="shared" si="174"/>
        <v>142800</v>
      </c>
      <c r="U678" s="12">
        <f t="shared" si="175"/>
        <v>746800</v>
      </c>
      <c r="V678" s="13">
        <f t="shared" si="176"/>
        <v>476800</v>
      </c>
      <c r="W678" s="10">
        <f t="shared" si="177"/>
        <v>421800</v>
      </c>
    </row>
    <row r="679" spans="1:23" ht="295.8" x14ac:dyDescent="0.3">
      <c r="A679" s="16" t="s">
        <v>1379</v>
      </c>
      <c r="B679" s="34" t="s">
        <v>26</v>
      </c>
      <c r="C679" s="41">
        <v>705295</v>
      </c>
      <c r="D679" s="42" t="s">
        <v>1380</v>
      </c>
      <c r="E679" s="43">
        <v>3</v>
      </c>
      <c r="F679" s="20">
        <v>3</v>
      </c>
      <c r="G679" s="20"/>
      <c r="H679" s="6">
        <f t="shared" si="162"/>
        <v>285600</v>
      </c>
      <c r="I679" s="6">
        <f t="shared" si="163"/>
        <v>0</v>
      </c>
      <c r="J679" s="6">
        <f t="shared" si="164"/>
        <v>285600</v>
      </c>
      <c r="K679" s="7">
        <f t="shared" si="165"/>
        <v>648000</v>
      </c>
      <c r="L679" s="7">
        <f t="shared" si="166"/>
        <v>0</v>
      </c>
      <c r="M679" s="7">
        <f t="shared" si="167"/>
        <v>648000</v>
      </c>
      <c r="N679" s="8">
        <f t="shared" si="168"/>
        <v>486000</v>
      </c>
      <c r="O679" s="8">
        <f t="shared" si="169"/>
        <v>0</v>
      </c>
      <c r="P679" s="8">
        <f t="shared" si="170"/>
        <v>486000</v>
      </c>
      <c r="Q679" s="9">
        <f t="shared" si="171"/>
        <v>453000</v>
      </c>
      <c r="R679" s="9">
        <f t="shared" si="172"/>
        <v>0</v>
      </c>
      <c r="S679" s="10">
        <f t="shared" si="173"/>
        <v>453000</v>
      </c>
      <c r="T679" s="11">
        <f t="shared" si="174"/>
        <v>85680</v>
      </c>
      <c r="U679" s="12">
        <f t="shared" si="175"/>
        <v>448080</v>
      </c>
      <c r="V679" s="13">
        <f t="shared" si="176"/>
        <v>286080</v>
      </c>
      <c r="W679" s="10">
        <f t="shared" si="177"/>
        <v>253080</v>
      </c>
    </row>
    <row r="680" spans="1:23" ht="139.19999999999999" x14ac:dyDescent="0.3">
      <c r="A680" s="16" t="s">
        <v>1381</v>
      </c>
      <c r="B680" s="34" t="s">
        <v>26</v>
      </c>
      <c r="C680" s="41">
        <v>705300</v>
      </c>
      <c r="D680" s="42" t="s">
        <v>1382</v>
      </c>
      <c r="E680" s="43">
        <v>5</v>
      </c>
      <c r="F680" s="20">
        <v>5</v>
      </c>
      <c r="G680" s="20">
        <v>0</v>
      </c>
      <c r="H680" s="6">
        <f t="shared" si="162"/>
        <v>476000</v>
      </c>
      <c r="I680" s="6">
        <f t="shared" si="163"/>
        <v>0</v>
      </c>
      <c r="J680" s="6">
        <f t="shared" si="164"/>
        <v>476000</v>
      </c>
      <c r="K680" s="7">
        <f t="shared" si="165"/>
        <v>1080000</v>
      </c>
      <c r="L680" s="7">
        <f t="shared" si="166"/>
        <v>0</v>
      </c>
      <c r="M680" s="7">
        <f t="shared" si="167"/>
        <v>1080000</v>
      </c>
      <c r="N680" s="8">
        <f t="shared" si="168"/>
        <v>810000</v>
      </c>
      <c r="O680" s="8">
        <f t="shared" si="169"/>
        <v>0</v>
      </c>
      <c r="P680" s="8">
        <f t="shared" si="170"/>
        <v>810000</v>
      </c>
      <c r="Q680" s="9">
        <f t="shared" si="171"/>
        <v>755000</v>
      </c>
      <c r="R680" s="9">
        <f t="shared" si="172"/>
        <v>0</v>
      </c>
      <c r="S680" s="10">
        <f t="shared" si="173"/>
        <v>755000</v>
      </c>
      <c r="T680" s="11">
        <f t="shared" si="174"/>
        <v>142800</v>
      </c>
      <c r="U680" s="12">
        <f t="shared" si="175"/>
        <v>746800</v>
      </c>
      <c r="V680" s="13">
        <f t="shared" si="176"/>
        <v>476800</v>
      </c>
      <c r="W680" s="10">
        <f t="shared" si="177"/>
        <v>421800</v>
      </c>
    </row>
    <row r="681" spans="1:23" ht="139.19999999999999" x14ac:dyDescent="0.3">
      <c r="A681" s="16" t="s">
        <v>1383</v>
      </c>
      <c r="B681" s="34" t="s">
        <v>26</v>
      </c>
      <c r="C681" s="41">
        <v>705305</v>
      </c>
      <c r="D681" s="42" t="s">
        <v>1384</v>
      </c>
      <c r="E681" s="43">
        <v>15</v>
      </c>
      <c r="F681" s="20">
        <v>15</v>
      </c>
      <c r="G681" s="20">
        <v>0</v>
      </c>
      <c r="H681" s="6">
        <f t="shared" si="162"/>
        <v>1428000</v>
      </c>
      <c r="I681" s="6">
        <f t="shared" si="163"/>
        <v>0</v>
      </c>
      <c r="J681" s="6">
        <f t="shared" si="164"/>
        <v>1428000</v>
      </c>
      <c r="K681" s="7">
        <f t="shared" si="165"/>
        <v>3240000</v>
      </c>
      <c r="L681" s="7">
        <f t="shared" si="166"/>
        <v>0</v>
      </c>
      <c r="M681" s="7">
        <f t="shared" si="167"/>
        <v>3240000</v>
      </c>
      <c r="N681" s="8">
        <f t="shared" si="168"/>
        <v>2430000</v>
      </c>
      <c r="O681" s="8">
        <f t="shared" si="169"/>
        <v>0</v>
      </c>
      <c r="P681" s="8">
        <f t="shared" si="170"/>
        <v>2430000</v>
      </c>
      <c r="Q681" s="9">
        <f t="shared" si="171"/>
        <v>2265000</v>
      </c>
      <c r="R681" s="9">
        <f t="shared" si="172"/>
        <v>0</v>
      </c>
      <c r="S681" s="10">
        <f t="shared" si="173"/>
        <v>2265000</v>
      </c>
      <c r="T681" s="11">
        <f t="shared" si="174"/>
        <v>428400</v>
      </c>
      <c r="U681" s="12">
        <f t="shared" si="175"/>
        <v>2240400</v>
      </c>
      <c r="V681" s="13">
        <f t="shared" si="176"/>
        <v>1430400</v>
      </c>
      <c r="W681" s="10">
        <f t="shared" si="177"/>
        <v>1265400</v>
      </c>
    </row>
    <row r="682" spans="1:23" ht="104.4" x14ac:dyDescent="0.3">
      <c r="A682" s="16" t="s">
        <v>1385</v>
      </c>
      <c r="B682" s="34" t="s">
        <v>26</v>
      </c>
      <c r="C682" s="41">
        <v>705315</v>
      </c>
      <c r="D682" s="42" t="s">
        <v>1386</v>
      </c>
      <c r="E682" s="43">
        <v>30</v>
      </c>
      <c r="F682" s="20">
        <v>30</v>
      </c>
      <c r="G682" s="20">
        <v>0</v>
      </c>
      <c r="H682" s="6">
        <f t="shared" si="162"/>
        <v>2856000</v>
      </c>
      <c r="I682" s="6">
        <f t="shared" si="163"/>
        <v>0</v>
      </c>
      <c r="J682" s="6">
        <f t="shared" si="164"/>
        <v>2856000</v>
      </c>
      <c r="K682" s="7">
        <f t="shared" si="165"/>
        <v>6480000</v>
      </c>
      <c r="L682" s="7">
        <f t="shared" si="166"/>
        <v>0</v>
      </c>
      <c r="M682" s="7">
        <f t="shared" si="167"/>
        <v>6480000</v>
      </c>
      <c r="N682" s="8">
        <f t="shared" si="168"/>
        <v>4860000</v>
      </c>
      <c r="O682" s="8">
        <f t="shared" si="169"/>
        <v>0</v>
      </c>
      <c r="P682" s="8">
        <f t="shared" si="170"/>
        <v>4860000</v>
      </c>
      <c r="Q682" s="9">
        <f t="shared" si="171"/>
        <v>4530000</v>
      </c>
      <c r="R682" s="9">
        <f t="shared" si="172"/>
        <v>0</v>
      </c>
      <c r="S682" s="10">
        <f t="shared" si="173"/>
        <v>4530000</v>
      </c>
      <c r="T682" s="11">
        <f t="shared" si="174"/>
        <v>856800</v>
      </c>
      <c r="U682" s="12">
        <f t="shared" si="175"/>
        <v>4480800</v>
      </c>
      <c r="V682" s="13">
        <f t="shared" si="176"/>
        <v>2860800</v>
      </c>
      <c r="W682" s="10">
        <f t="shared" si="177"/>
        <v>2530800</v>
      </c>
    </row>
    <row r="683" spans="1:23" ht="52.2" x14ac:dyDescent="0.3">
      <c r="A683" s="16" t="s">
        <v>1387</v>
      </c>
      <c r="B683" s="34" t="s">
        <v>26</v>
      </c>
      <c r="C683" s="41">
        <v>705320</v>
      </c>
      <c r="D683" s="42" t="s">
        <v>1388</v>
      </c>
      <c r="E683" s="43">
        <v>1.2</v>
      </c>
      <c r="F683" s="20">
        <v>1.2</v>
      </c>
      <c r="G683" s="20">
        <v>0</v>
      </c>
      <c r="H683" s="6">
        <f t="shared" si="162"/>
        <v>114240</v>
      </c>
      <c r="I683" s="6">
        <f t="shared" si="163"/>
        <v>0</v>
      </c>
      <c r="J683" s="6">
        <f t="shared" si="164"/>
        <v>114240</v>
      </c>
      <c r="K683" s="7">
        <f t="shared" si="165"/>
        <v>259200</v>
      </c>
      <c r="L683" s="7">
        <f t="shared" si="166"/>
        <v>0</v>
      </c>
      <c r="M683" s="7">
        <f t="shared" si="167"/>
        <v>259200</v>
      </c>
      <c r="N683" s="8">
        <f t="shared" si="168"/>
        <v>194400</v>
      </c>
      <c r="O683" s="8">
        <f t="shared" si="169"/>
        <v>0</v>
      </c>
      <c r="P683" s="8">
        <f t="shared" si="170"/>
        <v>194400</v>
      </c>
      <c r="Q683" s="9">
        <f t="shared" si="171"/>
        <v>181200</v>
      </c>
      <c r="R683" s="9">
        <f t="shared" si="172"/>
        <v>0</v>
      </c>
      <c r="S683" s="10">
        <f t="shared" si="173"/>
        <v>181200</v>
      </c>
      <c r="T683" s="11">
        <f t="shared" si="174"/>
        <v>34272</v>
      </c>
      <c r="U683" s="12">
        <f t="shared" si="175"/>
        <v>179232</v>
      </c>
      <c r="V683" s="13">
        <f t="shared" si="176"/>
        <v>114432</v>
      </c>
      <c r="W683" s="10">
        <f t="shared" si="177"/>
        <v>101232</v>
      </c>
    </row>
    <row r="684" spans="1:23" ht="226.2" x14ac:dyDescent="0.3">
      <c r="A684" s="16" t="s">
        <v>1389</v>
      </c>
      <c r="B684" s="34" t="s">
        <v>26</v>
      </c>
      <c r="C684" s="41">
        <v>705325</v>
      </c>
      <c r="D684" s="42" t="s">
        <v>1390</v>
      </c>
      <c r="E684" s="43">
        <v>10</v>
      </c>
      <c r="F684" s="20">
        <v>10</v>
      </c>
      <c r="G684" s="20">
        <v>0</v>
      </c>
      <c r="H684" s="6">
        <f t="shared" ref="H684:H747" si="178">F684*95200</f>
        <v>952000</v>
      </c>
      <c r="I684" s="6">
        <f t="shared" ref="I684:I747" si="179">G684*112600</f>
        <v>0</v>
      </c>
      <c r="J684" s="6">
        <f t="shared" ref="J684:J747" si="180">I684+H684</f>
        <v>952000</v>
      </c>
      <c r="K684" s="7">
        <f t="shared" ref="K684:K747" si="181">F684*216000</f>
        <v>2160000</v>
      </c>
      <c r="L684" s="7">
        <f t="shared" ref="L684:L747" si="182">G684*277000</f>
        <v>0</v>
      </c>
      <c r="M684" s="7">
        <f t="shared" ref="M684:M747" si="183">L684+K684</f>
        <v>2160000</v>
      </c>
      <c r="N684" s="8">
        <f t="shared" ref="N684:N747" si="184">F684*162000</f>
        <v>1620000</v>
      </c>
      <c r="O684" s="8">
        <f t="shared" ref="O684:O747" si="185">G684*285600</f>
        <v>0</v>
      </c>
      <c r="P684" s="8">
        <f t="shared" ref="P684:P747" si="186">O684+N684</f>
        <v>1620000</v>
      </c>
      <c r="Q684" s="9">
        <f t="shared" ref="Q684:Q747" si="187">F684*151000</f>
        <v>1510000</v>
      </c>
      <c r="R684" s="9">
        <f t="shared" ref="R684:R747" si="188">G684*179000</f>
        <v>0</v>
      </c>
      <c r="S684" s="10">
        <f t="shared" ref="S684:S747" si="189">R684+Q684</f>
        <v>1510000</v>
      </c>
      <c r="T684" s="11">
        <f t="shared" si="174"/>
        <v>285600</v>
      </c>
      <c r="U684" s="12">
        <f t="shared" si="175"/>
        <v>1493600</v>
      </c>
      <c r="V684" s="13">
        <f t="shared" si="176"/>
        <v>953600</v>
      </c>
      <c r="W684" s="10">
        <f t="shared" si="177"/>
        <v>843600</v>
      </c>
    </row>
    <row r="685" spans="1:23" ht="87" x14ac:dyDescent="0.3">
      <c r="A685" s="16" t="s">
        <v>1391</v>
      </c>
      <c r="B685" s="34" t="s">
        <v>26</v>
      </c>
      <c r="C685" s="41">
        <v>705330</v>
      </c>
      <c r="D685" s="42" t="s">
        <v>1392</v>
      </c>
      <c r="E685" s="43">
        <v>4</v>
      </c>
      <c r="F685" s="20">
        <v>0</v>
      </c>
      <c r="G685" s="20">
        <v>4</v>
      </c>
      <c r="H685" s="6">
        <f t="shared" si="178"/>
        <v>0</v>
      </c>
      <c r="I685" s="6">
        <f t="shared" si="179"/>
        <v>450400</v>
      </c>
      <c r="J685" s="6">
        <f t="shared" si="180"/>
        <v>450400</v>
      </c>
      <c r="K685" s="7">
        <f t="shared" si="181"/>
        <v>0</v>
      </c>
      <c r="L685" s="7">
        <f t="shared" si="182"/>
        <v>1108000</v>
      </c>
      <c r="M685" s="7">
        <f t="shared" si="183"/>
        <v>1108000</v>
      </c>
      <c r="N685" s="8">
        <f t="shared" si="184"/>
        <v>0</v>
      </c>
      <c r="O685" s="8">
        <f t="shared" si="185"/>
        <v>1142400</v>
      </c>
      <c r="P685" s="8">
        <f t="shared" si="186"/>
        <v>1142400</v>
      </c>
      <c r="Q685" s="9">
        <f t="shared" si="187"/>
        <v>0</v>
      </c>
      <c r="R685" s="9">
        <f t="shared" si="188"/>
        <v>716000</v>
      </c>
      <c r="S685" s="10">
        <f t="shared" si="189"/>
        <v>716000</v>
      </c>
      <c r="T685" s="11">
        <f t="shared" si="174"/>
        <v>135120</v>
      </c>
      <c r="U685" s="12">
        <f t="shared" si="175"/>
        <v>792720</v>
      </c>
      <c r="V685" s="13">
        <f t="shared" si="176"/>
        <v>827120</v>
      </c>
      <c r="W685" s="10">
        <f t="shared" si="177"/>
        <v>400720</v>
      </c>
    </row>
    <row r="686" spans="1:23" ht="139.19999999999999" x14ac:dyDescent="0.3">
      <c r="A686" s="16" t="s">
        <v>1393</v>
      </c>
      <c r="B686" s="34" t="s">
        <v>26</v>
      </c>
      <c r="C686" s="41">
        <v>705335</v>
      </c>
      <c r="D686" s="42" t="s">
        <v>1394</v>
      </c>
      <c r="E686" s="43">
        <v>5</v>
      </c>
      <c r="F686" s="20">
        <v>5</v>
      </c>
      <c r="G686" s="20">
        <v>0</v>
      </c>
      <c r="H686" s="6">
        <f t="shared" si="178"/>
        <v>476000</v>
      </c>
      <c r="I686" s="6">
        <f t="shared" si="179"/>
        <v>0</v>
      </c>
      <c r="J686" s="6">
        <f t="shared" si="180"/>
        <v>476000</v>
      </c>
      <c r="K686" s="7">
        <f t="shared" si="181"/>
        <v>1080000</v>
      </c>
      <c r="L686" s="7">
        <f t="shared" si="182"/>
        <v>0</v>
      </c>
      <c r="M686" s="7">
        <f t="shared" si="183"/>
        <v>1080000</v>
      </c>
      <c r="N686" s="8">
        <f t="shared" si="184"/>
        <v>810000</v>
      </c>
      <c r="O686" s="8">
        <f t="shared" si="185"/>
        <v>0</v>
      </c>
      <c r="P686" s="8">
        <f t="shared" si="186"/>
        <v>810000</v>
      </c>
      <c r="Q686" s="9">
        <f t="shared" si="187"/>
        <v>755000</v>
      </c>
      <c r="R686" s="9">
        <f t="shared" si="188"/>
        <v>0</v>
      </c>
      <c r="S686" s="10">
        <f t="shared" si="189"/>
        <v>755000</v>
      </c>
      <c r="T686" s="11">
        <f t="shared" si="174"/>
        <v>142800</v>
      </c>
      <c r="U686" s="12">
        <f t="shared" si="175"/>
        <v>746800</v>
      </c>
      <c r="V686" s="13">
        <f t="shared" si="176"/>
        <v>476800</v>
      </c>
      <c r="W686" s="10">
        <f t="shared" si="177"/>
        <v>421800</v>
      </c>
    </row>
    <row r="687" spans="1:23" ht="139.19999999999999" x14ac:dyDescent="0.3">
      <c r="A687" s="16" t="s">
        <v>1395</v>
      </c>
      <c r="B687" s="34" t="s">
        <v>26</v>
      </c>
      <c r="C687" s="41">
        <v>705340</v>
      </c>
      <c r="D687" s="42" t="s">
        <v>1396</v>
      </c>
      <c r="E687" s="43">
        <v>15</v>
      </c>
      <c r="F687" s="20">
        <v>15</v>
      </c>
      <c r="G687" s="20">
        <v>0</v>
      </c>
      <c r="H687" s="6">
        <f t="shared" si="178"/>
        <v>1428000</v>
      </c>
      <c r="I687" s="6">
        <f t="shared" si="179"/>
        <v>0</v>
      </c>
      <c r="J687" s="6">
        <f t="shared" si="180"/>
        <v>1428000</v>
      </c>
      <c r="K687" s="7">
        <f t="shared" si="181"/>
        <v>3240000</v>
      </c>
      <c r="L687" s="7">
        <f t="shared" si="182"/>
        <v>0</v>
      </c>
      <c r="M687" s="7">
        <f t="shared" si="183"/>
        <v>3240000</v>
      </c>
      <c r="N687" s="8">
        <f t="shared" si="184"/>
        <v>2430000</v>
      </c>
      <c r="O687" s="8">
        <f t="shared" si="185"/>
        <v>0</v>
      </c>
      <c r="P687" s="8">
        <f t="shared" si="186"/>
        <v>2430000</v>
      </c>
      <c r="Q687" s="9">
        <f t="shared" si="187"/>
        <v>2265000</v>
      </c>
      <c r="R687" s="9">
        <f t="shared" si="188"/>
        <v>0</v>
      </c>
      <c r="S687" s="10">
        <f t="shared" si="189"/>
        <v>2265000</v>
      </c>
      <c r="T687" s="11">
        <f t="shared" si="174"/>
        <v>428400</v>
      </c>
      <c r="U687" s="12">
        <f t="shared" si="175"/>
        <v>2240400</v>
      </c>
      <c r="V687" s="13">
        <f t="shared" si="176"/>
        <v>1430400</v>
      </c>
      <c r="W687" s="10">
        <f t="shared" si="177"/>
        <v>1265400</v>
      </c>
    </row>
    <row r="688" spans="1:23" ht="52.2" x14ac:dyDescent="0.3">
      <c r="A688" s="16" t="s">
        <v>1397</v>
      </c>
      <c r="B688" s="34" t="s">
        <v>26</v>
      </c>
      <c r="C688" s="41">
        <v>705350</v>
      </c>
      <c r="D688" s="42" t="s">
        <v>1398</v>
      </c>
      <c r="E688" s="43">
        <v>40</v>
      </c>
      <c r="F688" s="20">
        <v>40</v>
      </c>
      <c r="G688" s="20">
        <v>0</v>
      </c>
      <c r="H688" s="6">
        <f t="shared" si="178"/>
        <v>3808000</v>
      </c>
      <c r="I688" s="6">
        <f t="shared" si="179"/>
        <v>0</v>
      </c>
      <c r="J688" s="6">
        <f t="shared" si="180"/>
        <v>3808000</v>
      </c>
      <c r="K688" s="7">
        <f t="shared" si="181"/>
        <v>8640000</v>
      </c>
      <c r="L688" s="7">
        <f t="shared" si="182"/>
        <v>0</v>
      </c>
      <c r="M688" s="7">
        <f t="shared" si="183"/>
        <v>8640000</v>
      </c>
      <c r="N688" s="8">
        <f t="shared" si="184"/>
        <v>6480000</v>
      </c>
      <c r="O688" s="8">
        <f t="shared" si="185"/>
        <v>0</v>
      </c>
      <c r="P688" s="8">
        <f t="shared" si="186"/>
        <v>6480000</v>
      </c>
      <c r="Q688" s="9">
        <f t="shared" si="187"/>
        <v>6040000</v>
      </c>
      <c r="R688" s="9">
        <f t="shared" si="188"/>
        <v>0</v>
      </c>
      <c r="S688" s="10">
        <f t="shared" si="189"/>
        <v>6040000</v>
      </c>
      <c r="T688" s="11">
        <f t="shared" si="174"/>
        <v>1142400</v>
      </c>
      <c r="U688" s="12">
        <f t="shared" si="175"/>
        <v>5974400</v>
      </c>
      <c r="V688" s="13">
        <f t="shared" si="176"/>
        <v>3814400</v>
      </c>
      <c r="W688" s="10">
        <f t="shared" si="177"/>
        <v>3374400</v>
      </c>
    </row>
    <row r="689" spans="1:23" ht="121.8" x14ac:dyDescent="0.3">
      <c r="A689" s="16" t="s">
        <v>1399</v>
      </c>
      <c r="B689" s="34" t="s">
        <v>26</v>
      </c>
      <c r="C689" s="41">
        <v>705355</v>
      </c>
      <c r="D689" s="42" t="s">
        <v>1400</v>
      </c>
      <c r="E689" s="43">
        <v>5</v>
      </c>
      <c r="F689" s="20">
        <v>5</v>
      </c>
      <c r="G689" s="20">
        <v>0</v>
      </c>
      <c r="H689" s="6">
        <f t="shared" si="178"/>
        <v>476000</v>
      </c>
      <c r="I689" s="6">
        <f t="shared" si="179"/>
        <v>0</v>
      </c>
      <c r="J689" s="6">
        <f t="shared" si="180"/>
        <v>476000</v>
      </c>
      <c r="K689" s="7">
        <f t="shared" si="181"/>
        <v>1080000</v>
      </c>
      <c r="L689" s="7">
        <f t="shared" si="182"/>
        <v>0</v>
      </c>
      <c r="M689" s="7">
        <f t="shared" si="183"/>
        <v>1080000</v>
      </c>
      <c r="N689" s="8">
        <f t="shared" si="184"/>
        <v>810000</v>
      </c>
      <c r="O689" s="8">
        <f t="shared" si="185"/>
        <v>0</v>
      </c>
      <c r="P689" s="8">
        <f t="shared" si="186"/>
        <v>810000</v>
      </c>
      <c r="Q689" s="9">
        <f t="shared" si="187"/>
        <v>755000</v>
      </c>
      <c r="R689" s="9">
        <f t="shared" si="188"/>
        <v>0</v>
      </c>
      <c r="S689" s="10">
        <f t="shared" si="189"/>
        <v>755000</v>
      </c>
      <c r="T689" s="11">
        <f t="shared" si="174"/>
        <v>142800</v>
      </c>
      <c r="U689" s="12">
        <f t="shared" si="175"/>
        <v>746800</v>
      </c>
      <c r="V689" s="13">
        <f t="shared" si="176"/>
        <v>476800</v>
      </c>
      <c r="W689" s="10">
        <f t="shared" si="177"/>
        <v>421800</v>
      </c>
    </row>
    <row r="690" spans="1:23" ht="156.6" x14ac:dyDescent="0.3">
      <c r="A690" s="16" t="s">
        <v>1401</v>
      </c>
      <c r="B690" s="34" t="s">
        <v>26</v>
      </c>
      <c r="C690" s="41">
        <v>705360</v>
      </c>
      <c r="D690" s="42" t="s">
        <v>1402</v>
      </c>
      <c r="E690" s="43">
        <v>9</v>
      </c>
      <c r="F690" s="20">
        <v>9</v>
      </c>
      <c r="G690" s="20">
        <v>0</v>
      </c>
      <c r="H690" s="6">
        <f t="shared" si="178"/>
        <v>856800</v>
      </c>
      <c r="I690" s="6">
        <f t="shared" si="179"/>
        <v>0</v>
      </c>
      <c r="J690" s="6">
        <f t="shared" si="180"/>
        <v>856800</v>
      </c>
      <c r="K690" s="7">
        <f t="shared" si="181"/>
        <v>1944000</v>
      </c>
      <c r="L690" s="7">
        <f t="shared" si="182"/>
        <v>0</v>
      </c>
      <c r="M690" s="7">
        <f t="shared" si="183"/>
        <v>1944000</v>
      </c>
      <c r="N690" s="8">
        <f t="shared" si="184"/>
        <v>1458000</v>
      </c>
      <c r="O690" s="8">
        <f t="shared" si="185"/>
        <v>0</v>
      </c>
      <c r="P690" s="8">
        <f t="shared" si="186"/>
        <v>1458000</v>
      </c>
      <c r="Q690" s="9">
        <f t="shared" si="187"/>
        <v>1359000</v>
      </c>
      <c r="R690" s="9">
        <f t="shared" si="188"/>
        <v>0</v>
      </c>
      <c r="S690" s="10">
        <f t="shared" si="189"/>
        <v>1359000</v>
      </c>
      <c r="T690" s="11">
        <f t="shared" si="174"/>
        <v>257040</v>
      </c>
      <c r="U690" s="12">
        <f t="shared" si="175"/>
        <v>1344240</v>
      </c>
      <c r="V690" s="13">
        <f t="shared" si="176"/>
        <v>858240</v>
      </c>
      <c r="W690" s="10">
        <f t="shared" si="177"/>
        <v>759240</v>
      </c>
    </row>
    <row r="691" spans="1:23" ht="34.799999999999997" x14ac:dyDescent="0.3">
      <c r="A691" s="16" t="s">
        <v>1403</v>
      </c>
      <c r="B691" s="34" t="s">
        <v>26</v>
      </c>
      <c r="C691" s="41">
        <v>705370</v>
      </c>
      <c r="D691" s="42" t="s">
        <v>1404</v>
      </c>
      <c r="E691" s="43">
        <v>12</v>
      </c>
      <c r="F691" s="20">
        <v>12</v>
      </c>
      <c r="G691" s="20">
        <v>0</v>
      </c>
      <c r="H691" s="6">
        <f t="shared" si="178"/>
        <v>1142400</v>
      </c>
      <c r="I691" s="6">
        <f t="shared" si="179"/>
        <v>0</v>
      </c>
      <c r="J691" s="6">
        <f t="shared" si="180"/>
        <v>1142400</v>
      </c>
      <c r="K691" s="7">
        <f t="shared" si="181"/>
        <v>2592000</v>
      </c>
      <c r="L691" s="7">
        <f t="shared" si="182"/>
        <v>0</v>
      </c>
      <c r="M691" s="7">
        <f t="shared" si="183"/>
        <v>2592000</v>
      </c>
      <c r="N691" s="8">
        <f t="shared" si="184"/>
        <v>1944000</v>
      </c>
      <c r="O691" s="8">
        <f t="shared" si="185"/>
        <v>0</v>
      </c>
      <c r="P691" s="8">
        <f t="shared" si="186"/>
        <v>1944000</v>
      </c>
      <c r="Q691" s="9">
        <f t="shared" si="187"/>
        <v>1812000</v>
      </c>
      <c r="R691" s="9">
        <f t="shared" si="188"/>
        <v>0</v>
      </c>
      <c r="S691" s="10">
        <f t="shared" si="189"/>
        <v>1812000</v>
      </c>
      <c r="T691" s="11">
        <f t="shared" si="174"/>
        <v>342720</v>
      </c>
      <c r="U691" s="12">
        <f t="shared" si="175"/>
        <v>1792320</v>
      </c>
      <c r="V691" s="13">
        <f t="shared" si="176"/>
        <v>1144320</v>
      </c>
      <c r="W691" s="10">
        <f t="shared" si="177"/>
        <v>1012320</v>
      </c>
    </row>
    <row r="692" spans="1:23" ht="104.4" x14ac:dyDescent="0.3">
      <c r="A692" s="16" t="s">
        <v>1405</v>
      </c>
      <c r="B692" s="34" t="s">
        <v>26</v>
      </c>
      <c r="C692" s="41">
        <v>705375</v>
      </c>
      <c r="D692" s="42" t="s">
        <v>1406</v>
      </c>
      <c r="E692" s="43">
        <v>1.2</v>
      </c>
      <c r="F692" s="20">
        <v>1.2</v>
      </c>
      <c r="G692" s="20">
        <v>0</v>
      </c>
      <c r="H692" s="6">
        <f t="shared" si="178"/>
        <v>114240</v>
      </c>
      <c r="I692" s="6">
        <f t="shared" si="179"/>
        <v>0</v>
      </c>
      <c r="J692" s="6">
        <f t="shared" si="180"/>
        <v>114240</v>
      </c>
      <c r="K692" s="7">
        <f t="shared" si="181"/>
        <v>259200</v>
      </c>
      <c r="L692" s="7">
        <f t="shared" si="182"/>
        <v>0</v>
      </c>
      <c r="M692" s="7">
        <f t="shared" si="183"/>
        <v>259200</v>
      </c>
      <c r="N692" s="8">
        <f t="shared" si="184"/>
        <v>194400</v>
      </c>
      <c r="O692" s="8">
        <f t="shared" si="185"/>
        <v>0</v>
      </c>
      <c r="P692" s="8">
        <f t="shared" si="186"/>
        <v>194400</v>
      </c>
      <c r="Q692" s="9">
        <f t="shared" si="187"/>
        <v>181200</v>
      </c>
      <c r="R692" s="9">
        <f t="shared" si="188"/>
        <v>0</v>
      </c>
      <c r="S692" s="10">
        <f t="shared" si="189"/>
        <v>181200</v>
      </c>
      <c r="T692" s="11">
        <f t="shared" si="174"/>
        <v>34272</v>
      </c>
      <c r="U692" s="12">
        <f t="shared" si="175"/>
        <v>179232</v>
      </c>
      <c r="V692" s="13">
        <f t="shared" si="176"/>
        <v>114432</v>
      </c>
      <c r="W692" s="10">
        <f t="shared" si="177"/>
        <v>101232</v>
      </c>
    </row>
    <row r="693" spans="1:23" ht="104.4" x14ac:dyDescent="0.3">
      <c r="A693" s="16" t="s">
        <v>1407</v>
      </c>
      <c r="B693" s="34" t="s">
        <v>26</v>
      </c>
      <c r="C693" s="41">
        <v>705380</v>
      </c>
      <c r="D693" s="42" t="s">
        <v>1408</v>
      </c>
      <c r="E693" s="43">
        <v>2</v>
      </c>
      <c r="F693" s="20">
        <v>2</v>
      </c>
      <c r="G693" s="20">
        <v>0</v>
      </c>
      <c r="H693" s="6">
        <f t="shared" si="178"/>
        <v>190400</v>
      </c>
      <c r="I693" s="6">
        <f t="shared" si="179"/>
        <v>0</v>
      </c>
      <c r="J693" s="6">
        <f t="shared" si="180"/>
        <v>190400</v>
      </c>
      <c r="K693" s="7">
        <f t="shared" si="181"/>
        <v>432000</v>
      </c>
      <c r="L693" s="7">
        <f t="shared" si="182"/>
        <v>0</v>
      </c>
      <c r="M693" s="7">
        <f t="shared" si="183"/>
        <v>432000</v>
      </c>
      <c r="N693" s="8">
        <f t="shared" si="184"/>
        <v>324000</v>
      </c>
      <c r="O693" s="8">
        <f t="shared" si="185"/>
        <v>0</v>
      </c>
      <c r="P693" s="8">
        <f t="shared" si="186"/>
        <v>324000</v>
      </c>
      <c r="Q693" s="9">
        <f t="shared" si="187"/>
        <v>302000</v>
      </c>
      <c r="R693" s="9">
        <f t="shared" si="188"/>
        <v>0</v>
      </c>
      <c r="S693" s="10">
        <f t="shared" si="189"/>
        <v>302000</v>
      </c>
      <c r="T693" s="11">
        <f t="shared" si="174"/>
        <v>57120</v>
      </c>
      <c r="U693" s="12">
        <f t="shared" si="175"/>
        <v>298720</v>
      </c>
      <c r="V693" s="13">
        <f t="shared" si="176"/>
        <v>190720</v>
      </c>
      <c r="W693" s="10">
        <f t="shared" si="177"/>
        <v>168720</v>
      </c>
    </row>
    <row r="694" spans="1:23" ht="52.2" x14ac:dyDescent="0.3">
      <c r="A694" s="16" t="s">
        <v>1409</v>
      </c>
      <c r="B694" s="34" t="s">
        <v>26</v>
      </c>
      <c r="C694" s="41">
        <v>705390</v>
      </c>
      <c r="D694" s="42" t="s">
        <v>1410</v>
      </c>
      <c r="E694" s="43">
        <v>9</v>
      </c>
      <c r="F694" s="20">
        <v>9</v>
      </c>
      <c r="G694" s="20">
        <v>0</v>
      </c>
      <c r="H694" s="6">
        <f t="shared" si="178"/>
        <v>856800</v>
      </c>
      <c r="I694" s="6">
        <f t="shared" si="179"/>
        <v>0</v>
      </c>
      <c r="J694" s="6">
        <f t="shared" si="180"/>
        <v>856800</v>
      </c>
      <c r="K694" s="7">
        <f t="shared" si="181"/>
        <v>1944000</v>
      </c>
      <c r="L694" s="7">
        <f t="shared" si="182"/>
        <v>0</v>
      </c>
      <c r="M694" s="7">
        <f t="shared" si="183"/>
        <v>1944000</v>
      </c>
      <c r="N694" s="8">
        <f t="shared" si="184"/>
        <v>1458000</v>
      </c>
      <c r="O694" s="8">
        <f t="shared" si="185"/>
        <v>0</v>
      </c>
      <c r="P694" s="8">
        <f t="shared" si="186"/>
        <v>1458000</v>
      </c>
      <c r="Q694" s="9">
        <f t="shared" si="187"/>
        <v>1359000</v>
      </c>
      <c r="R694" s="9">
        <f t="shared" si="188"/>
        <v>0</v>
      </c>
      <c r="S694" s="10">
        <f t="shared" si="189"/>
        <v>1359000</v>
      </c>
      <c r="T694" s="11">
        <f t="shared" si="174"/>
        <v>257040</v>
      </c>
      <c r="U694" s="12">
        <f t="shared" si="175"/>
        <v>1344240</v>
      </c>
      <c r="V694" s="13">
        <f t="shared" si="176"/>
        <v>858240</v>
      </c>
      <c r="W694" s="10">
        <f t="shared" si="177"/>
        <v>759240</v>
      </c>
    </row>
    <row r="695" spans="1:23" ht="69.599999999999994" x14ac:dyDescent="0.3">
      <c r="A695" s="16" t="s">
        <v>1411</v>
      </c>
      <c r="B695" s="34" t="s">
        <v>26</v>
      </c>
      <c r="C695" s="41">
        <v>705395</v>
      </c>
      <c r="D695" s="42" t="s">
        <v>1412</v>
      </c>
      <c r="E695" s="43">
        <v>2</v>
      </c>
      <c r="F695" s="20">
        <v>2</v>
      </c>
      <c r="G695" s="20">
        <v>0</v>
      </c>
      <c r="H695" s="6">
        <f t="shared" si="178"/>
        <v>190400</v>
      </c>
      <c r="I695" s="6">
        <f t="shared" si="179"/>
        <v>0</v>
      </c>
      <c r="J695" s="6">
        <f t="shared" si="180"/>
        <v>190400</v>
      </c>
      <c r="K695" s="7">
        <f t="shared" si="181"/>
        <v>432000</v>
      </c>
      <c r="L695" s="7">
        <f t="shared" si="182"/>
        <v>0</v>
      </c>
      <c r="M695" s="7">
        <f t="shared" si="183"/>
        <v>432000</v>
      </c>
      <c r="N695" s="8">
        <f t="shared" si="184"/>
        <v>324000</v>
      </c>
      <c r="O695" s="8">
        <f t="shared" si="185"/>
        <v>0</v>
      </c>
      <c r="P695" s="8">
        <f t="shared" si="186"/>
        <v>324000</v>
      </c>
      <c r="Q695" s="9">
        <f t="shared" si="187"/>
        <v>302000</v>
      </c>
      <c r="R695" s="9">
        <f t="shared" si="188"/>
        <v>0</v>
      </c>
      <c r="S695" s="10">
        <f t="shared" si="189"/>
        <v>302000</v>
      </c>
      <c r="T695" s="11">
        <f t="shared" si="174"/>
        <v>57120</v>
      </c>
      <c r="U695" s="12">
        <f t="shared" si="175"/>
        <v>298720</v>
      </c>
      <c r="V695" s="13">
        <f t="shared" si="176"/>
        <v>190720</v>
      </c>
      <c r="W695" s="10">
        <f t="shared" si="177"/>
        <v>168720</v>
      </c>
    </row>
    <row r="696" spans="1:23" ht="261" x14ac:dyDescent="0.3">
      <c r="A696" s="16" t="s">
        <v>1413</v>
      </c>
      <c r="B696" s="34" t="s">
        <v>26</v>
      </c>
      <c r="C696" s="41">
        <v>705398</v>
      </c>
      <c r="D696" s="42" t="s">
        <v>1414</v>
      </c>
      <c r="E696" s="43">
        <v>10</v>
      </c>
      <c r="F696" s="20">
        <v>10</v>
      </c>
      <c r="G696" s="20">
        <v>0</v>
      </c>
      <c r="H696" s="6">
        <f t="shared" si="178"/>
        <v>952000</v>
      </c>
      <c r="I696" s="6">
        <f t="shared" si="179"/>
        <v>0</v>
      </c>
      <c r="J696" s="6">
        <f t="shared" si="180"/>
        <v>952000</v>
      </c>
      <c r="K696" s="7">
        <f t="shared" si="181"/>
        <v>2160000</v>
      </c>
      <c r="L696" s="7">
        <f t="shared" si="182"/>
        <v>0</v>
      </c>
      <c r="M696" s="7">
        <f t="shared" si="183"/>
        <v>2160000</v>
      </c>
      <c r="N696" s="8">
        <f t="shared" si="184"/>
        <v>1620000</v>
      </c>
      <c r="O696" s="8">
        <f t="shared" si="185"/>
        <v>0</v>
      </c>
      <c r="P696" s="8">
        <f t="shared" si="186"/>
        <v>1620000</v>
      </c>
      <c r="Q696" s="9">
        <f t="shared" si="187"/>
        <v>1510000</v>
      </c>
      <c r="R696" s="9">
        <f t="shared" si="188"/>
        <v>0</v>
      </c>
      <c r="S696" s="10">
        <f t="shared" si="189"/>
        <v>1510000</v>
      </c>
      <c r="T696" s="11">
        <f t="shared" si="174"/>
        <v>285600</v>
      </c>
      <c r="U696" s="12">
        <f t="shared" si="175"/>
        <v>1493600</v>
      </c>
      <c r="V696" s="13">
        <f t="shared" si="176"/>
        <v>953600</v>
      </c>
      <c r="W696" s="10">
        <f t="shared" si="177"/>
        <v>843600</v>
      </c>
    </row>
    <row r="697" spans="1:23" ht="261" x14ac:dyDescent="0.3">
      <c r="A697" s="16" t="s">
        <v>1415</v>
      </c>
      <c r="B697" s="34" t="s">
        <v>26</v>
      </c>
      <c r="C697" s="41">
        <v>705400</v>
      </c>
      <c r="D697" s="42" t="s">
        <v>1416</v>
      </c>
      <c r="E697" s="43">
        <v>15</v>
      </c>
      <c r="F697" s="20">
        <v>15</v>
      </c>
      <c r="G697" s="20">
        <v>0</v>
      </c>
      <c r="H697" s="6">
        <f t="shared" si="178"/>
        <v>1428000</v>
      </c>
      <c r="I697" s="6">
        <f t="shared" si="179"/>
        <v>0</v>
      </c>
      <c r="J697" s="6">
        <f t="shared" si="180"/>
        <v>1428000</v>
      </c>
      <c r="K697" s="7">
        <f t="shared" si="181"/>
        <v>3240000</v>
      </c>
      <c r="L697" s="7">
        <f t="shared" si="182"/>
        <v>0</v>
      </c>
      <c r="M697" s="7">
        <f t="shared" si="183"/>
        <v>3240000</v>
      </c>
      <c r="N697" s="8">
        <f t="shared" si="184"/>
        <v>2430000</v>
      </c>
      <c r="O697" s="8">
        <f t="shared" si="185"/>
        <v>0</v>
      </c>
      <c r="P697" s="8">
        <f t="shared" si="186"/>
        <v>2430000</v>
      </c>
      <c r="Q697" s="9">
        <f t="shared" si="187"/>
        <v>2265000</v>
      </c>
      <c r="R697" s="9">
        <f t="shared" si="188"/>
        <v>0</v>
      </c>
      <c r="S697" s="10">
        <f t="shared" si="189"/>
        <v>2265000</v>
      </c>
      <c r="T697" s="11">
        <f t="shared" si="174"/>
        <v>428400</v>
      </c>
      <c r="U697" s="12">
        <f t="shared" si="175"/>
        <v>2240400</v>
      </c>
      <c r="V697" s="13">
        <f t="shared" si="176"/>
        <v>1430400</v>
      </c>
      <c r="W697" s="10">
        <f t="shared" si="177"/>
        <v>1265400</v>
      </c>
    </row>
    <row r="698" spans="1:23" ht="87" x14ac:dyDescent="0.3">
      <c r="A698" s="16" t="s">
        <v>1417</v>
      </c>
      <c r="B698" s="34" t="s">
        <v>26</v>
      </c>
      <c r="C698" s="41">
        <v>705404</v>
      </c>
      <c r="D698" s="42" t="s">
        <v>1392</v>
      </c>
      <c r="E698" s="43">
        <v>4</v>
      </c>
      <c r="F698" s="20">
        <v>0</v>
      </c>
      <c r="G698" s="20">
        <v>4</v>
      </c>
      <c r="H698" s="6">
        <f t="shared" si="178"/>
        <v>0</v>
      </c>
      <c r="I698" s="6">
        <f t="shared" si="179"/>
        <v>450400</v>
      </c>
      <c r="J698" s="6">
        <f t="shared" si="180"/>
        <v>450400</v>
      </c>
      <c r="K698" s="7">
        <f t="shared" si="181"/>
        <v>0</v>
      </c>
      <c r="L698" s="7">
        <f t="shared" si="182"/>
        <v>1108000</v>
      </c>
      <c r="M698" s="7">
        <f t="shared" si="183"/>
        <v>1108000</v>
      </c>
      <c r="N698" s="8">
        <f t="shared" si="184"/>
        <v>0</v>
      </c>
      <c r="O698" s="8">
        <f t="shared" si="185"/>
        <v>1142400</v>
      </c>
      <c r="P698" s="8">
        <f t="shared" si="186"/>
        <v>1142400</v>
      </c>
      <c r="Q698" s="9">
        <f t="shared" si="187"/>
        <v>0</v>
      </c>
      <c r="R698" s="9">
        <f t="shared" si="188"/>
        <v>716000</v>
      </c>
      <c r="S698" s="10">
        <f t="shared" si="189"/>
        <v>716000</v>
      </c>
      <c r="T698" s="11">
        <f t="shared" si="174"/>
        <v>135120</v>
      </c>
      <c r="U698" s="12">
        <f t="shared" si="175"/>
        <v>792720</v>
      </c>
      <c r="V698" s="13">
        <f t="shared" si="176"/>
        <v>827120</v>
      </c>
      <c r="W698" s="10">
        <f t="shared" si="177"/>
        <v>400720</v>
      </c>
    </row>
    <row r="699" spans="1:23" ht="121.8" x14ac:dyDescent="0.3">
      <c r="A699" s="16" t="s">
        <v>1418</v>
      </c>
      <c r="B699" s="34" t="s">
        <v>26</v>
      </c>
      <c r="C699" s="41">
        <v>705405</v>
      </c>
      <c r="D699" s="42" t="s">
        <v>1419</v>
      </c>
      <c r="E699" s="43">
        <v>5</v>
      </c>
      <c r="F699" s="20">
        <v>0</v>
      </c>
      <c r="G699" s="20">
        <v>5</v>
      </c>
      <c r="H699" s="6">
        <f t="shared" si="178"/>
        <v>0</v>
      </c>
      <c r="I699" s="6">
        <f t="shared" si="179"/>
        <v>563000</v>
      </c>
      <c r="J699" s="6">
        <f t="shared" si="180"/>
        <v>563000</v>
      </c>
      <c r="K699" s="7">
        <f t="shared" si="181"/>
        <v>0</v>
      </c>
      <c r="L699" s="7">
        <f t="shared" si="182"/>
        <v>1385000</v>
      </c>
      <c r="M699" s="7">
        <f t="shared" si="183"/>
        <v>1385000</v>
      </c>
      <c r="N699" s="8">
        <f t="shared" si="184"/>
        <v>0</v>
      </c>
      <c r="O699" s="8">
        <f t="shared" si="185"/>
        <v>1428000</v>
      </c>
      <c r="P699" s="8">
        <f t="shared" si="186"/>
        <v>1428000</v>
      </c>
      <c r="Q699" s="9">
        <f t="shared" si="187"/>
        <v>0</v>
      </c>
      <c r="R699" s="9">
        <f t="shared" si="188"/>
        <v>895000</v>
      </c>
      <c r="S699" s="10">
        <f t="shared" si="189"/>
        <v>895000</v>
      </c>
      <c r="T699" s="11">
        <f t="shared" si="174"/>
        <v>168900</v>
      </c>
      <c r="U699" s="12">
        <f t="shared" si="175"/>
        <v>990900</v>
      </c>
      <c r="V699" s="13">
        <f t="shared" si="176"/>
        <v>1033900</v>
      </c>
      <c r="W699" s="10">
        <f t="shared" si="177"/>
        <v>500900</v>
      </c>
    </row>
    <row r="700" spans="1:23" ht="174" x14ac:dyDescent="0.3">
      <c r="A700" s="16" t="s">
        <v>1420</v>
      </c>
      <c r="B700" s="34" t="s">
        <v>26</v>
      </c>
      <c r="C700" s="41">
        <v>705410</v>
      </c>
      <c r="D700" s="42" t="s">
        <v>1421</v>
      </c>
      <c r="E700" s="43">
        <v>5</v>
      </c>
      <c r="F700" s="20">
        <v>0</v>
      </c>
      <c r="G700" s="20">
        <v>5</v>
      </c>
      <c r="H700" s="6">
        <f t="shared" si="178"/>
        <v>0</v>
      </c>
      <c r="I700" s="6">
        <f t="shared" si="179"/>
        <v>563000</v>
      </c>
      <c r="J700" s="6">
        <f t="shared" si="180"/>
        <v>563000</v>
      </c>
      <c r="K700" s="7">
        <f t="shared" si="181"/>
        <v>0</v>
      </c>
      <c r="L700" s="7">
        <f t="shared" si="182"/>
        <v>1385000</v>
      </c>
      <c r="M700" s="7">
        <f t="shared" si="183"/>
        <v>1385000</v>
      </c>
      <c r="N700" s="8">
        <f t="shared" si="184"/>
        <v>0</v>
      </c>
      <c r="O700" s="8">
        <f t="shared" si="185"/>
        <v>1428000</v>
      </c>
      <c r="P700" s="8">
        <f t="shared" si="186"/>
        <v>1428000</v>
      </c>
      <c r="Q700" s="9">
        <f t="shared" si="187"/>
        <v>0</v>
      </c>
      <c r="R700" s="9">
        <f t="shared" si="188"/>
        <v>895000</v>
      </c>
      <c r="S700" s="10">
        <f t="shared" si="189"/>
        <v>895000</v>
      </c>
      <c r="T700" s="11">
        <f t="shared" si="174"/>
        <v>168900</v>
      </c>
      <c r="U700" s="12">
        <f t="shared" si="175"/>
        <v>990900</v>
      </c>
      <c r="V700" s="13">
        <f t="shared" si="176"/>
        <v>1033900</v>
      </c>
      <c r="W700" s="10">
        <f t="shared" si="177"/>
        <v>500900</v>
      </c>
    </row>
    <row r="701" spans="1:23" ht="174" x14ac:dyDescent="0.3">
      <c r="A701" s="16" t="s">
        <v>1422</v>
      </c>
      <c r="B701" s="34" t="s">
        <v>26</v>
      </c>
      <c r="C701" s="41">
        <v>705415</v>
      </c>
      <c r="D701" s="42" t="s">
        <v>1423</v>
      </c>
      <c r="E701" s="43">
        <v>6</v>
      </c>
      <c r="F701" s="20">
        <v>0</v>
      </c>
      <c r="G701" s="20">
        <v>6</v>
      </c>
      <c r="H701" s="6">
        <f t="shared" si="178"/>
        <v>0</v>
      </c>
      <c r="I701" s="6">
        <f t="shared" si="179"/>
        <v>675600</v>
      </c>
      <c r="J701" s="6">
        <f t="shared" si="180"/>
        <v>675600</v>
      </c>
      <c r="K701" s="7">
        <f t="shared" si="181"/>
        <v>0</v>
      </c>
      <c r="L701" s="7">
        <f t="shared" si="182"/>
        <v>1662000</v>
      </c>
      <c r="M701" s="7">
        <f t="shared" si="183"/>
        <v>1662000</v>
      </c>
      <c r="N701" s="8">
        <f t="shared" si="184"/>
        <v>0</v>
      </c>
      <c r="O701" s="8">
        <f t="shared" si="185"/>
        <v>1713600</v>
      </c>
      <c r="P701" s="8">
        <f t="shared" si="186"/>
        <v>1713600</v>
      </c>
      <c r="Q701" s="9">
        <f t="shared" si="187"/>
        <v>0</v>
      </c>
      <c r="R701" s="9">
        <f t="shared" si="188"/>
        <v>1074000</v>
      </c>
      <c r="S701" s="10">
        <f t="shared" si="189"/>
        <v>1074000</v>
      </c>
      <c r="T701" s="11">
        <f t="shared" si="174"/>
        <v>202680</v>
      </c>
      <c r="U701" s="12">
        <f t="shared" si="175"/>
        <v>1189080</v>
      </c>
      <c r="V701" s="13">
        <f t="shared" si="176"/>
        <v>1240680</v>
      </c>
      <c r="W701" s="10">
        <f t="shared" si="177"/>
        <v>601080</v>
      </c>
    </row>
    <row r="702" spans="1:23" ht="174" x14ac:dyDescent="0.3">
      <c r="A702" s="16" t="s">
        <v>1424</v>
      </c>
      <c r="B702" s="34" t="s">
        <v>26</v>
      </c>
      <c r="C702" s="41">
        <v>705420</v>
      </c>
      <c r="D702" s="42" t="s">
        <v>1425</v>
      </c>
      <c r="E702" s="43">
        <v>7</v>
      </c>
      <c r="F702" s="20">
        <v>0</v>
      </c>
      <c r="G702" s="20">
        <v>7</v>
      </c>
      <c r="H702" s="6">
        <f t="shared" si="178"/>
        <v>0</v>
      </c>
      <c r="I702" s="6">
        <f t="shared" si="179"/>
        <v>788200</v>
      </c>
      <c r="J702" s="6">
        <f t="shared" si="180"/>
        <v>788200</v>
      </c>
      <c r="K702" s="7">
        <f t="shared" si="181"/>
        <v>0</v>
      </c>
      <c r="L702" s="7">
        <f t="shared" si="182"/>
        <v>1939000</v>
      </c>
      <c r="M702" s="7">
        <f t="shared" si="183"/>
        <v>1939000</v>
      </c>
      <c r="N702" s="8">
        <f t="shared" si="184"/>
        <v>0</v>
      </c>
      <c r="O702" s="8">
        <f t="shared" si="185"/>
        <v>1999200</v>
      </c>
      <c r="P702" s="8">
        <f t="shared" si="186"/>
        <v>1999200</v>
      </c>
      <c r="Q702" s="9">
        <f t="shared" si="187"/>
        <v>0</v>
      </c>
      <c r="R702" s="9">
        <f t="shared" si="188"/>
        <v>1253000</v>
      </c>
      <c r="S702" s="10">
        <f t="shared" si="189"/>
        <v>1253000</v>
      </c>
      <c r="T702" s="11">
        <f t="shared" si="174"/>
        <v>236460</v>
      </c>
      <c r="U702" s="12">
        <f t="shared" si="175"/>
        <v>1387260</v>
      </c>
      <c r="V702" s="13">
        <f t="shared" si="176"/>
        <v>1447460</v>
      </c>
      <c r="W702" s="10">
        <f t="shared" si="177"/>
        <v>701260</v>
      </c>
    </row>
    <row r="703" spans="1:23" ht="174" x14ac:dyDescent="0.3">
      <c r="A703" s="16" t="s">
        <v>1426</v>
      </c>
      <c r="B703" s="34" t="s">
        <v>26</v>
      </c>
      <c r="C703" s="41">
        <v>705425</v>
      </c>
      <c r="D703" s="42" t="s">
        <v>1427</v>
      </c>
      <c r="E703" s="43">
        <v>8.5</v>
      </c>
      <c r="F703" s="20">
        <v>0</v>
      </c>
      <c r="G703" s="20">
        <v>8.5</v>
      </c>
      <c r="H703" s="6">
        <f t="shared" si="178"/>
        <v>0</v>
      </c>
      <c r="I703" s="6">
        <f t="shared" si="179"/>
        <v>957100</v>
      </c>
      <c r="J703" s="6">
        <f t="shared" si="180"/>
        <v>957100</v>
      </c>
      <c r="K703" s="7">
        <f t="shared" si="181"/>
        <v>0</v>
      </c>
      <c r="L703" s="7">
        <f t="shared" si="182"/>
        <v>2354500</v>
      </c>
      <c r="M703" s="7">
        <f t="shared" si="183"/>
        <v>2354500</v>
      </c>
      <c r="N703" s="8">
        <f t="shared" si="184"/>
        <v>0</v>
      </c>
      <c r="O703" s="8">
        <f t="shared" si="185"/>
        <v>2427600</v>
      </c>
      <c r="P703" s="8">
        <f t="shared" si="186"/>
        <v>2427600</v>
      </c>
      <c r="Q703" s="9">
        <f t="shared" si="187"/>
        <v>0</v>
      </c>
      <c r="R703" s="9">
        <f t="shared" si="188"/>
        <v>1521500</v>
      </c>
      <c r="S703" s="10">
        <f t="shared" si="189"/>
        <v>1521500</v>
      </c>
      <c r="T703" s="11">
        <f t="shared" si="174"/>
        <v>287130</v>
      </c>
      <c r="U703" s="12">
        <f t="shared" si="175"/>
        <v>1684530</v>
      </c>
      <c r="V703" s="13">
        <f t="shared" si="176"/>
        <v>1757630</v>
      </c>
      <c r="W703" s="10">
        <f t="shared" si="177"/>
        <v>851530</v>
      </c>
    </row>
    <row r="704" spans="1:23" ht="34.799999999999997" x14ac:dyDescent="0.3">
      <c r="A704" s="16" t="s">
        <v>1428</v>
      </c>
      <c r="B704" s="34" t="s">
        <v>26</v>
      </c>
      <c r="C704" s="41">
        <v>705430</v>
      </c>
      <c r="D704" s="42" t="s">
        <v>1429</v>
      </c>
      <c r="E704" s="43">
        <v>1</v>
      </c>
      <c r="F704" s="20">
        <v>0</v>
      </c>
      <c r="G704" s="20">
        <v>1</v>
      </c>
      <c r="H704" s="6">
        <f t="shared" si="178"/>
        <v>0</v>
      </c>
      <c r="I704" s="6">
        <f t="shared" si="179"/>
        <v>112600</v>
      </c>
      <c r="J704" s="6">
        <f t="shared" si="180"/>
        <v>112600</v>
      </c>
      <c r="K704" s="7">
        <f t="shared" si="181"/>
        <v>0</v>
      </c>
      <c r="L704" s="7">
        <f t="shared" si="182"/>
        <v>277000</v>
      </c>
      <c r="M704" s="7">
        <f t="shared" si="183"/>
        <v>277000</v>
      </c>
      <c r="N704" s="8">
        <f t="shared" si="184"/>
        <v>0</v>
      </c>
      <c r="O704" s="8">
        <f t="shared" si="185"/>
        <v>285600</v>
      </c>
      <c r="P704" s="8">
        <f t="shared" si="186"/>
        <v>285600</v>
      </c>
      <c r="Q704" s="9">
        <f t="shared" si="187"/>
        <v>0</v>
      </c>
      <c r="R704" s="9">
        <f t="shared" si="188"/>
        <v>179000</v>
      </c>
      <c r="S704" s="10">
        <f t="shared" si="189"/>
        <v>179000</v>
      </c>
      <c r="T704" s="11">
        <f t="shared" si="174"/>
        <v>33780</v>
      </c>
      <c r="U704" s="12">
        <f t="shared" si="175"/>
        <v>198180</v>
      </c>
      <c r="V704" s="13">
        <f t="shared" si="176"/>
        <v>206780</v>
      </c>
      <c r="W704" s="10">
        <f t="shared" si="177"/>
        <v>100180</v>
      </c>
    </row>
    <row r="705" spans="1:23" ht="34.799999999999997" x14ac:dyDescent="0.3">
      <c r="A705" s="16" t="s">
        <v>1430</v>
      </c>
      <c r="B705" s="34" t="s">
        <v>26</v>
      </c>
      <c r="C705" s="41">
        <v>705435</v>
      </c>
      <c r="D705" s="42" t="s">
        <v>1431</v>
      </c>
      <c r="E705" s="43">
        <v>1.2</v>
      </c>
      <c r="F705" s="20">
        <v>0</v>
      </c>
      <c r="G705" s="20">
        <v>1.2</v>
      </c>
      <c r="H705" s="6">
        <f t="shared" si="178"/>
        <v>0</v>
      </c>
      <c r="I705" s="6">
        <f t="shared" si="179"/>
        <v>135120</v>
      </c>
      <c r="J705" s="6">
        <f t="shared" si="180"/>
        <v>135120</v>
      </c>
      <c r="K705" s="7">
        <f t="shared" si="181"/>
        <v>0</v>
      </c>
      <c r="L705" s="7">
        <f t="shared" si="182"/>
        <v>332400</v>
      </c>
      <c r="M705" s="7">
        <f t="shared" si="183"/>
        <v>332400</v>
      </c>
      <c r="N705" s="8">
        <f t="shared" si="184"/>
        <v>0</v>
      </c>
      <c r="O705" s="8">
        <f t="shared" si="185"/>
        <v>342720</v>
      </c>
      <c r="P705" s="8">
        <f t="shared" si="186"/>
        <v>342720</v>
      </c>
      <c r="Q705" s="9">
        <f t="shared" si="187"/>
        <v>0</v>
      </c>
      <c r="R705" s="9">
        <f t="shared" si="188"/>
        <v>214800</v>
      </c>
      <c r="S705" s="10">
        <f t="shared" si="189"/>
        <v>214800</v>
      </c>
      <c r="T705" s="11">
        <f t="shared" si="174"/>
        <v>40536</v>
      </c>
      <c r="U705" s="12">
        <f t="shared" si="175"/>
        <v>237816</v>
      </c>
      <c r="V705" s="13">
        <f t="shared" si="176"/>
        <v>248136</v>
      </c>
      <c r="W705" s="10">
        <f t="shared" si="177"/>
        <v>120216</v>
      </c>
    </row>
    <row r="706" spans="1:23" ht="87" x14ac:dyDescent="0.3">
      <c r="A706" s="16" t="s">
        <v>1432</v>
      </c>
      <c r="B706" s="28" t="s">
        <v>214</v>
      </c>
      <c r="C706" s="41">
        <v>705445</v>
      </c>
      <c r="D706" s="42" t="s">
        <v>1433</v>
      </c>
      <c r="E706" s="43">
        <v>15</v>
      </c>
      <c r="F706" s="20">
        <v>15</v>
      </c>
      <c r="G706" s="20">
        <v>0</v>
      </c>
      <c r="H706" s="6">
        <f t="shared" si="178"/>
        <v>1428000</v>
      </c>
      <c r="I706" s="6">
        <f t="shared" si="179"/>
        <v>0</v>
      </c>
      <c r="J706" s="6">
        <f t="shared" si="180"/>
        <v>1428000</v>
      </c>
      <c r="K706" s="7">
        <f t="shared" si="181"/>
        <v>3240000</v>
      </c>
      <c r="L706" s="7">
        <f t="shared" si="182"/>
        <v>0</v>
      </c>
      <c r="M706" s="7">
        <f t="shared" si="183"/>
        <v>3240000</v>
      </c>
      <c r="N706" s="8">
        <f t="shared" si="184"/>
        <v>2430000</v>
      </c>
      <c r="O706" s="8">
        <f t="shared" si="185"/>
        <v>0</v>
      </c>
      <c r="P706" s="8">
        <f t="shared" si="186"/>
        <v>2430000</v>
      </c>
      <c r="Q706" s="9">
        <f t="shared" si="187"/>
        <v>2265000</v>
      </c>
      <c r="R706" s="9">
        <f t="shared" si="188"/>
        <v>0</v>
      </c>
      <c r="S706" s="10">
        <f t="shared" si="189"/>
        <v>2265000</v>
      </c>
      <c r="T706" s="11">
        <f t="shared" si="174"/>
        <v>428400</v>
      </c>
      <c r="U706" s="12">
        <f t="shared" si="175"/>
        <v>2240400</v>
      </c>
      <c r="V706" s="13">
        <f t="shared" si="176"/>
        <v>1430400</v>
      </c>
      <c r="W706" s="10">
        <f t="shared" si="177"/>
        <v>1265400</v>
      </c>
    </row>
    <row r="707" spans="1:23" ht="69.599999999999994" x14ac:dyDescent="0.3">
      <c r="A707" s="16" t="s">
        <v>1434</v>
      </c>
      <c r="B707" s="28" t="s">
        <v>214</v>
      </c>
      <c r="C707" s="41">
        <v>705450</v>
      </c>
      <c r="D707" s="42" t="s">
        <v>1435</v>
      </c>
      <c r="E707" s="43">
        <v>55</v>
      </c>
      <c r="F707" s="20">
        <v>55</v>
      </c>
      <c r="G707" s="20">
        <v>0</v>
      </c>
      <c r="H707" s="6">
        <f t="shared" si="178"/>
        <v>5236000</v>
      </c>
      <c r="I707" s="6">
        <f t="shared" si="179"/>
        <v>0</v>
      </c>
      <c r="J707" s="6">
        <f t="shared" si="180"/>
        <v>5236000</v>
      </c>
      <c r="K707" s="7">
        <f t="shared" si="181"/>
        <v>11880000</v>
      </c>
      <c r="L707" s="7">
        <f t="shared" si="182"/>
        <v>0</v>
      </c>
      <c r="M707" s="7">
        <f t="shared" si="183"/>
        <v>11880000</v>
      </c>
      <c r="N707" s="8">
        <f t="shared" si="184"/>
        <v>8910000</v>
      </c>
      <c r="O707" s="8">
        <f t="shared" si="185"/>
        <v>0</v>
      </c>
      <c r="P707" s="8">
        <f t="shared" si="186"/>
        <v>8910000</v>
      </c>
      <c r="Q707" s="9">
        <f t="shared" si="187"/>
        <v>8305000</v>
      </c>
      <c r="R707" s="9">
        <f t="shared" si="188"/>
        <v>0</v>
      </c>
      <c r="S707" s="10">
        <f t="shared" si="189"/>
        <v>8305000</v>
      </c>
      <c r="T707" s="11">
        <f t="shared" si="174"/>
        <v>1570800</v>
      </c>
      <c r="U707" s="12">
        <f t="shared" si="175"/>
        <v>8214800</v>
      </c>
      <c r="V707" s="13">
        <f t="shared" si="176"/>
        <v>5244800</v>
      </c>
      <c r="W707" s="10">
        <f t="shared" si="177"/>
        <v>4639800</v>
      </c>
    </row>
    <row r="708" spans="1:23" ht="34.799999999999997" x14ac:dyDescent="0.3">
      <c r="A708" s="16" t="s">
        <v>1436</v>
      </c>
      <c r="B708" s="28" t="s">
        <v>214</v>
      </c>
      <c r="C708" s="41">
        <v>705455</v>
      </c>
      <c r="D708" s="42" t="s">
        <v>1404</v>
      </c>
      <c r="E708" s="43">
        <v>33</v>
      </c>
      <c r="F708" s="20">
        <v>33</v>
      </c>
      <c r="G708" s="20">
        <v>0</v>
      </c>
      <c r="H708" s="6">
        <f t="shared" si="178"/>
        <v>3141600</v>
      </c>
      <c r="I708" s="6">
        <f t="shared" si="179"/>
        <v>0</v>
      </c>
      <c r="J708" s="6">
        <f t="shared" si="180"/>
        <v>3141600</v>
      </c>
      <c r="K708" s="7">
        <f t="shared" si="181"/>
        <v>7128000</v>
      </c>
      <c r="L708" s="7">
        <f t="shared" si="182"/>
        <v>0</v>
      </c>
      <c r="M708" s="7">
        <f t="shared" si="183"/>
        <v>7128000</v>
      </c>
      <c r="N708" s="8">
        <f t="shared" si="184"/>
        <v>5346000</v>
      </c>
      <c r="O708" s="8">
        <f t="shared" si="185"/>
        <v>0</v>
      </c>
      <c r="P708" s="8">
        <f t="shared" si="186"/>
        <v>5346000</v>
      </c>
      <c r="Q708" s="9">
        <f t="shared" si="187"/>
        <v>4983000</v>
      </c>
      <c r="R708" s="9">
        <f t="shared" si="188"/>
        <v>0</v>
      </c>
      <c r="S708" s="10">
        <f t="shared" si="189"/>
        <v>4983000</v>
      </c>
      <c r="T708" s="11">
        <f t="shared" si="174"/>
        <v>942480</v>
      </c>
      <c r="U708" s="12">
        <f t="shared" si="175"/>
        <v>4928880</v>
      </c>
      <c r="V708" s="13">
        <f t="shared" si="176"/>
        <v>3146880</v>
      </c>
      <c r="W708" s="10">
        <f t="shared" si="177"/>
        <v>2783880</v>
      </c>
    </row>
    <row r="709" spans="1:23" ht="52.2" x14ac:dyDescent="0.3">
      <c r="A709" s="16" t="s">
        <v>1437</v>
      </c>
      <c r="B709" s="28" t="s">
        <v>26</v>
      </c>
      <c r="C709" s="41">
        <v>705460</v>
      </c>
      <c r="D709" s="42" t="s">
        <v>1438</v>
      </c>
      <c r="E709" s="43">
        <v>2.5</v>
      </c>
      <c r="F709" s="20">
        <v>2.5</v>
      </c>
      <c r="G709" s="20">
        <v>0</v>
      </c>
      <c r="H709" s="6">
        <f t="shared" si="178"/>
        <v>238000</v>
      </c>
      <c r="I709" s="6">
        <f t="shared" si="179"/>
        <v>0</v>
      </c>
      <c r="J709" s="6">
        <f t="shared" si="180"/>
        <v>238000</v>
      </c>
      <c r="K709" s="7">
        <f t="shared" si="181"/>
        <v>540000</v>
      </c>
      <c r="L709" s="7">
        <f t="shared" si="182"/>
        <v>0</v>
      </c>
      <c r="M709" s="7">
        <f t="shared" si="183"/>
        <v>540000</v>
      </c>
      <c r="N709" s="8">
        <f t="shared" si="184"/>
        <v>405000</v>
      </c>
      <c r="O709" s="8">
        <f t="shared" si="185"/>
        <v>0</v>
      </c>
      <c r="P709" s="8">
        <f t="shared" si="186"/>
        <v>405000</v>
      </c>
      <c r="Q709" s="9">
        <f t="shared" si="187"/>
        <v>377500</v>
      </c>
      <c r="R709" s="9">
        <f t="shared" si="188"/>
        <v>0</v>
      </c>
      <c r="S709" s="10">
        <f t="shared" si="189"/>
        <v>377500</v>
      </c>
      <c r="T709" s="11">
        <f t="shared" ref="T709:T772" si="190">J709*30/100</f>
        <v>71400</v>
      </c>
      <c r="U709" s="12">
        <f t="shared" ref="U709:U772" si="191">(M709-J709)+T709</f>
        <v>373400</v>
      </c>
      <c r="V709" s="13">
        <f t="shared" ref="V709:V772" si="192">(P709-J709)+T709</f>
        <v>238400</v>
      </c>
      <c r="W709" s="10">
        <f t="shared" ref="W709:W772" si="193">(S709-J709)+T709</f>
        <v>210900</v>
      </c>
    </row>
    <row r="710" spans="1:23" ht="52.2" x14ac:dyDescent="0.3">
      <c r="A710" s="16" t="s">
        <v>1439</v>
      </c>
      <c r="B710" s="28" t="s">
        <v>214</v>
      </c>
      <c r="C710" s="41">
        <v>705465</v>
      </c>
      <c r="D710" s="42" t="s">
        <v>1410</v>
      </c>
      <c r="E710" s="43">
        <v>25</v>
      </c>
      <c r="F710" s="20">
        <v>25</v>
      </c>
      <c r="G710" s="20">
        <v>0</v>
      </c>
      <c r="H710" s="6">
        <f t="shared" si="178"/>
        <v>2380000</v>
      </c>
      <c r="I710" s="6">
        <f t="shared" si="179"/>
        <v>0</v>
      </c>
      <c r="J710" s="6">
        <f t="shared" si="180"/>
        <v>2380000</v>
      </c>
      <c r="K710" s="7">
        <f t="shared" si="181"/>
        <v>5400000</v>
      </c>
      <c r="L710" s="7">
        <f t="shared" si="182"/>
        <v>0</v>
      </c>
      <c r="M710" s="7">
        <f t="shared" si="183"/>
        <v>5400000</v>
      </c>
      <c r="N710" s="8">
        <f t="shared" si="184"/>
        <v>4050000</v>
      </c>
      <c r="O710" s="8">
        <f t="shared" si="185"/>
        <v>0</v>
      </c>
      <c r="P710" s="8">
        <f t="shared" si="186"/>
        <v>4050000</v>
      </c>
      <c r="Q710" s="9">
        <f t="shared" si="187"/>
        <v>3775000</v>
      </c>
      <c r="R710" s="9">
        <f t="shared" si="188"/>
        <v>0</v>
      </c>
      <c r="S710" s="10">
        <f t="shared" si="189"/>
        <v>3775000</v>
      </c>
      <c r="T710" s="11">
        <f t="shared" si="190"/>
        <v>714000</v>
      </c>
      <c r="U710" s="12">
        <f t="shared" si="191"/>
        <v>3734000</v>
      </c>
      <c r="V710" s="13">
        <f t="shared" si="192"/>
        <v>2384000</v>
      </c>
      <c r="W710" s="10">
        <f t="shared" si="193"/>
        <v>2109000</v>
      </c>
    </row>
    <row r="711" spans="1:23" ht="69.599999999999994" x14ac:dyDescent="0.3">
      <c r="A711" s="16" t="s">
        <v>1440</v>
      </c>
      <c r="B711" s="28" t="s">
        <v>214</v>
      </c>
      <c r="C711" s="41">
        <v>705470</v>
      </c>
      <c r="D711" s="42" t="s">
        <v>1412</v>
      </c>
      <c r="E711" s="43">
        <v>2</v>
      </c>
      <c r="F711" s="20">
        <v>2</v>
      </c>
      <c r="G711" s="20">
        <v>0</v>
      </c>
      <c r="H711" s="6">
        <f t="shared" si="178"/>
        <v>190400</v>
      </c>
      <c r="I711" s="6">
        <f t="shared" si="179"/>
        <v>0</v>
      </c>
      <c r="J711" s="6">
        <f t="shared" si="180"/>
        <v>190400</v>
      </c>
      <c r="K711" s="7">
        <f t="shared" si="181"/>
        <v>432000</v>
      </c>
      <c r="L711" s="7">
        <f t="shared" si="182"/>
        <v>0</v>
      </c>
      <c r="M711" s="7">
        <f t="shared" si="183"/>
        <v>432000</v>
      </c>
      <c r="N711" s="8">
        <f t="shared" si="184"/>
        <v>324000</v>
      </c>
      <c r="O711" s="8">
        <f t="shared" si="185"/>
        <v>0</v>
      </c>
      <c r="P711" s="8">
        <f t="shared" si="186"/>
        <v>324000</v>
      </c>
      <c r="Q711" s="9">
        <f t="shared" si="187"/>
        <v>302000</v>
      </c>
      <c r="R711" s="9">
        <f t="shared" si="188"/>
        <v>0</v>
      </c>
      <c r="S711" s="10">
        <f t="shared" si="189"/>
        <v>302000</v>
      </c>
      <c r="T711" s="11">
        <f t="shared" si="190"/>
        <v>57120</v>
      </c>
      <c r="U711" s="12">
        <f t="shared" si="191"/>
        <v>298720</v>
      </c>
      <c r="V711" s="13">
        <f t="shared" si="192"/>
        <v>190720</v>
      </c>
      <c r="W711" s="10">
        <f t="shared" si="193"/>
        <v>168720</v>
      </c>
    </row>
    <row r="712" spans="1:23" ht="69.599999999999994" x14ac:dyDescent="0.3">
      <c r="A712" s="16" t="s">
        <v>1441</v>
      </c>
      <c r="B712" s="28" t="s">
        <v>214</v>
      </c>
      <c r="C712" s="41">
        <v>705475</v>
      </c>
      <c r="D712" s="42" t="s">
        <v>1442</v>
      </c>
      <c r="E712" s="43">
        <v>25</v>
      </c>
      <c r="F712" s="20">
        <v>25</v>
      </c>
      <c r="G712" s="20">
        <v>0</v>
      </c>
      <c r="H712" s="6">
        <f t="shared" si="178"/>
        <v>2380000</v>
      </c>
      <c r="I712" s="6">
        <f t="shared" si="179"/>
        <v>0</v>
      </c>
      <c r="J712" s="6">
        <f t="shared" si="180"/>
        <v>2380000</v>
      </c>
      <c r="K712" s="7">
        <f t="shared" si="181"/>
        <v>5400000</v>
      </c>
      <c r="L712" s="7">
        <f t="shared" si="182"/>
        <v>0</v>
      </c>
      <c r="M712" s="7">
        <f t="shared" si="183"/>
        <v>5400000</v>
      </c>
      <c r="N712" s="8">
        <f t="shared" si="184"/>
        <v>4050000</v>
      </c>
      <c r="O712" s="8">
        <f t="shared" si="185"/>
        <v>0</v>
      </c>
      <c r="P712" s="8">
        <f t="shared" si="186"/>
        <v>4050000</v>
      </c>
      <c r="Q712" s="9">
        <f t="shared" si="187"/>
        <v>3775000</v>
      </c>
      <c r="R712" s="9">
        <f t="shared" si="188"/>
        <v>0</v>
      </c>
      <c r="S712" s="10">
        <f t="shared" si="189"/>
        <v>3775000</v>
      </c>
      <c r="T712" s="11">
        <f t="shared" si="190"/>
        <v>714000</v>
      </c>
      <c r="U712" s="12">
        <f t="shared" si="191"/>
        <v>3734000</v>
      </c>
      <c r="V712" s="13">
        <f t="shared" si="192"/>
        <v>2384000</v>
      </c>
      <c r="W712" s="10">
        <f t="shared" si="193"/>
        <v>2109000</v>
      </c>
    </row>
    <row r="713" spans="1:23" ht="69.599999999999994" x14ac:dyDescent="0.3">
      <c r="A713" s="16" t="s">
        <v>1443</v>
      </c>
      <c r="B713" s="28" t="s">
        <v>214</v>
      </c>
      <c r="C713" s="41">
        <v>705480</v>
      </c>
      <c r="D713" s="42" t="s">
        <v>1444</v>
      </c>
      <c r="E713" s="43">
        <v>50</v>
      </c>
      <c r="F713" s="20">
        <v>0</v>
      </c>
      <c r="G713" s="20">
        <v>50</v>
      </c>
      <c r="H713" s="6">
        <f t="shared" si="178"/>
        <v>0</v>
      </c>
      <c r="I713" s="6">
        <f t="shared" si="179"/>
        <v>5630000</v>
      </c>
      <c r="J713" s="6">
        <f t="shared" si="180"/>
        <v>5630000</v>
      </c>
      <c r="K713" s="7">
        <f t="shared" si="181"/>
        <v>0</v>
      </c>
      <c r="L713" s="7">
        <f t="shared" si="182"/>
        <v>13850000</v>
      </c>
      <c r="M713" s="7">
        <f t="shared" si="183"/>
        <v>13850000</v>
      </c>
      <c r="N713" s="8">
        <f t="shared" si="184"/>
        <v>0</v>
      </c>
      <c r="O713" s="8">
        <f t="shared" si="185"/>
        <v>14280000</v>
      </c>
      <c r="P713" s="8">
        <f t="shared" si="186"/>
        <v>14280000</v>
      </c>
      <c r="Q713" s="9">
        <f t="shared" si="187"/>
        <v>0</v>
      </c>
      <c r="R713" s="9">
        <f t="shared" si="188"/>
        <v>8950000</v>
      </c>
      <c r="S713" s="10">
        <f t="shared" si="189"/>
        <v>8950000</v>
      </c>
      <c r="T713" s="11">
        <f t="shared" si="190"/>
        <v>1689000</v>
      </c>
      <c r="U713" s="12">
        <f t="shared" si="191"/>
        <v>9909000</v>
      </c>
      <c r="V713" s="13">
        <f t="shared" si="192"/>
        <v>10339000</v>
      </c>
      <c r="W713" s="10">
        <f t="shared" si="193"/>
        <v>5009000</v>
      </c>
    </row>
    <row r="714" spans="1:23" ht="104.4" x14ac:dyDescent="0.3">
      <c r="A714" s="16" t="s">
        <v>1445</v>
      </c>
      <c r="B714" s="34" t="s">
        <v>26</v>
      </c>
      <c r="C714" s="41">
        <v>705505</v>
      </c>
      <c r="D714" s="42" t="s">
        <v>1446</v>
      </c>
      <c r="E714" s="43">
        <v>130</v>
      </c>
      <c r="F714" s="20">
        <v>0</v>
      </c>
      <c r="G714" s="20">
        <v>130</v>
      </c>
      <c r="H714" s="6">
        <f t="shared" si="178"/>
        <v>0</v>
      </c>
      <c r="I714" s="6">
        <f t="shared" si="179"/>
        <v>14638000</v>
      </c>
      <c r="J714" s="6">
        <f t="shared" si="180"/>
        <v>14638000</v>
      </c>
      <c r="K714" s="7">
        <f t="shared" si="181"/>
        <v>0</v>
      </c>
      <c r="L714" s="7">
        <f t="shared" si="182"/>
        <v>36010000</v>
      </c>
      <c r="M714" s="7">
        <f t="shared" si="183"/>
        <v>36010000</v>
      </c>
      <c r="N714" s="8">
        <f t="shared" si="184"/>
        <v>0</v>
      </c>
      <c r="O714" s="8">
        <f t="shared" si="185"/>
        <v>37128000</v>
      </c>
      <c r="P714" s="8">
        <f t="shared" si="186"/>
        <v>37128000</v>
      </c>
      <c r="Q714" s="9">
        <f t="shared" si="187"/>
        <v>0</v>
      </c>
      <c r="R714" s="9">
        <f t="shared" si="188"/>
        <v>23270000</v>
      </c>
      <c r="S714" s="10">
        <f t="shared" si="189"/>
        <v>23270000</v>
      </c>
      <c r="T714" s="11">
        <f t="shared" si="190"/>
        <v>4391400</v>
      </c>
      <c r="U714" s="12">
        <f t="shared" si="191"/>
        <v>25763400</v>
      </c>
      <c r="V714" s="13">
        <f t="shared" si="192"/>
        <v>26881400</v>
      </c>
      <c r="W714" s="10">
        <f t="shared" si="193"/>
        <v>13023400</v>
      </c>
    </row>
    <row r="715" spans="1:23" ht="104.4" x14ac:dyDescent="0.3">
      <c r="A715" s="16" t="s">
        <v>1447</v>
      </c>
      <c r="B715" s="34" t="s">
        <v>26</v>
      </c>
      <c r="C715" s="41">
        <v>705510</v>
      </c>
      <c r="D715" s="42" t="s">
        <v>1448</v>
      </c>
      <c r="E715" s="43">
        <v>30</v>
      </c>
      <c r="F715" s="20">
        <v>30</v>
      </c>
      <c r="G715" s="20">
        <v>0</v>
      </c>
      <c r="H715" s="6">
        <f t="shared" si="178"/>
        <v>2856000</v>
      </c>
      <c r="I715" s="6">
        <f t="shared" si="179"/>
        <v>0</v>
      </c>
      <c r="J715" s="6">
        <f t="shared" si="180"/>
        <v>2856000</v>
      </c>
      <c r="K715" s="7">
        <f t="shared" si="181"/>
        <v>6480000</v>
      </c>
      <c r="L715" s="7">
        <f t="shared" si="182"/>
        <v>0</v>
      </c>
      <c r="M715" s="7">
        <f t="shared" si="183"/>
        <v>6480000</v>
      </c>
      <c r="N715" s="8">
        <f t="shared" si="184"/>
        <v>4860000</v>
      </c>
      <c r="O715" s="8">
        <f t="shared" si="185"/>
        <v>0</v>
      </c>
      <c r="P715" s="8">
        <f t="shared" si="186"/>
        <v>4860000</v>
      </c>
      <c r="Q715" s="9">
        <f t="shared" si="187"/>
        <v>4530000</v>
      </c>
      <c r="R715" s="9">
        <f t="shared" si="188"/>
        <v>0</v>
      </c>
      <c r="S715" s="10">
        <f t="shared" si="189"/>
        <v>4530000</v>
      </c>
      <c r="T715" s="11">
        <f t="shared" si="190"/>
        <v>856800</v>
      </c>
      <c r="U715" s="12">
        <f t="shared" si="191"/>
        <v>4480800</v>
      </c>
      <c r="V715" s="13">
        <f t="shared" si="192"/>
        <v>2860800</v>
      </c>
      <c r="W715" s="10">
        <f t="shared" si="193"/>
        <v>2530800</v>
      </c>
    </row>
    <row r="716" spans="1:23" ht="139.19999999999999" x14ac:dyDescent="0.3">
      <c r="A716" s="16" t="s">
        <v>1449</v>
      </c>
      <c r="B716" s="34" t="s">
        <v>26</v>
      </c>
      <c r="C716" s="41">
        <v>705515</v>
      </c>
      <c r="D716" s="42" t="s">
        <v>1450</v>
      </c>
      <c r="E716" s="43">
        <v>35</v>
      </c>
      <c r="F716" s="20">
        <v>35</v>
      </c>
      <c r="G716" s="20">
        <v>0</v>
      </c>
      <c r="H716" s="6">
        <f t="shared" si="178"/>
        <v>3332000</v>
      </c>
      <c r="I716" s="6">
        <f t="shared" si="179"/>
        <v>0</v>
      </c>
      <c r="J716" s="6">
        <f t="shared" si="180"/>
        <v>3332000</v>
      </c>
      <c r="K716" s="7">
        <f t="shared" si="181"/>
        <v>7560000</v>
      </c>
      <c r="L716" s="7">
        <f t="shared" si="182"/>
        <v>0</v>
      </c>
      <c r="M716" s="7">
        <f t="shared" si="183"/>
        <v>7560000</v>
      </c>
      <c r="N716" s="8">
        <f t="shared" si="184"/>
        <v>5670000</v>
      </c>
      <c r="O716" s="8">
        <f t="shared" si="185"/>
        <v>0</v>
      </c>
      <c r="P716" s="8">
        <f t="shared" si="186"/>
        <v>5670000</v>
      </c>
      <c r="Q716" s="9">
        <f t="shared" si="187"/>
        <v>5285000</v>
      </c>
      <c r="R716" s="9">
        <f t="shared" si="188"/>
        <v>0</v>
      </c>
      <c r="S716" s="10">
        <f t="shared" si="189"/>
        <v>5285000</v>
      </c>
      <c r="T716" s="11">
        <f t="shared" si="190"/>
        <v>999600</v>
      </c>
      <c r="U716" s="12">
        <f t="shared" si="191"/>
        <v>5227600</v>
      </c>
      <c r="V716" s="13">
        <f t="shared" si="192"/>
        <v>3337600</v>
      </c>
      <c r="W716" s="10">
        <f t="shared" si="193"/>
        <v>2952600</v>
      </c>
    </row>
    <row r="717" spans="1:23" ht="139.19999999999999" x14ac:dyDescent="0.3">
      <c r="A717" s="16" t="s">
        <v>1451</v>
      </c>
      <c r="B717" s="34" t="s">
        <v>26</v>
      </c>
      <c r="C717" s="41">
        <v>705520</v>
      </c>
      <c r="D717" s="42" t="s">
        <v>1452</v>
      </c>
      <c r="E717" s="43">
        <v>50</v>
      </c>
      <c r="F717" s="20">
        <v>50</v>
      </c>
      <c r="G717" s="20">
        <v>0</v>
      </c>
      <c r="H717" s="6">
        <f t="shared" si="178"/>
        <v>4760000</v>
      </c>
      <c r="I717" s="6">
        <f t="shared" si="179"/>
        <v>0</v>
      </c>
      <c r="J717" s="6">
        <f t="shared" si="180"/>
        <v>4760000</v>
      </c>
      <c r="K717" s="7">
        <f t="shared" si="181"/>
        <v>10800000</v>
      </c>
      <c r="L717" s="7">
        <f t="shared" si="182"/>
        <v>0</v>
      </c>
      <c r="M717" s="7">
        <f t="shared" si="183"/>
        <v>10800000</v>
      </c>
      <c r="N717" s="8">
        <f t="shared" si="184"/>
        <v>8100000</v>
      </c>
      <c r="O717" s="8">
        <f t="shared" si="185"/>
        <v>0</v>
      </c>
      <c r="P717" s="8">
        <f t="shared" si="186"/>
        <v>8100000</v>
      </c>
      <c r="Q717" s="9">
        <f t="shared" si="187"/>
        <v>7550000</v>
      </c>
      <c r="R717" s="9">
        <f t="shared" si="188"/>
        <v>0</v>
      </c>
      <c r="S717" s="10">
        <f t="shared" si="189"/>
        <v>7550000</v>
      </c>
      <c r="T717" s="11">
        <f t="shared" si="190"/>
        <v>1428000</v>
      </c>
      <c r="U717" s="12">
        <f t="shared" si="191"/>
        <v>7468000</v>
      </c>
      <c r="V717" s="13">
        <f t="shared" si="192"/>
        <v>4768000</v>
      </c>
      <c r="W717" s="10">
        <f t="shared" si="193"/>
        <v>4218000</v>
      </c>
    </row>
    <row r="718" spans="1:23" ht="156.6" x14ac:dyDescent="0.3">
      <c r="A718" s="16" t="s">
        <v>1453</v>
      </c>
      <c r="B718" s="34" t="s">
        <v>26</v>
      </c>
      <c r="C718" s="41">
        <v>705525</v>
      </c>
      <c r="D718" s="42" t="s">
        <v>1454</v>
      </c>
      <c r="E718" s="43">
        <v>50</v>
      </c>
      <c r="F718" s="20">
        <v>50</v>
      </c>
      <c r="G718" s="20">
        <v>0</v>
      </c>
      <c r="H718" s="6">
        <f t="shared" si="178"/>
        <v>4760000</v>
      </c>
      <c r="I718" s="6">
        <f t="shared" si="179"/>
        <v>0</v>
      </c>
      <c r="J718" s="6">
        <f t="shared" si="180"/>
        <v>4760000</v>
      </c>
      <c r="K718" s="7">
        <f t="shared" si="181"/>
        <v>10800000</v>
      </c>
      <c r="L718" s="7">
        <f t="shared" si="182"/>
        <v>0</v>
      </c>
      <c r="M718" s="7">
        <f t="shared" si="183"/>
        <v>10800000</v>
      </c>
      <c r="N718" s="8">
        <f t="shared" si="184"/>
        <v>8100000</v>
      </c>
      <c r="O718" s="8">
        <f t="shared" si="185"/>
        <v>0</v>
      </c>
      <c r="P718" s="8">
        <f t="shared" si="186"/>
        <v>8100000</v>
      </c>
      <c r="Q718" s="9">
        <f t="shared" si="187"/>
        <v>7550000</v>
      </c>
      <c r="R718" s="9">
        <f t="shared" si="188"/>
        <v>0</v>
      </c>
      <c r="S718" s="10">
        <f t="shared" si="189"/>
        <v>7550000</v>
      </c>
      <c r="T718" s="11">
        <f t="shared" si="190"/>
        <v>1428000</v>
      </c>
      <c r="U718" s="12">
        <f t="shared" si="191"/>
        <v>7468000</v>
      </c>
      <c r="V718" s="13">
        <f t="shared" si="192"/>
        <v>4768000</v>
      </c>
      <c r="W718" s="10">
        <f t="shared" si="193"/>
        <v>4218000</v>
      </c>
    </row>
    <row r="719" spans="1:23" ht="139.19999999999999" x14ac:dyDescent="0.3">
      <c r="A719" s="16" t="s">
        <v>1455</v>
      </c>
      <c r="B719" s="34" t="s">
        <v>26</v>
      </c>
      <c r="C719" s="41">
        <v>705530</v>
      </c>
      <c r="D719" s="42" t="s">
        <v>1456</v>
      </c>
      <c r="E719" s="43">
        <v>35</v>
      </c>
      <c r="F719" s="20">
        <v>35</v>
      </c>
      <c r="G719" s="20">
        <v>0</v>
      </c>
      <c r="H719" s="6">
        <f t="shared" si="178"/>
        <v>3332000</v>
      </c>
      <c r="I719" s="6">
        <f t="shared" si="179"/>
        <v>0</v>
      </c>
      <c r="J719" s="6">
        <f t="shared" si="180"/>
        <v>3332000</v>
      </c>
      <c r="K719" s="7">
        <f t="shared" si="181"/>
        <v>7560000</v>
      </c>
      <c r="L719" s="7">
        <f t="shared" si="182"/>
        <v>0</v>
      </c>
      <c r="M719" s="7">
        <f t="shared" si="183"/>
        <v>7560000</v>
      </c>
      <c r="N719" s="8">
        <f t="shared" si="184"/>
        <v>5670000</v>
      </c>
      <c r="O719" s="8">
        <f t="shared" si="185"/>
        <v>0</v>
      </c>
      <c r="P719" s="8">
        <f t="shared" si="186"/>
        <v>5670000</v>
      </c>
      <c r="Q719" s="9">
        <f t="shared" si="187"/>
        <v>5285000</v>
      </c>
      <c r="R719" s="9">
        <f t="shared" si="188"/>
        <v>0</v>
      </c>
      <c r="S719" s="10">
        <f t="shared" si="189"/>
        <v>5285000</v>
      </c>
      <c r="T719" s="11">
        <f t="shared" si="190"/>
        <v>999600</v>
      </c>
      <c r="U719" s="12">
        <f t="shared" si="191"/>
        <v>5227600</v>
      </c>
      <c r="V719" s="13">
        <f t="shared" si="192"/>
        <v>3337600</v>
      </c>
      <c r="W719" s="10">
        <f t="shared" si="193"/>
        <v>2952600</v>
      </c>
    </row>
    <row r="720" spans="1:23" ht="139.19999999999999" x14ac:dyDescent="0.3">
      <c r="A720" s="16" t="s">
        <v>1457</v>
      </c>
      <c r="B720" s="34" t="s">
        <v>26</v>
      </c>
      <c r="C720" s="41">
        <v>705535</v>
      </c>
      <c r="D720" s="42" t="s">
        <v>1458</v>
      </c>
      <c r="E720" s="43">
        <v>30</v>
      </c>
      <c r="F720" s="20">
        <v>30</v>
      </c>
      <c r="G720" s="20">
        <v>0</v>
      </c>
      <c r="H720" s="6">
        <f t="shared" si="178"/>
        <v>2856000</v>
      </c>
      <c r="I720" s="6">
        <f t="shared" si="179"/>
        <v>0</v>
      </c>
      <c r="J720" s="6">
        <f t="shared" si="180"/>
        <v>2856000</v>
      </c>
      <c r="K720" s="7">
        <f t="shared" si="181"/>
        <v>6480000</v>
      </c>
      <c r="L720" s="7">
        <f t="shared" si="182"/>
        <v>0</v>
      </c>
      <c r="M720" s="7">
        <f t="shared" si="183"/>
        <v>6480000</v>
      </c>
      <c r="N720" s="8">
        <f t="shared" si="184"/>
        <v>4860000</v>
      </c>
      <c r="O720" s="8">
        <f t="shared" si="185"/>
        <v>0</v>
      </c>
      <c r="P720" s="8">
        <f t="shared" si="186"/>
        <v>4860000</v>
      </c>
      <c r="Q720" s="9">
        <f t="shared" si="187"/>
        <v>4530000</v>
      </c>
      <c r="R720" s="9">
        <f t="shared" si="188"/>
        <v>0</v>
      </c>
      <c r="S720" s="10">
        <f t="shared" si="189"/>
        <v>4530000</v>
      </c>
      <c r="T720" s="11">
        <f t="shared" si="190"/>
        <v>856800</v>
      </c>
      <c r="U720" s="12">
        <f t="shared" si="191"/>
        <v>4480800</v>
      </c>
      <c r="V720" s="13">
        <f t="shared" si="192"/>
        <v>2860800</v>
      </c>
      <c r="W720" s="10">
        <f t="shared" si="193"/>
        <v>2530800</v>
      </c>
    </row>
    <row r="721" spans="1:23" ht="156.6" x14ac:dyDescent="0.3">
      <c r="A721" s="16" t="s">
        <v>1459</v>
      </c>
      <c r="B721" s="34" t="s">
        <v>26</v>
      </c>
      <c r="C721" s="41">
        <v>705540</v>
      </c>
      <c r="D721" s="42" t="s">
        <v>1460</v>
      </c>
      <c r="E721" s="43">
        <v>75</v>
      </c>
      <c r="F721" s="20">
        <v>75</v>
      </c>
      <c r="G721" s="20">
        <v>0</v>
      </c>
      <c r="H721" s="6">
        <f t="shared" si="178"/>
        <v>7140000</v>
      </c>
      <c r="I721" s="6">
        <f t="shared" si="179"/>
        <v>0</v>
      </c>
      <c r="J721" s="6">
        <f t="shared" si="180"/>
        <v>7140000</v>
      </c>
      <c r="K721" s="7">
        <f t="shared" si="181"/>
        <v>16200000</v>
      </c>
      <c r="L721" s="7">
        <f t="shared" si="182"/>
        <v>0</v>
      </c>
      <c r="M721" s="7">
        <f t="shared" si="183"/>
        <v>16200000</v>
      </c>
      <c r="N721" s="8">
        <f t="shared" si="184"/>
        <v>12150000</v>
      </c>
      <c r="O721" s="8">
        <f t="shared" si="185"/>
        <v>0</v>
      </c>
      <c r="P721" s="8">
        <f t="shared" si="186"/>
        <v>12150000</v>
      </c>
      <c r="Q721" s="9">
        <f t="shared" si="187"/>
        <v>11325000</v>
      </c>
      <c r="R721" s="9">
        <f t="shared" si="188"/>
        <v>0</v>
      </c>
      <c r="S721" s="10">
        <f t="shared" si="189"/>
        <v>11325000</v>
      </c>
      <c r="T721" s="11">
        <f t="shared" si="190"/>
        <v>2142000</v>
      </c>
      <c r="U721" s="12">
        <f t="shared" si="191"/>
        <v>11202000</v>
      </c>
      <c r="V721" s="13">
        <f t="shared" si="192"/>
        <v>7152000</v>
      </c>
      <c r="W721" s="10">
        <f t="shared" si="193"/>
        <v>6327000</v>
      </c>
    </row>
    <row r="722" spans="1:23" ht="156.6" x14ac:dyDescent="0.3">
      <c r="A722" s="16" t="s">
        <v>1461</v>
      </c>
      <c r="B722" s="34" t="s">
        <v>26</v>
      </c>
      <c r="C722" s="41">
        <v>705545</v>
      </c>
      <c r="D722" s="42" t="s">
        <v>1462</v>
      </c>
      <c r="E722" s="43">
        <v>35</v>
      </c>
      <c r="F722" s="20">
        <v>35</v>
      </c>
      <c r="G722" s="20">
        <v>0</v>
      </c>
      <c r="H722" s="6">
        <f t="shared" si="178"/>
        <v>3332000</v>
      </c>
      <c r="I722" s="6">
        <f t="shared" si="179"/>
        <v>0</v>
      </c>
      <c r="J722" s="6">
        <f t="shared" si="180"/>
        <v>3332000</v>
      </c>
      <c r="K722" s="7">
        <f t="shared" si="181"/>
        <v>7560000</v>
      </c>
      <c r="L722" s="7">
        <f t="shared" si="182"/>
        <v>0</v>
      </c>
      <c r="M722" s="7">
        <f t="shared" si="183"/>
        <v>7560000</v>
      </c>
      <c r="N722" s="8">
        <f t="shared" si="184"/>
        <v>5670000</v>
      </c>
      <c r="O722" s="8">
        <f t="shared" si="185"/>
        <v>0</v>
      </c>
      <c r="P722" s="8">
        <f t="shared" si="186"/>
        <v>5670000</v>
      </c>
      <c r="Q722" s="9">
        <f t="shared" si="187"/>
        <v>5285000</v>
      </c>
      <c r="R722" s="9">
        <f t="shared" si="188"/>
        <v>0</v>
      </c>
      <c r="S722" s="10">
        <f t="shared" si="189"/>
        <v>5285000</v>
      </c>
      <c r="T722" s="11">
        <f t="shared" si="190"/>
        <v>999600</v>
      </c>
      <c r="U722" s="12">
        <f t="shared" si="191"/>
        <v>5227600</v>
      </c>
      <c r="V722" s="13">
        <f t="shared" si="192"/>
        <v>3337600</v>
      </c>
      <c r="W722" s="10">
        <f t="shared" si="193"/>
        <v>2952600</v>
      </c>
    </row>
    <row r="723" spans="1:23" ht="139.19999999999999" x14ac:dyDescent="0.3">
      <c r="A723" s="16" t="s">
        <v>1463</v>
      </c>
      <c r="B723" s="34" t="s">
        <v>26</v>
      </c>
      <c r="C723" s="41">
        <v>705550</v>
      </c>
      <c r="D723" s="42" t="s">
        <v>1464</v>
      </c>
      <c r="E723" s="43">
        <v>105</v>
      </c>
      <c r="F723" s="20">
        <v>105</v>
      </c>
      <c r="G723" s="20">
        <v>0</v>
      </c>
      <c r="H723" s="6">
        <f t="shared" si="178"/>
        <v>9996000</v>
      </c>
      <c r="I723" s="6">
        <f t="shared" si="179"/>
        <v>0</v>
      </c>
      <c r="J723" s="6">
        <f t="shared" si="180"/>
        <v>9996000</v>
      </c>
      <c r="K723" s="7">
        <f t="shared" si="181"/>
        <v>22680000</v>
      </c>
      <c r="L723" s="7">
        <f t="shared" si="182"/>
        <v>0</v>
      </c>
      <c r="M723" s="7">
        <f t="shared" si="183"/>
        <v>22680000</v>
      </c>
      <c r="N723" s="8">
        <f t="shared" si="184"/>
        <v>17010000</v>
      </c>
      <c r="O723" s="8">
        <f t="shared" si="185"/>
        <v>0</v>
      </c>
      <c r="P723" s="8">
        <f t="shared" si="186"/>
        <v>17010000</v>
      </c>
      <c r="Q723" s="9">
        <f t="shared" si="187"/>
        <v>15855000</v>
      </c>
      <c r="R723" s="9">
        <f t="shared" si="188"/>
        <v>0</v>
      </c>
      <c r="S723" s="10">
        <f t="shared" si="189"/>
        <v>15855000</v>
      </c>
      <c r="T723" s="11">
        <f t="shared" si="190"/>
        <v>2998800</v>
      </c>
      <c r="U723" s="12">
        <f t="shared" si="191"/>
        <v>15682800</v>
      </c>
      <c r="V723" s="13">
        <f t="shared" si="192"/>
        <v>10012800</v>
      </c>
      <c r="W723" s="10">
        <f t="shared" si="193"/>
        <v>8857800</v>
      </c>
    </row>
    <row r="724" spans="1:23" ht="139.19999999999999" x14ac:dyDescent="0.3">
      <c r="A724" s="16" t="s">
        <v>1465</v>
      </c>
      <c r="B724" s="34" t="s">
        <v>26</v>
      </c>
      <c r="C724" s="44">
        <v>705555</v>
      </c>
      <c r="D724" s="45" t="s">
        <v>1466</v>
      </c>
      <c r="E724" s="43">
        <v>70</v>
      </c>
      <c r="F724" s="20">
        <v>70</v>
      </c>
      <c r="G724" s="20"/>
      <c r="H724" s="6">
        <f t="shared" si="178"/>
        <v>6664000</v>
      </c>
      <c r="I724" s="6">
        <f t="shared" si="179"/>
        <v>0</v>
      </c>
      <c r="J724" s="6">
        <f t="shared" si="180"/>
        <v>6664000</v>
      </c>
      <c r="K724" s="7">
        <f t="shared" si="181"/>
        <v>15120000</v>
      </c>
      <c r="L724" s="7">
        <f t="shared" si="182"/>
        <v>0</v>
      </c>
      <c r="M724" s="7">
        <f t="shared" si="183"/>
        <v>15120000</v>
      </c>
      <c r="N724" s="8">
        <f t="shared" si="184"/>
        <v>11340000</v>
      </c>
      <c r="O724" s="8">
        <f t="shared" si="185"/>
        <v>0</v>
      </c>
      <c r="P724" s="8">
        <f t="shared" si="186"/>
        <v>11340000</v>
      </c>
      <c r="Q724" s="9">
        <f t="shared" si="187"/>
        <v>10570000</v>
      </c>
      <c r="R724" s="9">
        <f t="shared" si="188"/>
        <v>0</v>
      </c>
      <c r="S724" s="10">
        <f t="shared" si="189"/>
        <v>10570000</v>
      </c>
      <c r="T724" s="11">
        <f t="shared" si="190"/>
        <v>1999200</v>
      </c>
      <c r="U724" s="12">
        <f t="shared" si="191"/>
        <v>10455200</v>
      </c>
      <c r="V724" s="13">
        <f t="shared" si="192"/>
        <v>6675200</v>
      </c>
      <c r="W724" s="10">
        <f t="shared" si="193"/>
        <v>5905200</v>
      </c>
    </row>
    <row r="725" spans="1:23" ht="104.4" x14ac:dyDescent="0.3">
      <c r="A725" s="16" t="s">
        <v>1467</v>
      </c>
      <c r="B725" s="28" t="s">
        <v>214</v>
      </c>
      <c r="C725" s="46">
        <v>705610</v>
      </c>
      <c r="D725" s="42" t="s">
        <v>1468</v>
      </c>
      <c r="E725" s="43">
        <v>230</v>
      </c>
      <c r="F725" s="20">
        <v>80</v>
      </c>
      <c r="G725" s="20">
        <v>150</v>
      </c>
      <c r="H725" s="6">
        <f t="shared" si="178"/>
        <v>7616000</v>
      </c>
      <c r="I725" s="6">
        <f t="shared" si="179"/>
        <v>16890000</v>
      </c>
      <c r="J725" s="6">
        <f t="shared" si="180"/>
        <v>24506000</v>
      </c>
      <c r="K725" s="7">
        <f t="shared" si="181"/>
        <v>17280000</v>
      </c>
      <c r="L725" s="7">
        <f t="shared" si="182"/>
        <v>41550000</v>
      </c>
      <c r="M725" s="7">
        <f t="shared" si="183"/>
        <v>58830000</v>
      </c>
      <c r="N725" s="8">
        <f t="shared" si="184"/>
        <v>12960000</v>
      </c>
      <c r="O725" s="8">
        <f t="shared" si="185"/>
        <v>42840000</v>
      </c>
      <c r="P725" s="8">
        <f t="shared" si="186"/>
        <v>55800000</v>
      </c>
      <c r="Q725" s="9">
        <f t="shared" si="187"/>
        <v>12080000</v>
      </c>
      <c r="R725" s="9">
        <f t="shared" si="188"/>
        <v>26850000</v>
      </c>
      <c r="S725" s="10">
        <f t="shared" si="189"/>
        <v>38930000</v>
      </c>
      <c r="T725" s="11">
        <f t="shared" si="190"/>
        <v>7351800</v>
      </c>
      <c r="U725" s="12">
        <f t="shared" si="191"/>
        <v>41675800</v>
      </c>
      <c r="V725" s="13">
        <f t="shared" si="192"/>
        <v>38645800</v>
      </c>
      <c r="W725" s="10">
        <f t="shared" si="193"/>
        <v>21775800</v>
      </c>
    </row>
    <row r="726" spans="1:23" ht="104.4" x14ac:dyDescent="0.3">
      <c r="A726" s="16" t="s">
        <v>1469</v>
      </c>
      <c r="B726" s="28" t="s">
        <v>214</v>
      </c>
      <c r="C726" s="46">
        <v>705615</v>
      </c>
      <c r="D726" s="42" t="s">
        <v>1470</v>
      </c>
      <c r="E726" s="43">
        <v>280</v>
      </c>
      <c r="F726" s="20">
        <v>90</v>
      </c>
      <c r="G726" s="20">
        <v>190</v>
      </c>
      <c r="H726" s="6">
        <f t="shared" si="178"/>
        <v>8568000</v>
      </c>
      <c r="I726" s="6">
        <f t="shared" si="179"/>
        <v>21394000</v>
      </c>
      <c r="J726" s="6">
        <f t="shared" si="180"/>
        <v>29962000</v>
      </c>
      <c r="K726" s="7">
        <f t="shared" si="181"/>
        <v>19440000</v>
      </c>
      <c r="L726" s="7">
        <f t="shared" si="182"/>
        <v>52630000</v>
      </c>
      <c r="M726" s="7">
        <f t="shared" si="183"/>
        <v>72070000</v>
      </c>
      <c r="N726" s="8">
        <f t="shared" si="184"/>
        <v>14580000</v>
      </c>
      <c r="O726" s="8">
        <f t="shared" si="185"/>
        <v>54264000</v>
      </c>
      <c r="P726" s="8">
        <f t="shared" si="186"/>
        <v>68844000</v>
      </c>
      <c r="Q726" s="9">
        <f t="shared" si="187"/>
        <v>13590000</v>
      </c>
      <c r="R726" s="9">
        <f t="shared" si="188"/>
        <v>34010000</v>
      </c>
      <c r="S726" s="10">
        <f t="shared" si="189"/>
        <v>47600000</v>
      </c>
      <c r="T726" s="11">
        <f t="shared" si="190"/>
        <v>8988600</v>
      </c>
      <c r="U726" s="12">
        <f t="shared" si="191"/>
        <v>51096600</v>
      </c>
      <c r="V726" s="13">
        <f t="shared" si="192"/>
        <v>47870600</v>
      </c>
      <c r="W726" s="10">
        <f t="shared" si="193"/>
        <v>26626600</v>
      </c>
    </row>
    <row r="727" spans="1:23" ht="156.6" x14ac:dyDescent="0.3">
      <c r="A727" s="16" t="s">
        <v>1471</v>
      </c>
      <c r="B727" s="28" t="s">
        <v>214</v>
      </c>
      <c r="C727" s="46">
        <v>705620</v>
      </c>
      <c r="D727" s="42" t="s">
        <v>1472</v>
      </c>
      <c r="E727" s="43">
        <v>340</v>
      </c>
      <c r="F727" s="20">
        <v>100</v>
      </c>
      <c r="G727" s="20">
        <v>300</v>
      </c>
      <c r="H727" s="6">
        <f t="shared" si="178"/>
        <v>9520000</v>
      </c>
      <c r="I727" s="6">
        <f t="shared" si="179"/>
        <v>33780000</v>
      </c>
      <c r="J727" s="6">
        <f t="shared" si="180"/>
        <v>43300000</v>
      </c>
      <c r="K727" s="7">
        <f t="shared" si="181"/>
        <v>21600000</v>
      </c>
      <c r="L727" s="7">
        <f t="shared" si="182"/>
        <v>83100000</v>
      </c>
      <c r="M727" s="7">
        <f t="shared" si="183"/>
        <v>104700000</v>
      </c>
      <c r="N727" s="8">
        <f t="shared" si="184"/>
        <v>16200000</v>
      </c>
      <c r="O727" s="8">
        <f t="shared" si="185"/>
        <v>85680000</v>
      </c>
      <c r="P727" s="8">
        <f t="shared" si="186"/>
        <v>101880000</v>
      </c>
      <c r="Q727" s="9">
        <f t="shared" si="187"/>
        <v>15100000</v>
      </c>
      <c r="R727" s="9">
        <f t="shared" si="188"/>
        <v>53700000</v>
      </c>
      <c r="S727" s="10">
        <f t="shared" si="189"/>
        <v>68800000</v>
      </c>
      <c r="T727" s="11">
        <f t="shared" si="190"/>
        <v>12990000</v>
      </c>
      <c r="U727" s="12">
        <f t="shared" si="191"/>
        <v>74390000</v>
      </c>
      <c r="V727" s="13">
        <f t="shared" si="192"/>
        <v>71570000</v>
      </c>
      <c r="W727" s="10">
        <f t="shared" si="193"/>
        <v>38490000</v>
      </c>
    </row>
    <row r="728" spans="1:23" ht="87" x14ac:dyDescent="0.3">
      <c r="A728" s="16" t="s">
        <v>1473</v>
      </c>
      <c r="B728" s="28" t="s">
        <v>214</v>
      </c>
      <c r="C728" s="46">
        <v>705650</v>
      </c>
      <c r="D728" s="42" t="s">
        <v>1474</v>
      </c>
      <c r="E728" s="43">
        <v>9.5</v>
      </c>
      <c r="F728" s="20">
        <v>3</v>
      </c>
      <c r="G728" s="20">
        <v>6.5</v>
      </c>
      <c r="H728" s="6">
        <f t="shared" si="178"/>
        <v>285600</v>
      </c>
      <c r="I728" s="6">
        <f t="shared" si="179"/>
        <v>731900</v>
      </c>
      <c r="J728" s="6">
        <f t="shared" si="180"/>
        <v>1017500</v>
      </c>
      <c r="K728" s="7">
        <f t="shared" si="181"/>
        <v>648000</v>
      </c>
      <c r="L728" s="7">
        <f t="shared" si="182"/>
        <v>1800500</v>
      </c>
      <c r="M728" s="7">
        <f t="shared" si="183"/>
        <v>2448500</v>
      </c>
      <c r="N728" s="8">
        <f t="shared" si="184"/>
        <v>486000</v>
      </c>
      <c r="O728" s="8">
        <f t="shared" si="185"/>
        <v>1856400</v>
      </c>
      <c r="P728" s="8">
        <f t="shared" si="186"/>
        <v>2342400</v>
      </c>
      <c r="Q728" s="9">
        <f t="shared" si="187"/>
        <v>453000</v>
      </c>
      <c r="R728" s="9">
        <f t="shared" si="188"/>
        <v>1163500</v>
      </c>
      <c r="S728" s="10">
        <f t="shared" si="189"/>
        <v>1616500</v>
      </c>
      <c r="T728" s="11">
        <f t="shared" si="190"/>
        <v>305250</v>
      </c>
      <c r="U728" s="12">
        <f t="shared" si="191"/>
        <v>1736250</v>
      </c>
      <c r="V728" s="13">
        <f t="shared" si="192"/>
        <v>1630150</v>
      </c>
      <c r="W728" s="10">
        <f t="shared" si="193"/>
        <v>904250</v>
      </c>
    </row>
    <row r="729" spans="1:23" ht="34.799999999999997" x14ac:dyDescent="0.3">
      <c r="A729" s="16" t="s">
        <v>1475</v>
      </c>
      <c r="B729" s="34" t="s">
        <v>26</v>
      </c>
      <c r="C729" s="41">
        <v>706000</v>
      </c>
      <c r="D729" s="42" t="s">
        <v>1476</v>
      </c>
      <c r="E729" s="43">
        <v>4.0199999999999996</v>
      </c>
      <c r="F729" s="20">
        <v>1.7</v>
      </c>
      <c r="G729" s="20">
        <v>2.3199999999999998</v>
      </c>
      <c r="H729" s="6">
        <f t="shared" si="178"/>
        <v>161840</v>
      </c>
      <c r="I729" s="6">
        <f t="shared" si="179"/>
        <v>261231.99999999997</v>
      </c>
      <c r="J729" s="6">
        <f t="shared" si="180"/>
        <v>423072</v>
      </c>
      <c r="K729" s="7">
        <f t="shared" si="181"/>
        <v>367200</v>
      </c>
      <c r="L729" s="7">
        <f t="shared" si="182"/>
        <v>642640</v>
      </c>
      <c r="M729" s="7">
        <f t="shared" si="183"/>
        <v>1009840</v>
      </c>
      <c r="N729" s="8">
        <f t="shared" si="184"/>
        <v>275400</v>
      </c>
      <c r="O729" s="8">
        <f t="shared" si="185"/>
        <v>662592</v>
      </c>
      <c r="P729" s="8">
        <f t="shared" si="186"/>
        <v>937992</v>
      </c>
      <c r="Q729" s="9">
        <f t="shared" si="187"/>
        <v>256700</v>
      </c>
      <c r="R729" s="9">
        <f t="shared" si="188"/>
        <v>415280</v>
      </c>
      <c r="S729" s="10">
        <f t="shared" si="189"/>
        <v>671980</v>
      </c>
      <c r="T729" s="11">
        <f t="shared" si="190"/>
        <v>126921.60000000001</v>
      </c>
      <c r="U729" s="12">
        <f t="shared" si="191"/>
        <v>713689.59999999998</v>
      </c>
      <c r="V729" s="13">
        <f t="shared" si="192"/>
        <v>641841.6</v>
      </c>
      <c r="W729" s="10">
        <f t="shared" si="193"/>
        <v>375829.6</v>
      </c>
    </row>
    <row r="730" spans="1:23" ht="34.799999999999997" x14ac:dyDescent="0.3">
      <c r="A730" s="16" t="s">
        <v>1477</v>
      </c>
      <c r="B730" s="34" t="s">
        <v>26</v>
      </c>
      <c r="C730" s="41">
        <v>706005</v>
      </c>
      <c r="D730" s="42" t="s">
        <v>1478</v>
      </c>
      <c r="E730" s="43">
        <v>6.77</v>
      </c>
      <c r="F730" s="20">
        <v>3.87</v>
      </c>
      <c r="G730" s="20">
        <v>2.9</v>
      </c>
      <c r="H730" s="6">
        <f t="shared" si="178"/>
        <v>368424</v>
      </c>
      <c r="I730" s="6">
        <f t="shared" si="179"/>
        <v>326540</v>
      </c>
      <c r="J730" s="6">
        <f t="shared" si="180"/>
        <v>694964</v>
      </c>
      <c r="K730" s="7">
        <f t="shared" si="181"/>
        <v>835920</v>
      </c>
      <c r="L730" s="7">
        <f t="shared" si="182"/>
        <v>803300</v>
      </c>
      <c r="M730" s="7">
        <f t="shared" si="183"/>
        <v>1639220</v>
      </c>
      <c r="N730" s="8">
        <f t="shared" si="184"/>
        <v>626940</v>
      </c>
      <c r="O730" s="8">
        <f t="shared" si="185"/>
        <v>828240</v>
      </c>
      <c r="P730" s="8">
        <f t="shared" si="186"/>
        <v>1455180</v>
      </c>
      <c r="Q730" s="9">
        <f t="shared" si="187"/>
        <v>584370</v>
      </c>
      <c r="R730" s="9">
        <f t="shared" si="188"/>
        <v>519100</v>
      </c>
      <c r="S730" s="10">
        <f t="shared" si="189"/>
        <v>1103470</v>
      </c>
      <c r="T730" s="11">
        <f t="shared" si="190"/>
        <v>208489.2</v>
      </c>
      <c r="U730" s="12">
        <f t="shared" si="191"/>
        <v>1152745.2</v>
      </c>
      <c r="V730" s="13">
        <f t="shared" si="192"/>
        <v>968705.2</v>
      </c>
      <c r="W730" s="10">
        <f t="shared" si="193"/>
        <v>616995.19999999995</v>
      </c>
    </row>
    <row r="731" spans="1:23" x14ac:dyDescent="0.3">
      <c r="A731" s="16" t="s">
        <v>1479</v>
      </c>
      <c r="B731" s="34" t="s">
        <v>26</v>
      </c>
      <c r="C731" s="41">
        <v>706010</v>
      </c>
      <c r="D731" s="42" t="s">
        <v>1480</v>
      </c>
      <c r="E731" s="43">
        <v>2.23</v>
      </c>
      <c r="F731" s="20">
        <v>0.89</v>
      </c>
      <c r="G731" s="20">
        <v>1.34</v>
      </c>
      <c r="H731" s="6">
        <f t="shared" si="178"/>
        <v>84728</v>
      </c>
      <c r="I731" s="6">
        <f t="shared" si="179"/>
        <v>150884</v>
      </c>
      <c r="J731" s="6">
        <f t="shared" si="180"/>
        <v>235612</v>
      </c>
      <c r="K731" s="7">
        <f t="shared" si="181"/>
        <v>192240</v>
      </c>
      <c r="L731" s="7">
        <f t="shared" si="182"/>
        <v>371180</v>
      </c>
      <c r="M731" s="7">
        <f t="shared" si="183"/>
        <v>563420</v>
      </c>
      <c r="N731" s="8">
        <f t="shared" si="184"/>
        <v>144180</v>
      </c>
      <c r="O731" s="8">
        <f t="shared" si="185"/>
        <v>382704</v>
      </c>
      <c r="P731" s="8">
        <f t="shared" si="186"/>
        <v>526884</v>
      </c>
      <c r="Q731" s="9">
        <f t="shared" si="187"/>
        <v>134390</v>
      </c>
      <c r="R731" s="9">
        <f t="shared" si="188"/>
        <v>239860</v>
      </c>
      <c r="S731" s="10">
        <f t="shared" si="189"/>
        <v>374250</v>
      </c>
      <c r="T731" s="11">
        <f t="shared" si="190"/>
        <v>70683.600000000006</v>
      </c>
      <c r="U731" s="12">
        <f t="shared" si="191"/>
        <v>398491.6</v>
      </c>
      <c r="V731" s="13">
        <f t="shared" si="192"/>
        <v>361955.6</v>
      </c>
      <c r="W731" s="10">
        <f t="shared" si="193"/>
        <v>209321.60000000001</v>
      </c>
    </row>
    <row r="732" spans="1:23" x14ac:dyDescent="0.3">
      <c r="A732" s="16" t="s">
        <v>1481</v>
      </c>
      <c r="B732" s="34" t="s">
        <v>26</v>
      </c>
      <c r="C732" s="41">
        <v>706015</v>
      </c>
      <c r="D732" s="42" t="s">
        <v>1482</v>
      </c>
      <c r="E732" s="43">
        <v>3.68</v>
      </c>
      <c r="F732" s="20">
        <v>2.0099999999999998</v>
      </c>
      <c r="G732" s="20">
        <v>1.67</v>
      </c>
      <c r="H732" s="6">
        <f t="shared" si="178"/>
        <v>191351.99999999997</v>
      </c>
      <c r="I732" s="6">
        <f t="shared" si="179"/>
        <v>188042</v>
      </c>
      <c r="J732" s="6">
        <f t="shared" si="180"/>
        <v>379394</v>
      </c>
      <c r="K732" s="7">
        <f t="shared" si="181"/>
        <v>434159.99999999994</v>
      </c>
      <c r="L732" s="7">
        <f t="shared" si="182"/>
        <v>462590</v>
      </c>
      <c r="M732" s="7">
        <f t="shared" si="183"/>
        <v>896750</v>
      </c>
      <c r="N732" s="8">
        <f t="shared" si="184"/>
        <v>325619.99999999994</v>
      </c>
      <c r="O732" s="8">
        <f t="shared" si="185"/>
        <v>476952</v>
      </c>
      <c r="P732" s="8">
        <f t="shared" si="186"/>
        <v>802572</v>
      </c>
      <c r="Q732" s="9">
        <f t="shared" si="187"/>
        <v>303509.99999999994</v>
      </c>
      <c r="R732" s="9">
        <f t="shared" si="188"/>
        <v>298930</v>
      </c>
      <c r="S732" s="10">
        <f t="shared" si="189"/>
        <v>602440</v>
      </c>
      <c r="T732" s="11">
        <f t="shared" si="190"/>
        <v>113818.2</v>
      </c>
      <c r="U732" s="12">
        <f t="shared" si="191"/>
        <v>631174.19999999995</v>
      </c>
      <c r="V732" s="13">
        <f t="shared" si="192"/>
        <v>536996.19999999995</v>
      </c>
      <c r="W732" s="10">
        <f t="shared" si="193"/>
        <v>336864.2</v>
      </c>
    </row>
    <row r="733" spans="1:23" x14ac:dyDescent="0.3">
      <c r="A733" s="16" t="s">
        <v>1483</v>
      </c>
      <c r="B733" s="34" t="s">
        <v>26</v>
      </c>
      <c r="C733" s="41">
        <v>706020</v>
      </c>
      <c r="D733" s="42" t="s">
        <v>1484</v>
      </c>
      <c r="E733" s="43">
        <v>8.25</v>
      </c>
      <c r="F733" s="20">
        <v>3.3</v>
      </c>
      <c r="G733" s="20">
        <v>4.95</v>
      </c>
      <c r="H733" s="6">
        <f t="shared" si="178"/>
        <v>314160</v>
      </c>
      <c r="I733" s="6">
        <f t="shared" si="179"/>
        <v>557370</v>
      </c>
      <c r="J733" s="6">
        <f t="shared" si="180"/>
        <v>871530</v>
      </c>
      <c r="K733" s="7">
        <f t="shared" si="181"/>
        <v>712800</v>
      </c>
      <c r="L733" s="7">
        <f t="shared" si="182"/>
        <v>1371150</v>
      </c>
      <c r="M733" s="7">
        <f t="shared" si="183"/>
        <v>2083950</v>
      </c>
      <c r="N733" s="8">
        <f t="shared" si="184"/>
        <v>534600</v>
      </c>
      <c r="O733" s="8">
        <f t="shared" si="185"/>
        <v>1413720</v>
      </c>
      <c r="P733" s="8">
        <f t="shared" si="186"/>
        <v>1948320</v>
      </c>
      <c r="Q733" s="9">
        <f t="shared" si="187"/>
        <v>498300</v>
      </c>
      <c r="R733" s="9">
        <f t="shared" si="188"/>
        <v>886050</v>
      </c>
      <c r="S733" s="10">
        <f t="shared" si="189"/>
        <v>1384350</v>
      </c>
      <c r="T733" s="11">
        <f t="shared" si="190"/>
        <v>261459</v>
      </c>
      <c r="U733" s="12">
        <f t="shared" si="191"/>
        <v>1473879</v>
      </c>
      <c r="V733" s="13">
        <f t="shared" si="192"/>
        <v>1338249</v>
      </c>
      <c r="W733" s="10">
        <f t="shared" si="193"/>
        <v>774279</v>
      </c>
    </row>
    <row r="734" spans="1:23" ht="52.2" x14ac:dyDescent="0.3">
      <c r="A734" s="16" t="s">
        <v>1485</v>
      </c>
      <c r="B734" s="28" t="s">
        <v>214</v>
      </c>
      <c r="C734" s="41">
        <v>706030</v>
      </c>
      <c r="D734" s="42" t="s">
        <v>1486</v>
      </c>
      <c r="E734" s="43">
        <v>4</v>
      </c>
      <c r="F734" s="20">
        <v>1.5</v>
      </c>
      <c r="G734" s="20">
        <v>2.5</v>
      </c>
      <c r="H734" s="6">
        <f t="shared" si="178"/>
        <v>142800</v>
      </c>
      <c r="I734" s="6">
        <f t="shared" si="179"/>
        <v>281500</v>
      </c>
      <c r="J734" s="6">
        <f t="shared" si="180"/>
        <v>424300</v>
      </c>
      <c r="K734" s="7">
        <f t="shared" si="181"/>
        <v>324000</v>
      </c>
      <c r="L734" s="7">
        <f t="shared" si="182"/>
        <v>692500</v>
      </c>
      <c r="M734" s="7">
        <f t="shared" si="183"/>
        <v>1016500</v>
      </c>
      <c r="N734" s="8">
        <f t="shared" si="184"/>
        <v>243000</v>
      </c>
      <c r="O734" s="8">
        <f t="shared" si="185"/>
        <v>714000</v>
      </c>
      <c r="P734" s="8">
        <f t="shared" si="186"/>
        <v>957000</v>
      </c>
      <c r="Q734" s="9">
        <f t="shared" si="187"/>
        <v>226500</v>
      </c>
      <c r="R734" s="9">
        <f t="shared" si="188"/>
        <v>447500</v>
      </c>
      <c r="S734" s="10">
        <f t="shared" si="189"/>
        <v>674000</v>
      </c>
      <c r="T734" s="11">
        <f t="shared" si="190"/>
        <v>127290</v>
      </c>
      <c r="U734" s="12">
        <f t="shared" si="191"/>
        <v>719490</v>
      </c>
      <c r="V734" s="13">
        <f t="shared" si="192"/>
        <v>659990</v>
      </c>
      <c r="W734" s="10">
        <f t="shared" si="193"/>
        <v>376990</v>
      </c>
    </row>
    <row r="735" spans="1:23" ht="69.599999999999994" x14ac:dyDescent="0.3">
      <c r="A735" s="16" t="s">
        <v>1487</v>
      </c>
      <c r="B735" s="28" t="s">
        <v>214</v>
      </c>
      <c r="C735" s="41">
        <v>706035</v>
      </c>
      <c r="D735" s="42" t="s">
        <v>1488</v>
      </c>
      <c r="E735" s="43">
        <v>3.5</v>
      </c>
      <c r="F735" s="20">
        <v>1.5</v>
      </c>
      <c r="G735" s="20">
        <v>2</v>
      </c>
      <c r="H735" s="6">
        <f t="shared" si="178"/>
        <v>142800</v>
      </c>
      <c r="I735" s="6">
        <f t="shared" si="179"/>
        <v>225200</v>
      </c>
      <c r="J735" s="6">
        <f t="shared" si="180"/>
        <v>368000</v>
      </c>
      <c r="K735" s="7">
        <f t="shared" si="181"/>
        <v>324000</v>
      </c>
      <c r="L735" s="7">
        <f t="shared" si="182"/>
        <v>554000</v>
      </c>
      <c r="M735" s="7">
        <f t="shared" si="183"/>
        <v>878000</v>
      </c>
      <c r="N735" s="8">
        <f t="shared" si="184"/>
        <v>243000</v>
      </c>
      <c r="O735" s="8">
        <f t="shared" si="185"/>
        <v>571200</v>
      </c>
      <c r="P735" s="8">
        <f t="shared" si="186"/>
        <v>814200</v>
      </c>
      <c r="Q735" s="9">
        <f t="shared" si="187"/>
        <v>226500</v>
      </c>
      <c r="R735" s="9">
        <f t="shared" si="188"/>
        <v>358000</v>
      </c>
      <c r="S735" s="10">
        <f t="shared" si="189"/>
        <v>584500</v>
      </c>
      <c r="T735" s="11">
        <f t="shared" si="190"/>
        <v>110400</v>
      </c>
      <c r="U735" s="12">
        <f t="shared" si="191"/>
        <v>620400</v>
      </c>
      <c r="V735" s="13">
        <f t="shared" si="192"/>
        <v>556600</v>
      </c>
      <c r="W735" s="10">
        <f t="shared" si="193"/>
        <v>326900</v>
      </c>
    </row>
    <row r="736" spans="1:23" ht="34.799999999999997" x14ac:dyDescent="0.3">
      <c r="A736" s="16" t="s">
        <v>1489</v>
      </c>
      <c r="B736" s="28" t="s">
        <v>214</v>
      </c>
      <c r="C736" s="41">
        <v>706040</v>
      </c>
      <c r="D736" s="42" t="s">
        <v>1490</v>
      </c>
      <c r="E736" s="43">
        <v>1.5</v>
      </c>
      <c r="F736" s="20">
        <v>0.5</v>
      </c>
      <c r="G736" s="20">
        <v>1</v>
      </c>
      <c r="H736" s="6">
        <f t="shared" si="178"/>
        <v>47600</v>
      </c>
      <c r="I736" s="6">
        <f t="shared" si="179"/>
        <v>112600</v>
      </c>
      <c r="J736" s="6">
        <f t="shared" si="180"/>
        <v>160200</v>
      </c>
      <c r="K736" s="7">
        <f t="shared" si="181"/>
        <v>108000</v>
      </c>
      <c r="L736" s="7">
        <f t="shared" si="182"/>
        <v>277000</v>
      </c>
      <c r="M736" s="7">
        <f t="shared" si="183"/>
        <v>385000</v>
      </c>
      <c r="N736" s="8">
        <f t="shared" si="184"/>
        <v>81000</v>
      </c>
      <c r="O736" s="8">
        <f t="shared" si="185"/>
        <v>285600</v>
      </c>
      <c r="P736" s="8">
        <f t="shared" si="186"/>
        <v>366600</v>
      </c>
      <c r="Q736" s="9">
        <f t="shared" si="187"/>
        <v>75500</v>
      </c>
      <c r="R736" s="9">
        <f t="shared" si="188"/>
        <v>179000</v>
      </c>
      <c r="S736" s="10">
        <f t="shared" si="189"/>
        <v>254500</v>
      </c>
      <c r="T736" s="11">
        <f t="shared" si="190"/>
        <v>48060</v>
      </c>
      <c r="U736" s="12">
        <f t="shared" si="191"/>
        <v>272860</v>
      </c>
      <c r="V736" s="13">
        <f t="shared" si="192"/>
        <v>254460</v>
      </c>
      <c r="W736" s="10">
        <f t="shared" si="193"/>
        <v>142360</v>
      </c>
    </row>
    <row r="737" spans="1:30" ht="69.599999999999994" x14ac:dyDescent="0.3">
      <c r="A737" s="16" t="s">
        <v>1491</v>
      </c>
      <c r="B737" s="28" t="s">
        <v>214</v>
      </c>
      <c r="C737" s="41">
        <v>706045</v>
      </c>
      <c r="D737" s="42" t="s">
        <v>1492</v>
      </c>
      <c r="E737" s="43">
        <v>2.2000000000000002</v>
      </c>
      <c r="F737" s="20">
        <v>1.5</v>
      </c>
      <c r="G737" s="20">
        <v>0.7</v>
      </c>
      <c r="H737" s="6">
        <f t="shared" si="178"/>
        <v>142800</v>
      </c>
      <c r="I737" s="6">
        <f t="shared" si="179"/>
        <v>78820</v>
      </c>
      <c r="J737" s="6">
        <f t="shared" si="180"/>
        <v>221620</v>
      </c>
      <c r="K737" s="7">
        <f t="shared" si="181"/>
        <v>324000</v>
      </c>
      <c r="L737" s="7">
        <f t="shared" si="182"/>
        <v>193900</v>
      </c>
      <c r="M737" s="7">
        <f t="shared" si="183"/>
        <v>517900</v>
      </c>
      <c r="N737" s="8">
        <f t="shared" si="184"/>
        <v>243000</v>
      </c>
      <c r="O737" s="8">
        <f t="shared" si="185"/>
        <v>199920</v>
      </c>
      <c r="P737" s="8">
        <f t="shared" si="186"/>
        <v>442920</v>
      </c>
      <c r="Q737" s="9">
        <f t="shared" si="187"/>
        <v>226500</v>
      </c>
      <c r="R737" s="9">
        <f t="shared" si="188"/>
        <v>125299.99999999999</v>
      </c>
      <c r="S737" s="10">
        <f t="shared" si="189"/>
        <v>351800</v>
      </c>
      <c r="T737" s="11">
        <f t="shared" si="190"/>
        <v>66486</v>
      </c>
      <c r="U737" s="12">
        <f t="shared" si="191"/>
        <v>362766</v>
      </c>
      <c r="V737" s="13">
        <f t="shared" si="192"/>
        <v>287786</v>
      </c>
      <c r="W737" s="10">
        <f t="shared" si="193"/>
        <v>196666</v>
      </c>
    </row>
    <row r="738" spans="1:30" x14ac:dyDescent="0.3">
      <c r="A738" s="16" t="s">
        <v>1493</v>
      </c>
      <c r="B738" s="28" t="s">
        <v>214</v>
      </c>
      <c r="C738" s="41">
        <v>706050</v>
      </c>
      <c r="D738" s="42" t="s">
        <v>1494</v>
      </c>
      <c r="E738" s="43">
        <v>1.5</v>
      </c>
      <c r="F738" s="20">
        <v>0.5</v>
      </c>
      <c r="G738" s="20">
        <v>1</v>
      </c>
      <c r="H738" s="6">
        <f t="shared" si="178"/>
        <v>47600</v>
      </c>
      <c r="I738" s="6">
        <f t="shared" si="179"/>
        <v>112600</v>
      </c>
      <c r="J738" s="6">
        <f t="shared" si="180"/>
        <v>160200</v>
      </c>
      <c r="K738" s="7">
        <f t="shared" si="181"/>
        <v>108000</v>
      </c>
      <c r="L738" s="7">
        <f t="shared" si="182"/>
        <v>277000</v>
      </c>
      <c r="M738" s="7">
        <f t="shared" si="183"/>
        <v>385000</v>
      </c>
      <c r="N738" s="8">
        <f t="shared" si="184"/>
        <v>81000</v>
      </c>
      <c r="O738" s="8">
        <f t="shared" si="185"/>
        <v>285600</v>
      </c>
      <c r="P738" s="8">
        <f t="shared" si="186"/>
        <v>366600</v>
      </c>
      <c r="Q738" s="9">
        <f t="shared" si="187"/>
        <v>75500</v>
      </c>
      <c r="R738" s="9">
        <f t="shared" si="188"/>
        <v>179000</v>
      </c>
      <c r="S738" s="10">
        <f t="shared" si="189"/>
        <v>254500</v>
      </c>
      <c r="T738" s="11">
        <f t="shared" si="190"/>
        <v>48060</v>
      </c>
      <c r="U738" s="12">
        <f t="shared" si="191"/>
        <v>272860</v>
      </c>
      <c r="V738" s="13">
        <f t="shared" si="192"/>
        <v>254460</v>
      </c>
      <c r="W738" s="10">
        <f t="shared" si="193"/>
        <v>142360</v>
      </c>
    </row>
    <row r="739" spans="1:30" ht="34.799999999999997" x14ac:dyDescent="0.3">
      <c r="A739" s="16" t="s">
        <v>1495</v>
      </c>
      <c r="B739" s="28" t="s">
        <v>214</v>
      </c>
      <c r="C739" s="41">
        <v>706055</v>
      </c>
      <c r="D739" s="42" t="s">
        <v>1496</v>
      </c>
      <c r="E739" s="43">
        <v>1.5</v>
      </c>
      <c r="F739" s="20">
        <v>0.5</v>
      </c>
      <c r="G739" s="20">
        <v>1</v>
      </c>
      <c r="H739" s="6">
        <f t="shared" si="178"/>
        <v>47600</v>
      </c>
      <c r="I739" s="6">
        <f t="shared" si="179"/>
        <v>112600</v>
      </c>
      <c r="J739" s="6">
        <f t="shared" si="180"/>
        <v>160200</v>
      </c>
      <c r="K739" s="7">
        <f t="shared" si="181"/>
        <v>108000</v>
      </c>
      <c r="L739" s="7">
        <f t="shared" si="182"/>
        <v>277000</v>
      </c>
      <c r="M739" s="7">
        <f t="shared" si="183"/>
        <v>385000</v>
      </c>
      <c r="N739" s="8">
        <f t="shared" si="184"/>
        <v>81000</v>
      </c>
      <c r="O739" s="8">
        <f t="shared" si="185"/>
        <v>285600</v>
      </c>
      <c r="P739" s="8">
        <f t="shared" si="186"/>
        <v>366600</v>
      </c>
      <c r="Q739" s="9">
        <f t="shared" si="187"/>
        <v>75500</v>
      </c>
      <c r="R739" s="9">
        <f t="shared" si="188"/>
        <v>179000</v>
      </c>
      <c r="S739" s="10">
        <f t="shared" si="189"/>
        <v>254500</v>
      </c>
      <c r="T739" s="11">
        <f t="shared" si="190"/>
        <v>48060</v>
      </c>
      <c r="U739" s="12">
        <f t="shared" si="191"/>
        <v>272860</v>
      </c>
      <c r="V739" s="13">
        <f t="shared" si="192"/>
        <v>254460</v>
      </c>
      <c r="W739" s="10">
        <f t="shared" si="193"/>
        <v>142360</v>
      </c>
    </row>
    <row r="740" spans="1:30" ht="34.799999999999997" x14ac:dyDescent="0.3">
      <c r="A740" s="16" t="s">
        <v>1497</v>
      </c>
      <c r="B740" s="28" t="s">
        <v>214</v>
      </c>
      <c r="C740" s="41">
        <v>706060</v>
      </c>
      <c r="D740" s="42" t="s">
        <v>1498</v>
      </c>
      <c r="E740" s="43">
        <v>2</v>
      </c>
      <c r="F740" s="20">
        <v>0.5</v>
      </c>
      <c r="G740" s="20">
        <v>1.5</v>
      </c>
      <c r="H740" s="6">
        <f t="shared" si="178"/>
        <v>47600</v>
      </c>
      <c r="I740" s="6">
        <f t="shared" si="179"/>
        <v>168900</v>
      </c>
      <c r="J740" s="6">
        <f t="shared" si="180"/>
        <v>216500</v>
      </c>
      <c r="K740" s="7">
        <f t="shared" si="181"/>
        <v>108000</v>
      </c>
      <c r="L740" s="7">
        <f t="shared" si="182"/>
        <v>415500</v>
      </c>
      <c r="M740" s="7">
        <f t="shared" si="183"/>
        <v>523500</v>
      </c>
      <c r="N740" s="8">
        <f t="shared" si="184"/>
        <v>81000</v>
      </c>
      <c r="O740" s="8">
        <f t="shared" si="185"/>
        <v>428400</v>
      </c>
      <c r="P740" s="8">
        <f t="shared" si="186"/>
        <v>509400</v>
      </c>
      <c r="Q740" s="9">
        <f t="shared" si="187"/>
        <v>75500</v>
      </c>
      <c r="R740" s="9">
        <f t="shared" si="188"/>
        <v>268500</v>
      </c>
      <c r="S740" s="10">
        <f t="shared" si="189"/>
        <v>344000</v>
      </c>
      <c r="T740" s="11">
        <f t="shared" si="190"/>
        <v>64950</v>
      </c>
      <c r="U740" s="12">
        <f t="shared" si="191"/>
        <v>371950</v>
      </c>
      <c r="V740" s="13">
        <f t="shared" si="192"/>
        <v>357850</v>
      </c>
      <c r="W740" s="10">
        <f t="shared" si="193"/>
        <v>192450</v>
      </c>
    </row>
    <row r="741" spans="1:30" ht="34.799999999999997" x14ac:dyDescent="0.3">
      <c r="A741" s="16" t="s">
        <v>1499</v>
      </c>
      <c r="B741" s="28" t="s">
        <v>214</v>
      </c>
      <c r="C741" s="41">
        <v>706065</v>
      </c>
      <c r="D741" s="42" t="s">
        <v>1500</v>
      </c>
      <c r="E741" s="43">
        <v>1</v>
      </c>
      <c r="F741" s="20">
        <v>0.5</v>
      </c>
      <c r="G741" s="20">
        <v>0.5</v>
      </c>
      <c r="H741" s="6">
        <f t="shared" si="178"/>
        <v>47600</v>
      </c>
      <c r="I741" s="6">
        <f t="shared" si="179"/>
        <v>56300</v>
      </c>
      <c r="J741" s="6">
        <f t="shared" si="180"/>
        <v>103900</v>
      </c>
      <c r="K741" s="7">
        <f t="shared" si="181"/>
        <v>108000</v>
      </c>
      <c r="L741" s="7">
        <f t="shared" si="182"/>
        <v>138500</v>
      </c>
      <c r="M741" s="7">
        <f t="shared" si="183"/>
        <v>246500</v>
      </c>
      <c r="N741" s="8">
        <f t="shared" si="184"/>
        <v>81000</v>
      </c>
      <c r="O741" s="8">
        <f t="shared" si="185"/>
        <v>142800</v>
      </c>
      <c r="P741" s="8">
        <f t="shared" si="186"/>
        <v>223800</v>
      </c>
      <c r="Q741" s="9">
        <f t="shared" si="187"/>
        <v>75500</v>
      </c>
      <c r="R741" s="9">
        <f t="shared" si="188"/>
        <v>89500</v>
      </c>
      <c r="S741" s="10">
        <f t="shared" si="189"/>
        <v>165000</v>
      </c>
      <c r="T741" s="11">
        <f t="shared" si="190"/>
        <v>31170</v>
      </c>
      <c r="U741" s="12">
        <f t="shared" si="191"/>
        <v>173770</v>
      </c>
      <c r="V741" s="13">
        <f t="shared" si="192"/>
        <v>151070</v>
      </c>
      <c r="W741" s="10">
        <f t="shared" si="193"/>
        <v>92270</v>
      </c>
    </row>
    <row r="742" spans="1:30" ht="69.599999999999994" x14ac:dyDescent="0.3">
      <c r="A742" s="16" t="s">
        <v>1501</v>
      </c>
      <c r="B742" s="28" t="s">
        <v>214</v>
      </c>
      <c r="C742" s="41">
        <v>706070</v>
      </c>
      <c r="D742" s="42" t="s">
        <v>1502</v>
      </c>
      <c r="E742" s="43">
        <v>3.5</v>
      </c>
      <c r="F742" s="20">
        <v>1.5</v>
      </c>
      <c r="G742" s="20">
        <v>2</v>
      </c>
      <c r="H742" s="6">
        <f t="shared" si="178"/>
        <v>142800</v>
      </c>
      <c r="I742" s="6">
        <f t="shared" si="179"/>
        <v>225200</v>
      </c>
      <c r="J742" s="6">
        <f t="shared" si="180"/>
        <v>368000</v>
      </c>
      <c r="K742" s="7">
        <f t="shared" si="181"/>
        <v>324000</v>
      </c>
      <c r="L742" s="7">
        <f t="shared" si="182"/>
        <v>554000</v>
      </c>
      <c r="M742" s="7">
        <f t="shared" si="183"/>
        <v>878000</v>
      </c>
      <c r="N742" s="8">
        <f t="shared" si="184"/>
        <v>243000</v>
      </c>
      <c r="O742" s="8">
        <f t="shared" si="185"/>
        <v>571200</v>
      </c>
      <c r="P742" s="8">
        <f t="shared" si="186"/>
        <v>814200</v>
      </c>
      <c r="Q742" s="9">
        <f t="shared" si="187"/>
        <v>226500</v>
      </c>
      <c r="R742" s="9">
        <f t="shared" si="188"/>
        <v>358000</v>
      </c>
      <c r="S742" s="10">
        <f t="shared" si="189"/>
        <v>584500</v>
      </c>
      <c r="T742" s="11">
        <f t="shared" si="190"/>
        <v>110400</v>
      </c>
      <c r="U742" s="12">
        <f t="shared" si="191"/>
        <v>620400</v>
      </c>
      <c r="V742" s="13">
        <f t="shared" si="192"/>
        <v>556600</v>
      </c>
      <c r="W742" s="10">
        <f t="shared" si="193"/>
        <v>326900</v>
      </c>
    </row>
    <row r="743" spans="1:30" ht="69.599999999999994" x14ac:dyDescent="0.3">
      <c r="A743" s="16" t="s">
        <v>1503</v>
      </c>
      <c r="B743" s="34" t="s">
        <v>26</v>
      </c>
      <c r="C743" s="41">
        <v>709005</v>
      </c>
      <c r="D743" s="42" t="s">
        <v>1504</v>
      </c>
      <c r="E743" s="43">
        <v>4</v>
      </c>
      <c r="F743" s="20">
        <v>2.5</v>
      </c>
      <c r="G743" s="20">
        <v>1.5</v>
      </c>
      <c r="H743" s="6">
        <f t="shared" si="178"/>
        <v>238000</v>
      </c>
      <c r="I743" s="6">
        <f t="shared" si="179"/>
        <v>168900</v>
      </c>
      <c r="J743" s="6">
        <f t="shared" si="180"/>
        <v>406900</v>
      </c>
      <c r="K743" s="7">
        <f t="shared" si="181"/>
        <v>540000</v>
      </c>
      <c r="L743" s="7">
        <f t="shared" si="182"/>
        <v>415500</v>
      </c>
      <c r="M743" s="7">
        <f t="shared" si="183"/>
        <v>955500</v>
      </c>
      <c r="N743" s="8">
        <f t="shared" si="184"/>
        <v>405000</v>
      </c>
      <c r="O743" s="8">
        <f t="shared" si="185"/>
        <v>428400</v>
      </c>
      <c r="P743" s="8">
        <f t="shared" si="186"/>
        <v>833400</v>
      </c>
      <c r="Q743" s="9">
        <f t="shared" si="187"/>
        <v>377500</v>
      </c>
      <c r="R743" s="9">
        <f t="shared" si="188"/>
        <v>268500</v>
      </c>
      <c r="S743" s="10">
        <f t="shared" si="189"/>
        <v>646000</v>
      </c>
      <c r="T743" s="11">
        <f t="shared" si="190"/>
        <v>122070</v>
      </c>
      <c r="U743" s="12">
        <f t="shared" si="191"/>
        <v>670670</v>
      </c>
      <c r="V743" s="13">
        <f t="shared" si="192"/>
        <v>548570</v>
      </c>
      <c r="W743" s="10">
        <f t="shared" si="193"/>
        <v>361170</v>
      </c>
    </row>
    <row r="744" spans="1:30" ht="69.599999999999994" x14ac:dyDescent="0.3">
      <c r="A744" s="16" t="s">
        <v>1505</v>
      </c>
      <c r="B744" s="34" t="s">
        <v>26</v>
      </c>
      <c r="C744" s="41">
        <v>709010</v>
      </c>
      <c r="D744" s="42" t="s">
        <v>1506</v>
      </c>
      <c r="E744" s="43">
        <v>12</v>
      </c>
      <c r="F744" s="20">
        <v>8</v>
      </c>
      <c r="G744" s="20">
        <v>4</v>
      </c>
      <c r="H744" s="6">
        <f t="shared" si="178"/>
        <v>761600</v>
      </c>
      <c r="I744" s="6">
        <f t="shared" si="179"/>
        <v>450400</v>
      </c>
      <c r="J744" s="6">
        <f t="shared" si="180"/>
        <v>1212000</v>
      </c>
      <c r="K744" s="7">
        <f t="shared" si="181"/>
        <v>1728000</v>
      </c>
      <c r="L744" s="7">
        <f t="shared" si="182"/>
        <v>1108000</v>
      </c>
      <c r="M744" s="7">
        <f t="shared" si="183"/>
        <v>2836000</v>
      </c>
      <c r="N744" s="8">
        <f t="shared" si="184"/>
        <v>1296000</v>
      </c>
      <c r="O744" s="8">
        <f t="shared" si="185"/>
        <v>1142400</v>
      </c>
      <c r="P744" s="8">
        <f t="shared" si="186"/>
        <v>2438400</v>
      </c>
      <c r="Q744" s="9">
        <f t="shared" si="187"/>
        <v>1208000</v>
      </c>
      <c r="R744" s="9">
        <f t="shared" si="188"/>
        <v>716000</v>
      </c>
      <c r="S744" s="10">
        <f t="shared" si="189"/>
        <v>1924000</v>
      </c>
      <c r="T744" s="11">
        <f t="shared" si="190"/>
        <v>363600</v>
      </c>
      <c r="U744" s="12">
        <f t="shared" si="191"/>
        <v>1987600</v>
      </c>
      <c r="V744" s="13">
        <f t="shared" si="192"/>
        <v>1590000</v>
      </c>
      <c r="W744" s="10">
        <f t="shared" si="193"/>
        <v>1075600</v>
      </c>
    </row>
    <row r="745" spans="1:30" ht="69.599999999999994" x14ac:dyDescent="0.3">
      <c r="A745" s="16" t="s">
        <v>1507</v>
      </c>
      <c r="B745" s="34" t="s">
        <v>26</v>
      </c>
      <c r="C745" s="41">
        <v>709020</v>
      </c>
      <c r="D745" s="42" t="s">
        <v>1508</v>
      </c>
      <c r="E745" s="31">
        <v>67</v>
      </c>
      <c r="F745" s="20">
        <v>45</v>
      </c>
      <c r="G745" s="20">
        <v>22</v>
      </c>
      <c r="H745" s="6">
        <f t="shared" si="178"/>
        <v>4284000</v>
      </c>
      <c r="I745" s="6">
        <f t="shared" si="179"/>
        <v>2477200</v>
      </c>
      <c r="J745" s="6">
        <f t="shared" si="180"/>
        <v>6761200</v>
      </c>
      <c r="K745" s="7">
        <f t="shared" si="181"/>
        <v>9720000</v>
      </c>
      <c r="L745" s="7">
        <f t="shared" si="182"/>
        <v>6094000</v>
      </c>
      <c r="M745" s="7">
        <f t="shared" si="183"/>
        <v>15814000</v>
      </c>
      <c r="N745" s="8">
        <f t="shared" si="184"/>
        <v>7290000</v>
      </c>
      <c r="O745" s="8">
        <f t="shared" si="185"/>
        <v>6283200</v>
      </c>
      <c r="P745" s="8">
        <f t="shared" si="186"/>
        <v>13573200</v>
      </c>
      <c r="Q745" s="9">
        <f t="shared" si="187"/>
        <v>6795000</v>
      </c>
      <c r="R745" s="9">
        <f t="shared" si="188"/>
        <v>3938000</v>
      </c>
      <c r="S745" s="10">
        <f t="shared" si="189"/>
        <v>10733000</v>
      </c>
      <c r="T745" s="11">
        <f t="shared" si="190"/>
        <v>2028360</v>
      </c>
      <c r="U745" s="12">
        <f t="shared" si="191"/>
        <v>11081160</v>
      </c>
      <c r="V745" s="13">
        <f t="shared" si="192"/>
        <v>8840360</v>
      </c>
      <c r="W745" s="10">
        <f t="shared" si="193"/>
        <v>6000160</v>
      </c>
    </row>
    <row r="746" spans="1:30" ht="87" x14ac:dyDescent="0.3">
      <c r="A746" s="16" t="s">
        <v>1509</v>
      </c>
      <c r="B746" s="34" t="s">
        <v>26</v>
      </c>
      <c r="C746" s="41">
        <v>709035</v>
      </c>
      <c r="D746" s="42" t="s">
        <v>1510</v>
      </c>
      <c r="E746" s="31">
        <v>11</v>
      </c>
      <c r="F746" s="20">
        <v>7</v>
      </c>
      <c r="G746" s="20">
        <v>4</v>
      </c>
      <c r="H746" s="6">
        <f t="shared" si="178"/>
        <v>666400</v>
      </c>
      <c r="I746" s="6">
        <f t="shared" si="179"/>
        <v>450400</v>
      </c>
      <c r="J746" s="6">
        <f t="shared" si="180"/>
        <v>1116800</v>
      </c>
      <c r="K746" s="7">
        <f t="shared" si="181"/>
        <v>1512000</v>
      </c>
      <c r="L746" s="7">
        <f t="shared" si="182"/>
        <v>1108000</v>
      </c>
      <c r="M746" s="7">
        <f t="shared" si="183"/>
        <v>2620000</v>
      </c>
      <c r="N746" s="8">
        <f t="shared" si="184"/>
        <v>1134000</v>
      </c>
      <c r="O746" s="8">
        <f t="shared" si="185"/>
        <v>1142400</v>
      </c>
      <c r="P746" s="8">
        <f t="shared" si="186"/>
        <v>2276400</v>
      </c>
      <c r="Q746" s="9">
        <f t="shared" si="187"/>
        <v>1057000</v>
      </c>
      <c r="R746" s="9">
        <f t="shared" si="188"/>
        <v>716000</v>
      </c>
      <c r="S746" s="10">
        <f t="shared" si="189"/>
        <v>1773000</v>
      </c>
      <c r="T746" s="11">
        <f t="shared" si="190"/>
        <v>335040</v>
      </c>
      <c r="U746" s="12">
        <f t="shared" si="191"/>
        <v>1838240</v>
      </c>
      <c r="V746" s="13">
        <f t="shared" si="192"/>
        <v>1494640</v>
      </c>
      <c r="W746" s="10">
        <f t="shared" si="193"/>
        <v>991240</v>
      </c>
    </row>
    <row r="747" spans="1:30" ht="87" x14ac:dyDescent="0.3">
      <c r="A747" s="16" t="s">
        <v>1511</v>
      </c>
      <c r="B747" s="34" t="s">
        <v>26</v>
      </c>
      <c r="C747" s="41">
        <v>709040</v>
      </c>
      <c r="D747" s="42" t="s">
        <v>1512</v>
      </c>
      <c r="E747" s="31">
        <v>5</v>
      </c>
      <c r="F747" s="20">
        <v>3</v>
      </c>
      <c r="G747" s="20">
        <v>2</v>
      </c>
      <c r="H747" s="6">
        <f t="shared" si="178"/>
        <v>285600</v>
      </c>
      <c r="I747" s="6">
        <f t="shared" si="179"/>
        <v>225200</v>
      </c>
      <c r="J747" s="6">
        <f t="shared" si="180"/>
        <v>510800</v>
      </c>
      <c r="K747" s="7">
        <f t="shared" si="181"/>
        <v>648000</v>
      </c>
      <c r="L747" s="7">
        <f t="shared" si="182"/>
        <v>554000</v>
      </c>
      <c r="M747" s="7">
        <f t="shared" si="183"/>
        <v>1202000</v>
      </c>
      <c r="N747" s="8">
        <f t="shared" si="184"/>
        <v>486000</v>
      </c>
      <c r="O747" s="8">
        <f t="shared" si="185"/>
        <v>571200</v>
      </c>
      <c r="P747" s="8">
        <f t="shared" si="186"/>
        <v>1057200</v>
      </c>
      <c r="Q747" s="9">
        <f t="shared" si="187"/>
        <v>453000</v>
      </c>
      <c r="R747" s="9">
        <f t="shared" si="188"/>
        <v>358000</v>
      </c>
      <c r="S747" s="10">
        <f t="shared" si="189"/>
        <v>811000</v>
      </c>
      <c r="T747" s="11">
        <f t="shared" si="190"/>
        <v>153240</v>
      </c>
      <c r="U747" s="12">
        <f t="shared" si="191"/>
        <v>844440</v>
      </c>
      <c r="V747" s="13">
        <f t="shared" si="192"/>
        <v>699640</v>
      </c>
      <c r="W747" s="10">
        <f t="shared" si="193"/>
        <v>453440</v>
      </c>
    </row>
    <row r="748" spans="1:30" ht="69.599999999999994" x14ac:dyDescent="0.3">
      <c r="A748" s="16" t="s">
        <v>1513</v>
      </c>
      <c r="B748" s="34" t="s">
        <v>26</v>
      </c>
      <c r="C748" s="41">
        <v>709060</v>
      </c>
      <c r="D748" s="42" t="s">
        <v>1514</v>
      </c>
      <c r="E748" s="31">
        <v>21</v>
      </c>
      <c r="F748" s="20">
        <v>14</v>
      </c>
      <c r="G748" s="20">
        <v>7</v>
      </c>
      <c r="H748" s="6">
        <f t="shared" ref="H748:H811" si="194">F748*95200</f>
        <v>1332800</v>
      </c>
      <c r="I748" s="6">
        <f t="shared" ref="I748:I811" si="195">G748*112600</f>
        <v>788200</v>
      </c>
      <c r="J748" s="6">
        <f t="shared" ref="J748:J811" si="196">I748+H748</f>
        <v>2121000</v>
      </c>
      <c r="K748" s="7">
        <f t="shared" ref="K748:K811" si="197">F748*216000</f>
        <v>3024000</v>
      </c>
      <c r="L748" s="7">
        <f t="shared" ref="L748:L811" si="198">G748*277000</f>
        <v>1939000</v>
      </c>
      <c r="M748" s="7">
        <f t="shared" ref="M748:M811" si="199">L748+K748</f>
        <v>4963000</v>
      </c>
      <c r="N748" s="8">
        <f t="shared" ref="N748:N811" si="200">F748*162000</f>
        <v>2268000</v>
      </c>
      <c r="O748" s="8">
        <f t="shared" ref="O748:O811" si="201">G748*285600</f>
        <v>1999200</v>
      </c>
      <c r="P748" s="8">
        <f t="shared" ref="P748:P811" si="202">O748+N748</f>
        <v>4267200</v>
      </c>
      <c r="Q748" s="9">
        <f t="shared" ref="Q748:Q811" si="203">F748*151000</f>
        <v>2114000</v>
      </c>
      <c r="R748" s="9">
        <f t="shared" ref="R748:R811" si="204">G748*179000</f>
        <v>1253000</v>
      </c>
      <c r="S748" s="10">
        <f t="shared" ref="S748:S811" si="205">R748+Q748</f>
        <v>3367000</v>
      </c>
      <c r="T748" s="11">
        <f t="shared" si="190"/>
        <v>636300</v>
      </c>
      <c r="U748" s="12">
        <f t="shared" si="191"/>
        <v>3478300</v>
      </c>
      <c r="V748" s="13">
        <f t="shared" si="192"/>
        <v>2782500</v>
      </c>
      <c r="W748" s="10">
        <f t="shared" si="193"/>
        <v>1882300</v>
      </c>
    </row>
    <row r="749" spans="1:30" ht="191.4" x14ac:dyDescent="0.3">
      <c r="A749" s="16" t="s">
        <v>1515</v>
      </c>
      <c r="B749" s="34" t="s">
        <v>1516</v>
      </c>
      <c r="C749" s="41">
        <v>709070</v>
      </c>
      <c r="D749" s="42" t="s">
        <v>1517</v>
      </c>
      <c r="E749" s="31">
        <v>3.8</v>
      </c>
      <c r="F749" s="20">
        <v>3.8</v>
      </c>
      <c r="G749" s="20"/>
      <c r="H749" s="6">
        <f t="shared" si="194"/>
        <v>361760</v>
      </c>
      <c r="I749" s="6">
        <f t="shared" si="195"/>
        <v>0</v>
      </c>
      <c r="J749" s="6">
        <f t="shared" si="196"/>
        <v>361760</v>
      </c>
      <c r="K749" s="7">
        <f t="shared" si="197"/>
        <v>820800</v>
      </c>
      <c r="L749" s="7">
        <f t="shared" si="198"/>
        <v>0</v>
      </c>
      <c r="M749" s="7">
        <f t="shared" si="199"/>
        <v>820800</v>
      </c>
      <c r="N749" s="8">
        <f t="shared" si="200"/>
        <v>615600</v>
      </c>
      <c r="O749" s="8">
        <f t="shared" si="201"/>
        <v>0</v>
      </c>
      <c r="P749" s="8">
        <f t="shared" si="202"/>
        <v>615600</v>
      </c>
      <c r="Q749" s="9">
        <f t="shared" si="203"/>
        <v>573800</v>
      </c>
      <c r="R749" s="9">
        <f t="shared" si="204"/>
        <v>0</v>
      </c>
      <c r="S749" s="10">
        <f t="shared" si="205"/>
        <v>573800</v>
      </c>
      <c r="T749" s="11">
        <f t="shared" si="190"/>
        <v>108528</v>
      </c>
      <c r="U749" s="12">
        <f t="shared" si="191"/>
        <v>567568</v>
      </c>
      <c r="V749" s="13">
        <f t="shared" si="192"/>
        <v>362368</v>
      </c>
      <c r="W749" s="10">
        <f t="shared" si="193"/>
        <v>320568</v>
      </c>
    </row>
    <row r="750" spans="1:30" ht="330.6" x14ac:dyDescent="0.3">
      <c r="A750" s="16" t="s">
        <v>1518</v>
      </c>
      <c r="B750" s="34" t="s">
        <v>1516</v>
      </c>
      <c r="C750" s="41">
        <v>709072</v>
      </c>
      <c r="D750" s="42" t="s">
        <v>1519</v>
      </c>
      <c r="E750" s="31">
        <v>3.8</v>
      </c>
      <c r="F750" s="20">
        <v>3.8</v>
      </c>
      <c r="G750" s="20"/>
      <c r="H750" s="6">
        <f t="shared" si="194"/>
        <v>361760</v>
      </c>
      <c r="I750" s="6">
        <f t="shared" si="195"/>
        <v>0</v>
      </c>
      <c r="J750" s="6">
        <f t="shared" si="196"/>
        <v>361760</v>
      </c>
      <c r="K750" s="7">
        <f t="shared" si="197"/>
        <v>820800</v>
      </c>
      <c r="L750" s="7">
        <f t="shared" si="198"/>
        <v>0</v>
      </c>
      <c r="M750" s="7">
        <f t="shared" si="199"/>
        <v>820800</v>
      </c>
      <c r="N750" s="8">
        <f t="shared" si="200"/>
        <v>615600</v>
      </c>
      <c r="O750" s="8">
        <f t="shared" si="201"/>
        <v>0</v>
      </c>
      <c r="P750" s="8">
        <f t="shared" si="202"/>
        <v>615600</v>
      </c>
      <c r="Q750" s="9">
        <f t="shared" si="203"/>
        <v>573800</v>
      </c>
      <c r="R750" s="9">
        <f t="shared" si="204"/>
        <v>0</v>
      </c>
      <c r="S750" s="10">
        <f t="shared" si="205"/>
        <v>573800</v>
      </c>
      <c r="T750" s="11">
        <f t="shared" si="190"/>
        <v>108528</v>
      </c>
      <c r="U750" s="12">
        <f t="shared" si="191"/>
        <v>567568</v>
      </c>
      <c r="V750" s="13">
        <f t="shared" si="192"/>
        <v>362368</v>
      </c>
      <c r="W750" s="10">
        <f t="shared" si="193"/>
        <v>320568</v>
      </c>
    </row>
    <row r="751" spans="1:30" ht="279" thickBot="1" x14ac:dyDescent="0.35">
      <c r="A751" s="16" t="s">
        <v>1520</v>
      </c>
      <c r="B751" s="34" t="s">
        <v>1516</v>
      </c>
      <c r="C751" s="41">
        <v>709074</v>
      </c>
      <c r="D751" s="42" t="s">
        <v>1521</v>
      </c>
      <c r="E751" s="31">
        <v>3.8</v>
      </c>
      <c r="F751" s="20">
        <v>3.8</v>
      </c>
      <c r="G751" s="20"/>
      <c r="H751" s="6">
        <f t="shared" si="194"/>
        <v>361760</v>
      </c>
      <c r="I751" s="6">
        <f t="shared" si="195"/>
        <v>0</v>
      </c>
      <c r="J751" s="6">
        <f t="shared" si="196"/>
        <v>361760</v>
      </c>
      <c r="K751" s="7">
        <f t="shared" si="197"/>
        <v>820800</v>
      </c>
      <c r="L751" s="7">
        <f t="shared" si="198"/>
        <v>0</v>
      </c>
      <c r="M751" s="7">
        <f t="shared" si="199"/>
        <v>820800</v>
      </c>
      <c r="N751" s="8">
        <f t="shared" si="200"/>
        <v>615600</v>
      </c>
      <c r="O751" s="8">
        <f t="shared" si="201"/>
        <v>0</v>
      </c>
      <c r="P751" s="8">
        <f t="shared" si="202"/>
        <v>615600</v>
      </c>
      <c r="Q751" s="9">
        <f t="shared" si="203"/>
        <v>573800</v>
      </c>
      <c r="R751" s="9">
        <f t="shared" si="204"/>
        <v>0</v>
      </c>
      <c r="S751" s="10">
        <f t="shared" si="205"/>
        <v>573800</v>
      </c>
      <c r="T751" s="11">
        <f t="shared" si="190"/>
        <v>108528</v>
      </c>
      <c r="U751" s="12">
        <f t="shared" si="191"/>
        <v>567568</v>
      </c>
      <c r="V751" s="13">
        <f t="shared" si="192"/>
        <v>362368</v>
      </c>
      <c r="W751" s="10">
        <f t="shared" si="193"/>
        <v>320568</v>
      </c>
      <c r="AA751" s="47"/>
      <c r="AB751" s="48"/>
      <c r="AC751" s="49"/>
      <c r="AD751" s="49"/>
    </row>
    <row r="752" spans="1:30" ht="105" thickBot="1" x14ac:dyDescent="0.35">
      <c r="A752" s="16" t="s">
        <v>1522</v>
      </c>
      <c r="B752" s="17" t="s">
        <v>337</v>
      </c>
      <c r="C752" s="18">
        <v>709095</v>
      </c>
      <c r="D752" s="30" t="s">
        <v>1523</v>
      </c>
      <c r="E752" s="31">
        <v>15</v>
      </c>
      <c r="F752" s="20">
        <v>5</v>
      </c>
      <c r="G752" s="20">
        <v>10</v>
      </c>
      <c r="H752" s="6">
        <f t="shared" si="194"/>
        <v>476000</v>
      </c>
      <c r="I752" s="6">
        <f t="shared" si="195"/>
        <v>1126000</v>
      </c>
      <c r="J752" s="6">
        <f t="shared" si="196"/>
        <v>1602000</v>
      </c>
      <c r="K752" s="7">
        <f t="shared" si="197"/>
        <v>1080000</v>
      </c>
      <c r="L752" s="7">
        <f t="shared" si="198"/>
        <v>2770000</v>
      </c>
      <c r="M752" s="7">
        <f t="shared" si="199"/>
        <v>3850000</v>
      </c>
      <c r="N752" s="8">
        <f t="shared" si="200"/>
        <v>810000</v>
      </c>
      <c r="O752" s="8">
        <f t="shared" si="201"/>
        <v>2856000</v>
      </c>
      <c r="P752" s="8">
        <f t="shared" si="202"/>
        <v>3666000</v>
      </c>
      <c r="Q752" s="9">
        <f t="shared" si="203"/>
        <v>755000</v>
      </c>
      <c r="R752" s="9">
        <f t="shared" si="204"/>
        <v>1790000</v>
      </c>
      <c r="S752" s="10">
        <f t="shared" si="205"/>
        <v>2545000</v>
      </c>
      <c r="T752" s="11">
        <f t="shared" si="190"/>
        <v>480600</v>
      </c>
      <c r="U752" s="12">
        <f t="shared" si="191"/>
        <v>2728600</v>
      </c>
      <c r="V752" s="13">
        <f t="shared" si="192"/>
        <v>2544600</v>
      </c>
      <c r="W752" s="10">
        <f t="shared" si="193"/>
        <v>1423600</v>
      </c>
      <c r="AA752" s="50" t="s">
        <v>1524</v>
      </c>
      <c r="AB752" s="51"/>
      <c r="AC752" s="52"/>
      <c r="AD752" s="49"/>
    </row>
    <row r="753" spans="1:30" ht="104.4" x14ac:dyDescent="0.3">
      <c r="A753" s="16" t="s">
        <v>1525</v>
      </c>
      <c r="B753" s="17" t="s">
        <v>337</v>
      </c>
      <c r="C753" s="18">
        <v>709100</v>
      </c>
      <c r="D753" s="30" t="s">
        <v>1526</v>
      </c>
      <c r="E753" s="31">
        <v>6</v>
      </c>
      <c r="F753" s="20">
        <v>2</v>
      </c>
      <c r="G753" s="20">
        <v>4</v>
      </c>
      <c r="H753" s="6">
        <f t="shared" si="194"/>
        <v>190400</v>
      </c>
      <c r="I753" s="6">
        <f t="shared" si="195"/>
        <v>450400</v>
      </c>
      <c r="J753" s="6">
        <f t="shared" si="196"/>
        <v>640800</v>
      </c>
      <c r="K753" s="7">
        <f t="shared" si="197"/>
        <v>432000</v>
      </c>
      <c r="L753" s="7">
        <f t="shared" si="198"/>
        <v>1108000</v>
      </c>
      <c r="M753" s="7">
        <f t="shared" si="199"/>
        <v>1540000</v>
      </c>
      <c r="N753" s="8">
        <f t="shared" si="200"/>
        <v>324000</v>
      </c>
      <c r="O753" s="8">
        <f t="shared" si="201"/>
        <v>1142400</v>
      </c>
      <c r="P753" s="8">
        <f t="shared" si="202"/>
        <v>1466400</v>
      </c>
      <c r="Q753" s="9">
        <f t="shared" si="203"/>
        <v>302000</v>
      </c>
      <c r="R753" s="9">
        <f t="shared" si="204"/>
        <v>716000</v>
      </c>
      <c r="S753" s="10">
        <f t="shared" si="205"/>
        <v>1018000</v>
      </c>
      <c r="T753" s="11">
        <f t="shared" si="190"/>
        <v>192240</v>
      </c>
      <c r="U753" s="12">
        <f t="shared" si="191"/>
        <v>1091440</v>
      </c>
      <c r="V753" s="13">
        <f t="shared" si="192"/>
        <v>1017840</v>
      </c>
      <c r="W753" s="10">
        <f t="shared" si="193"/>
        <v>569440</v>
      </c>
      <c r="AA753" s="53" t="s">
        <v>1527</v>
      </c>
      <c r="AB753" s="54" t="s">
        <v>1528</v>
      </c>
      <c r="AC753" s="55"/>
      <c r="AD753" s="49"/>
    </row>
    <row r="754" spans="1:30" ht="33" customHeight="1" x14ac:dyDescent="0.3">
      <c r="A754" s="16" t="s">
        <v>1529</v>
      </c>
      <c r="B754" s="34" t="s">
        <v>26</v>
      </c>
      <c r="C754" s="18">
        <v>709105</v>
      </c>
      <c r="D754" s="30" t="s">
        <v>1530</v>
      </c>
      <c r="E754" s="31">
        <v>75</v>
      </c>
      <c r="F754" s="20">
        <v>50</v>
      </c>
      <c r="G754" s="20">
        <v>25</v>
      </c>
      <c r="H754" s="6">
        <f t="shared" si="194"/>
        <v>4760000</v>
      </c>
      <c r="I754" s="6">
        <f t="shared" si="195"/>
        <v>2815000</v>
      </c>
      <c r="J754" s="6">
        <f t="shared" si="196"/>
        <v>7575000</v>
      </c>
      <c r="K754" s="7">
        <f t="shared" si="197"/>
        <v>10800000</v>
      </c>
      <c r="L754" s="7">
        <f t="shared" si="198"/>
        <v>6925000</v>
      </c>
      <c r="M754" s="7">
        <f t="shared" si="199"/>
        <v>17725000</v>
      </c>
      <c r="N754" s="8">
        <f t="shared" si="200"/>
        <v>8100000</v>
      </c>
      <c r="O754" s="8">
        <f t="shared" si="201"/>
        <v>7140000</v>
      </c>
      <c r="P754" s="8">
        <f t="shared" si="202"/>
        <v>15240000</v>
      </c>
      <c r="Q754" s="9">
        <f t="shared" si="203"/>
        <v>7550000</v>
      </c>
      <c r="R754" s="9">
        <f t="shared" si="204"/>
        <v>4475000</v>
      </c>
      <c r="S754" s="10">
        <f t="shared" si="205"/>
        <v>12025000</v>
      </c>
      <c r="T754" s="11">
        <f t="shared" si="190"/>
        <v>2272500</v>
      </c>
      <c r="U754" s="12">
        <f t="shared" si="191"/>
        <v>12422500</v>
      </c>
      <c r="V754" s="13">
        <f t="shared" si="192"/>
        <v>9937500</v>
      </c>
      <c r="W754" s="10">
        <f t="shared" si="193"/>
        <v>6722500</v>
      </c>
      <c r="AA754" s="56" t="s">
        <v>8</v>
      </c>
      <c r="AB754" s="57">
        <v>285000</v>
      </c>
      <c r="AC754" s="58"/>
      <c r="AD754" s="49"/>
    </row>
    <row r="755" spans="1:30" x14ac:dyDescent="0.3">
      <c r="A755" s="16" t="s">
        <v>1531</v>
      </c>
      <c r="B755" s="34" t="s">
        <v>26</v>
      </c>
      <c r="C755" s="18">
        <v>709106</v>
      </c>
      <c r="D755" s="30" t="s">
        <v>1532</v>
      </c>
      <c r="E755" s="31">
        <v>50</v>
      </c>
      <c r="F755" s="20">
        <v>35</v>
      </c>
      <c r="G755" s="20">
        <v>15</v>
      </c>
      <c r="H755" s="6">
        <f t="shared" si="194"/>
        <v>3332000</v>
      </c>
      <c r="I755" s="6">
        <f t="shared" si="195"/>
        <v>1689000</v>
      </c>
      <c r="J755" s="6">
        <f t="shared" si="196"/>
        <v>5021000</v>
      </c>
      <c r="K755" s="7">
        <f t="shared" si="197"/>
        <v>7560000</v>
      </c>
      <c r="L755" s="7">
        <f t="shared" si="198"/>
        <v>4155000</v>
      </c>
      <c r="M755" s="7">
        <f t="shared" si="199"/>
        <v>11715000</v>
      </c>
      <c r="N755" s="8">
        <f t="shared" si="200"/>
        <v>5670000</v>
      </c>
      <c r="O755" s="8">
        <f t="shared" si="201"/>
        <v>4284000</v>
      </c>
      <c r="P755" s="8">
        <f t="shared" si="202"/>
        <v>9954000</v>
      </c>
      <c r="Q755" s="9">
        <f t="shared" si="203"/>
        <v>5285000</v>
      </c>
      <c r="R755" s="9">
        <f t="shared" si="204"/>
        <v>2685000</v>
      </c>
      <c r="S755" s="10">
        <f t="shared" si="205"/>
        <v>7970000</v>
      </c>
      <c r="T755" s="11">
        <f t="shared" si="190"/>
        <v>1506300</v>
      </c>
      <c r="U755" s="12">
        <f t="shared" si="191"/>
        <v>8200300</v>
      </c>
      <c r="V755" s="13">
        <f t="shared" si="192"/>
        <v>6439300</v>
      </c>
      <c r="W755" s="10">
        <f t="shared" si="193"/>
        <v>4455300</v>
      </c>
      <c r="AA755" s="56" t="s">
        <v>9</v>
      </c>
      <c r="AB755" s="59">
        <v>185000</v>
      </c>
      <c r="AC755" s="60"/>
      <c r="AD755" s="49"/>
    </row>
    <row r="756" spans="1:30" ht="35.4" thickBot="1" x14ac:dyDescent="0.35">
      <c r="A756" s="16" t="s">
        <v>1533</v>
      </c>
      <c r="B756" s="61" t="s">
        <v>26</v>
      </c>
      <c r="C756" s="39">
        <v>800005</v>
      </c>
      <c r="D756" s="39" t="s">
        <v>1534</v>
      </c>
      <c r="E756" s="31">
        <v>7.0000000000000007E-2</v>
      </c>
      <c r="F756" s="20">
        <v>0</v>
      </c>
      <c r="G756" s="20">
        <f>E756-F756</f>
        <v>7.0000000000000007E-2</v>
      </c>
      <c r="H756" s="62">
        <f t="shared" si="194"/>
        <v>0</v>
      </c>
      <c r="I756" s="62">
        <f t="shared" si="195"/>
        <v>7882.0000000000009</v>
      </c>
      <c r="J756" s="62">
        <f t="shared" si="196"/>
        <v>7882.0000000000009</v>
      </c>
      <c r="K756" s="62">
        <f t="shared" si="197"/>
        <v>0</v>
      </c>
      <c r="L756" s="62">
        <f t="shared" si="198"/>
        <v>19390.000000000004</v>
      </c>
      <c r="M756" s="62">
        <f t="shared" si="199"/>
        <v>19390.000000000004</v>
      </c>
      <c r="N756" s="62">
        <f t="shared" si="200"/>
        <v>0</v>
      </c>
      <c r="O756" s="62">
        <f t="shared" si="201"/>
        <v>19992.000000000004</v>
      </c>
      <c r="P756" s="62">
        <f t="shared" si="202"/>
        <v>19992.000000000004</v>
      </c>
      <c r="Q756" s="62">
        <f t="shared" si="203"/>
        <v>0</v>
      </c>
      <c r="R756" s="62">
        <f t="shared" si="204"/>
        <v>12530.000000000002</v>
      </c>
      <c r="S756" s="63">
        <f t="shared" si="205"/>
        <v>12530.000000000002</v>
      </c>
      <c r="T756" s="63">
        <f t="shared" si="190"/>
        <v>2364.6000000000004</v>
      </c>
      <c r="U756" s="63">
        <f t="shared" si="191"/>
        <v>13872.600000000004</v>
      </c>
      <c r="V756" s="63">
        <f t="shared" si="192"/>
        <v>14474.600000000004</v>
      </c>
      <c r="W756" s="63">
        <f t="shared" si="193"/>
        <v>7012.6000000000013</v>
      </c>
      <c r="AA756" s="64" t="s">
        <v>10</v>
      </c>
      <c r="AB756" s="65">
        <v>175000</v>
      </c>
      <c r="AC756" s="66"/>
      <c r="AD756" s="49"/>
    </row>
    <row r="757" spans="1:30" ht="34.799999999999997" x14ac:dyDescent="0.3">
      <c r="A757" s="16" t="s">
        <v>1535</v>
      </c>
      <c r="B757" s="61"/>
      <c r="C757" s="39">
        <v>800010</v>
      </c>
      <c r="D757" s="39" t="s">
        <v>1536</v>
      </c>
      <c r="E757" s="31">
        <v>0.15</v>
      </c>
      <c r="F757" s="20">
        <v>0.1</v>
      </c>
      <c r="G757" s="20">
        <f t="shared" ref="G757:G820" si="206">E757-F757</f>
        <v>4.9999999999999989E-2</v>
      </c>
      <c r="H757" s="6">
        <f t="shared" si="194"/>
        <v>9520</v>
      </c>
      <c r="I757" s="6">
        <f t="shared" si="195"/>
        <v>5629.9999999999991</v>
      </c>
      <c r="J757" s="6">
        <f t="shared" si="196"/>
        <v>15150</v>
      </c>
      <c r="K757" s="7">
        <f t="shared" si="197"/>
        <v>21600</v>
      </c>
      <c r="L757" s="7">
        <f t="shared" si="198"/>
        <v>13849.999999999996</v>
      </c>
      <c r="M757" s="7">
        <f t="shared" si="199"/>
        <v>35450</v>
      </c>
      <c r="N757" s="8">
        <f t="shared" si="200"/>
        <v>16200</v>
      </c>
      <c r="O757" s="8">
        <f t="shared" si="201"/>
        <v>14279.999999999996</v>
      </c>
      <c r="P757" s="8">
        <f t="shared" si="202"/>
        <v>30479.999999999996</v>
      </c>
      <c r="Q757" s="9">
        <f t="shared" si="203"/>
        <v>15100</v>
      </c>
      <c r="R757" s="9">
        <f t="shared" si="204"/>
        <v>8949.9999999999982</v>
      </c>
      <c r="S757" s="10">
        <f t="shared" si="205"/>
        <v>24050</v>
      </c>
      <c r="T757" s="11">
        <f t="shared" si="190"/>
        <v>4545</v>
      </c>
      <c r="U757" s="12">
        <f t="shared" si="191"/>
        <v>24845</v>
      </c>
      <c r="V757" s="13">
        <f t="shared" si="192"/>
        <v>19874.999999999996</v>
      </c>
      <c r="W757" s="10">
        <f t="shared" si="193"/>
        <v>13445</v>
      </c>
      <c r="AA757" s="47"/>
      <c r="AB757" s="67"/>
      <c r="AC757" s="67"/>
      <c r="AD757" s="49"/>
    </row>
    <row r="758" spans="1:30" ht="34.799999999999997" x14ac:dyDescent="0.3">
      <c r="A758" s="16" t="s">
        <v>1537</v>
      </c>
      <c r="B758" s="68" t="s">
        <v>26</v>
      </c>
      <c r="C758" s="39">
        <v>800012</v>
      </c>
      <c r="D758" s="39" t="s">
        <v>1538</v>
      </c>
      <c r="E758" s="31">
        <v>0.3</v>
      </c>
      <c r="F758" s="20">
        <v>0.15</v>
      </c>
      <c r="G758" s="20">
        <f t="shared" si="206"/>
        <v>0.15</v>
      </c>
      <c r="H758" s="62">
        <f t="shared" si="194"/>
        <v>14280</v>
      </c>
      <c r="I758" s="62">
        <f t="shared" si="195"/>
        <v>16890</v>
      </c>
      <c r="J758" s="62">
        <f t="shared" si="196"/>
        <v>31170</v>
      </c>
      <c r="K758" s="62">
        <f t="shared" si="197"/>
        <v>32400</v>
      </c>
      <c r="L758" s="62">
        <f t="shared" si="198"/>
        <v>41550</v>
      </c>
      <c r="M758" s="62">
        <f t="shared" si="199"/>
        <v>73950</v>
      </c>
      <c r="N758" s="62">
        <f t="shared" si="200"/>
        <v>24300</v>
      </c>
      <c r="O758" s="62">
        <f t="shared" si="201"/>
        <v>42840</v>
      </c>
      <c r="P758" s="62">
        <f t="shared" si="202"/>
        <v>67140</v>
      </c>
      <c r="Q758" s="62">
        <f t="shared" si="203"/>
        <v>22650</v>
      </c>
      <c r="R758" s="62">
        <f t="shared" si="204"/>
        <v>26850</v>
      </c>
      <c r="S758" s="63">
        <f t="shared" si="205"/>
        <v>49500</v>
      </c>
      <c r="T758" s="63">
        <f t="shared" si="190"/>
        <v>9351</v>
      </c>
      <c r="U758" s="63">
        <f t="shared" si="191"/>
        <v>52131</v>
      </c>
      <c r="V758" s="63">
        <f t="shared" si="192"/>
        <v>45321</v>
      </c>
      <c r="W758" s="63">
        <f t="shared" si="193"/>
        <v>27681</v>
      </c>
      <c r="Y758" s="69"/>
      <c r="AA758" s="47"/>
      <c r="AB758" s="48"/>
      <c r="AC758" s="49"/>
      <c r="AD758" s="49"/>
    </row>
    <row r="759" spans="1:30" ht="34.799999999999997" x14ac:dyDescent="0.3">
      <c r="A759" s="16" t="s">
        <v>1539</v>
      </c>
      <c r="B759" s="68" t="s">
        <v>26</v>
      </c>
      <c r="C759" s="39">
        <v>800015</v>
      </c>
      <c r="D759" s="39" t="s">
        <v>1540</v>
      </c>
      <c r="E759" s="31">
        <v>0.3</v>
      </c>
      <c r="F759" s="20">
        <v>0.25</v>
      </c>
      <c r="G759" s="20">
        <f t="shared" si="206"/>
        <v>4.9999999999999989E-2</v>
      </c>
      <c r="H759" s="6">
        <f t="shared" si="194"/>
        <v>23800</v>
      </c>
      <c r="I759" s="6">
        <f t="shared" si="195"/>
        <v>5629.9999999999991</v>
      </c>
      <c r="J759" s="6">
        <f t="shared" si="196"/>
        <v>29430</v>
      </c>
      <c r="K759" s="7">
        <f t="shared" si="197"/>
        <v>54000</v>
      </c>
      <c r="L759" s="7">
        <f t="shared" si="198"/>
        <v>13849.999999999996</v>
      </c>
      <c r="M759" s="7">
        <f t="shared" si="199"/>
        <v>67850</v>
      </c>
      <c r="N759" s="8">
        <f t="shared" si="200"/>
        <v>40500</v>
      </c>
      <c r="O759" s="8">
        <f t="shared" si="201"/>
        <v>14279.999999999996</v>
      </c>
      <c r="P759" s="8">
        <f t="shared" si="202"/>
        <v>54780</v>
      </c>
      <c r="Q759" s="9">
        <f t="shared" si="203"/>
        <v>37750</v>
      </c>
      <c r="R759" s="9">
        <f t="shared" si="204"/>
        <v>8949.9999999999982</v>
      </c>
      <c r="S759" s="10">
        <f t="shared" si="205"/>
        <v>46700</v>
      </c>
      <c r="T759" s="11">
        <f t="shared" si="190"/>
        <v>8829</v>
      </c>
      <c r="U759" s="12">
        <f t="shared" si="191"/>
        <v>47249</v>
      </c>
      <c r="V759" s="13">
        <f t="shared" si="192"/>
        <v>34179</v>
      </c>
      <c r="W759" s="10">
        <f t="shared" si="193"/>
        <v>26099</v>
      </c>
      <c r="Y759" s="69"/>
    </row>
    <row r="760" spans="1:30" ht="34.799999999999997" x14ac:dyDescent="0.3">
      <c r="A760" s="16" t="s">
        <v>1541</v>
      </c>
      <c r="B760" s="68" t="s">
        <v>26</v>
      </c>
      <c r="C760" s="39">
        <v>800017</v>
      </c>
      <c r="D760" s="39" t="s">
        <v>1542</v>
      </c>
      <c r="E760" s="31">
        <v>0.4</v>
      </c>
      <c r="F760" s="20">
        <v>0.25</v>
      </c>
      <c r="G760" s="20">
        <f t="shared" si="206"/>
        <v>0.15000000000000002</v>
      </c>
      <c r="H760" s="6">
        <f t="shared" si="194"/>
        <v>23800</v>
      </c>
      <c r="I760" s="6">
        <f t="shared" si="195"/>
        <v>16890.000000000004</v>
      </c>
      <c r="J760" s="6">
        <f t="shared" si="196"/>
        <v>40690</v>
      </c>
      <c r="K760" s="7">
        <f t="shared" si="197"/>
        <v>54000</v>
      </c>
      <c r="L760" s="7">
        <f t="shared" si="198"/>
        <v>41550.000000000007</v>
      </c>
      <c r="M760" s="7">
        <f t="shared" si="199"/>
        <v>95550</v>
      </c>
      <c r="N760" s="8">
        <f t="shared" si="200"/>
        <v>40500</v>
      </c>
      <c r="O760" s="8">
        <f t="shared" si="201"/>
        <v>42840.000000000007</v>
      </c>
      <c r="P760" s="8">
        <f t="shared" si="202"/>
        <v>83340</v>
      </c>
      <c r="Q760" s="9">
        <f t="shared" si="203"/>
        <v>37750</v>
      </c>
      <c r="R760" s="9">
        <f t="shared" si="204"/>
        <v>26850.000000000004</v>
      </c>
      <c r="S760" s="10">
        <f t="shared" si="205"/>
        <v>64600</v>
      </c>
      <c r="T760" s="11">
        <f t="shared" si="190"/>
        <v>12207</v>
      </c>
      <c r="U760" s="12">
        <f t="shared" si="191"/>
        <v>67067</v>
      </c>
      <c r="V760" s="13">
        <f t="shared" si="192"/>
        <v>54857</v>
      </c>
      <c r="W760" s="10">
        <f t="shared" si="193"/>
        <v>36117</v>
      </c>
      <c r="Y760" s="69"/>
    </row>
    <row r="761" spans="1:30" ht="226.2" x14ac:dyDescent="0.3">
      <c r="A761" s="16" t="s">
        <v>1543</v>
      </c>
      <c r="B761" s="68" t="s">
        <v>26</v>
      </c>
      <c r="C761" s="39">
        <v>800200</v>
      </c>
      <c r="D761" s="39" t="s">
        <v>1544</v>
      </c>
      <c r="E761" s="31">
        <v>0.19</v>
      </c>
      <c r="F761" s="20">
        <v>0.05</v>
      </c>
      <c r="G761" s="20">
        <f t="shared" si="206"/>
        <v>0.14000000000000001</v>
      </c>
      <c r="H761" s="6">
        <f t="shared" si="194"/>
        <v>4760</v>
      </c>
      <c r="I761" s="6">
        <f t="shared" si="195"/>
        <v>15764.000000000002</v>
      </c>
      <c r="J761" s="6">
        <f t="shared" si="196"/>
        <v>20524</v>
      </c>
      <c r="K761" s="7">
        <f t="shared" si="197"/>
        <v>10800</v>
      </c>
      <c r="L761" s="7">
        <f t="shared" si="198"/>
        <v>38780.000000000007</v>
      </c>
      <c r="M761" s="7">
        <f t="shared" si="199"/>
        <v>49580.000000000007</v>
      </c>
      <c r="N761" s="8">
        <f t="shared" si="200"/>
        <v>8100</v>
      </c>
      <c r="O761" s="8">
        <f t="shared" si="201"/>
        <v>39984.000000000007</v>
      </c>
      <c r="P761" s="8">
        <f t="shared" si="202"/>
        <v>48084.000000000007</v>
      </c>
      <c r="Q761" s="9">
        <f t="shared" si="203"/>
        <v>7550</v>
      </c>
      <c r="R761" s="9">
        <f t="shared" si="204"/>
        <v>25060.000000000004</v>
      </c>
      <c r="S761" s="10">
        <f t="shared" si="205"/>
        <v>32610.000000000004</v>
      </c>
      <c r="T761" s="11">
        <f t="shared" si="190"/>
        <v>6157.2</v>
      </c>
      <c r="U761" s="12">
        <f t="shared" si="191"/>
        <v>35213.200000000004</v>
      </c>
      <c r="V761" s="13">
        <f t="shared" si="192"/>
        <v>33717.200000000004</v>
      </c>
      <c r="W761" s="10">
        <f t="shared" si="193"/>
        <v>18243.200000000004</v>
      </c>
      <c r="Y761" s="69"/>
    </row>
    <row r="762" spans="1:30" ht="34.799999999999997" x14ac:dyDescent="0.3">
      <c r="A762" s="16" t="s">
        <v>1545</v>
      </c>
      <c r="B762" s="68" t="s">
        <v>26</v>
      </c>
      <c r="C762" s="39">
        <v>800400</v>
      </c>
      <c r="D762" s="39" t="s">
        <v>1546</v>
      </c>
      <c r="E762" s="31">
        <v>0.18</v>
      </c>
      <c r="F762" s="20">
        <v>0.06</v>
      </c>
      <c r="G762" s="20">
        <f t="shared" si="206"/>
        <v>0.12</v>
      </c>
      <c r="H762" s="6">
        <f t="shared" si="194"/>
        <v>5712</v>
      </c>
      <c r="I762" s="6">
        <f t="shared" si="195"/>
        <v>13512</v>
      </c>
      <c r="J762" s="6">
        <f t="shared" si="196"/>
        <v>19224</v>
      </c>
      <c r="K762" s="7">
        <f t="shared" si="197"/>
        <v>12960</v>
      </c>
      <c r="L762" s="7">
        <f t="shared" si="198"/>
        <v>33240</v>
      </c>
      <c r="M762" s="7">
        <f t="shared" si="199"/>
        <v>46200</v>
      </c>
      <c r="N762" s="8">
        <f t="shared" si="200"/>
        <v>9720</v>
      </c>
      <c r="O762" s="8">
        <f t="shared" si="201"/>
        <v>34272</v>
      </c>
      <c r="P762" s="8">
        <f t="shared" si="202"/>
        <v>43992</v>
      </c>
      <c r="Q762" s="9">
        <f t="shared" si="203"/>
        <v>9060</v>
      </c>
      <c r="R762" s="9">
        <f t="shared" si="204"/>
        <v>21480</v>
      </c>
      <c r="S762" s="10">
        <f t="shared" si="205"/>
        <v>30540</v>
      </c>
      <c r="T762" s="11">
        <f t="shared" si="190"/>
        <v>5767.2</v>
      </c>
      <c r="U762" s="12">
        <f t="shared" si="191"/>
        <v>32743.200000000001</v>
      </c>
      <c r="V762" s="13">
        <f t="shared" si="192"/>
        <v>30535.200000000001</v>
      </c>
      <c r="W762" s="10">
        <f t="shared" si="193"/>
        <v>17083.2</v>
      </c>
      <c r="Y762" s="69"/>
    </row>
    <row r="763" spans="1:30" ht="52.2" x14ac:dyDescent="0.3">
      <c r="A763" s="16" t="s">
        <v>1547</v>
      </c>
      <c r="B763" s="68" t="s">
        <v>26</v>
      </c>
      <c r="C763" s="39">
        <v>800405</v>
      </c>
      <c r="D763" s="39" t="s">
        <v>1548</v>
      </c>
      <c r="E763" s="31">
        <v>0.22</v>
      </c>
      <c r="F763" s="20">
        <v>0.08</v>
      </c>
      <c r="G763" s="20">
        <f t="shared" si="206"/>
        <v>0.14000000000000001</v>
      </c>
      <c r="H763" s="6">
        <f t="shared" si="194"/>
        <v>7616</v>
      </c>
      <c r="I763" s="6">
        <f t="shared" si="195"/>
        <v>15764.000000000002</v>
      </c>
      <c r="J763" s="6">
        <f t="shared" si="196"/>
        <v>23380</v>
      </c>
      <c r="K763" s="7">
        <f t="shared" si="197"/>
        <v>17280</v>
      </c>
      <c r="L763" s="7">
        <f t="shared" si="198"/>
        <v>38780.000000000007</v>
      </c>
      <c r="M763" s="7">
        <f t="shared" si="199"/>
        <v>56060.000000000007</v>
      </c>
      <c r="N763" s="8">
        <f t="shared" si="200"/>
        <v>12960</v>
      </c>
      <c r="O763" s="8">
        <f t="shared" si="201"/>
        <v>39984.000000000007</v>
      </c>
      <c r="P763" s="8">
        <f t="shared" si="202"/>
        <v>52944.000000000007</v>
      </c>
      <c r="Q763" s="9">
        <f t="shared" si="203"/>
        <v>12080</v>
      </c>
      <c r="R763" s="9">
        <f t="shared" si="204"/>
        <v>25060.000000000004</v>
      </c>
      <c r="S763" s="10">
        <f t="shared" si="205"/>
        <v>37140</v>
      </c>
      <c r="T763" s="11">
        <f t="shared" si="190"/>
        <v>7014</v>
      </c>
      <c r="U763" s="12">
        <f t="shared" si="191"/>
        <v>39694.000000000007</v>
      </c>
      <c r="V763" s="13">
        <f t="shared" si="192"/>
        <v>36578.000000000007</v>
      </c>
      <c r="W763" s="10">
        <f t="shared" si="193"/>
        <v>20774</v>
      </c>
      <c r="Y763" s="69"/>
    </row>
    <row r="764" spans="1:30" ht="34.799999999999997" x14ac:dyDescent="0.3">
      <c r="A764" s="16" t="s">
        <v>1549</v>
      </c>
      <c r="B764" s="68" t="s">
        <v>26</v>
      </c>
      <c r="C764" s="39">
        <v>800410</v>
      </c>
      <c r="D764" s="39" t="s">
        <v>1550</v>
      </c>
      <c r="E764" s="31">
        <v>0.6</v>
      </c>
      <c r="F764" s="20">
        <v>0.16</v>
      </c>
      <c r="G764" s="20">
        <f t="shared" si="206"/>
        <v>0.43999999999999995</v>
      </c>
      <c r="H764" s="6">
        <f t="shared" si="194"/>
        <v>15232</v>
      </c>
      <c r="I764" s="6">
        <f t="shared" si="195"/>
        <v>49543.999999999993</v>
      </c>
      <c r="J764" s="6">
        <f t="shared" si="196"/>
        <v>64775.999999999993</v>
      </c>
      <c r="K764" s="7">
        <f t="shared" si="197"/>
        <v>34560</v>
      </c>
      <c r="L764" s="7">
        <f t="shared" si="198"/>
        <v>121879.99999999999</v>
      </c>
      <c r="M764" s="7">
        <f t="shared" si="199"/>
        <v>156440</v>
      </c>
      <c r="N764" s="8">
        <f t="shared" si="200"/>
        <v>25920</v>
      </c>
      <c r="O764" s="8">
        <f t="shared" si="201"/>
        <v>125663.99999999999</v>
      </c>
      <c r="P764" s="8">
        <f t="shared" si="202"/>
        <v>151584</v>
      </c>
      <c r="Q764" s="9">
        <f t="shared" si="203"/>
        <v>24160</v>
      </c>
      <c r="R764" s="9">
        <f t="shared" si="204"/>
        <v>78759.999999999985</v>
      </c>
      <c r="S764" s="10">
        <f t="shared" si="205"/>
        <v>102919.99999999999</v>
      </c>
      <c r="T764" s="11">
        <f t="shared" si="190"/>
        <v>19432.8</v>
      </c>
      <c r="U764" s="12">
        <f t="shared" si="191"/>
        <v>111096.8</v>
      </c>
      <c r="V764" s="13">
        <f t="shared" si="192"/>
        <v>106240.8</v>
      </c>
      <c r="W764" s="10">
        <f t="shared" si="193"/>
        <v>57576.799999999988</v>
      </c>
      <c r="Y764" s="69"/>
    </row>
    <row r="765" spans="1:30" ht="34.799999999999997" x14ac:dyDescent="0.3">
      <c r="A765" s="16" t="s">
        <v>1551</v>
      </c>
      <c r="B765" s="68" t="s">
        <v>26</v>
      </c>
      <c r="C765" s="39">
        <v>800415</v>
      </c>
      <c r="D765" s="39" t="s">
        <v>1552</v>
      </c>
      <c r="E765" s="31">
        <v>0.16</v>
      </c>
      <c r="F765" s="20">
        <v>0.05</v>
      </c>
      <c r="G765" s="20">
        <f t="shared" si="206"/>
        <v>0.11</v>
      </c>
      <c r="H765" s="6">
        <f t="shared" si="194"/>
        <v>4760</v>
      </c>
      <c r="I765" s="6">
        <f t="shared" si="195"/>
        <v>12386</v>
      </c>
      <c r="J765" s="6">
        <f t="shared" si="196"/>
        <v>17146</v>
      </c>
      <c r="K765" s="7">
        <f t="shared" si="197"/>
        <v>10800</v>
      </c>
      <c r="L765" s="7">
        <f t="shared" si="198"/>
        <v>30470</v>
      </c>
      <c r="M765" s="7">
        <f t="shared" si="199"/>
        <v>41270</v>
      </c>
      <c r="N765" s="8">
        <f t="shared" si="200"/>
        <v>8100</v>
      </c>
      <c r="O765" s="8">
        <f t="shared" si="201"/>
        <v>31416</v>
      </c>
      <c r="P765" s="8">
        <f t="shared" si="202"/>
        <v>39516</v>
      </c>
      <c r="Q765" s="9">
        <f t="shared" si="203"/>
        <v>7550</v>
      </c>
      <c r="R765" s="9">
        <f t="shared" si="204"/>
        <v>19690</v>
      </c>
      <c r="S765" s="10">
        <f t="shared" si="205"/>
        <v>27240</v>
      </c>
      <c r="T765" s="11">
        <f t="shared" si="190"/>
        <v>5143.8</v>
      </c>
      <c r="U765" s="12">
        <f t="shared" si="191"/>
        <v>29267.8</v>
      </c>
      <c r="V765" s="13">
        <f t="shared" si="192"/>
        <v>27513.8</v>
      </c>
      <c r="W765" s="10">
        <f t="shared" si="193"/>
        <v>15237.8</v>
      </c>
      <c r="Y765" s="69"/>
    </row>
    <row r="766" spans="1:30" x14ac:dyDescent="0.3">
      <c r="A766" s="16" t="s">
        <v>1553</v>
      </c>
      <c r="B766" s="68" t="s">
        <v>26</v>
      </c>
      <c r="C766" s="39">
        <v>800416</v>
      </c>
      <c r="D766" s="39" t="s">
        <v>1554</v>
      </c>
      <c r="E766" s="31">
        <v>0.16</v>
      </c>
      <c r="F766" s="20">
        <v>0.05</v>
      </c>
      <c r="G766" s="20">
        <f t="shared" si="206"/>
        <v>0.11</v>
      </c>
      <c r="H766" s="62">
        <f t="shared" si="194"/>
        <v>4760</v>
      </c>
      <c r="I766" s="62">
        <f t="shared" si="195"/>
        <v>12386</v>
      </c>
      <c r="J766" s="62">
        <f t="shared" si="196"/>
        <v>17146</v>
      </c>
      <c r="K766" s="62">
        <f t="shared" si="197"/>
        <v>10800</v>
      </c>
      <c r="L766" s="62">
        <f t="shared" si="198"/>
        <v>30470</v>
      </c>
      <c r="M766" s="62">
        <f t="shared" si="199"/>
        <v>41270</v>
      </c>
      <c r="N766" s="62">
        <f t="shared" si="200"/>
        <v>8100</v>
      </c>
      <c r="O766" s="62">
        <f t="shared" si="201"/>
        <v>31416</v>
      </c>
      <c r="P766" s="62">
        <f t="shared" si="202"/>
        <v>39516</v>
      </c>
      <c r="Q766" s="62">
        <f t="shared" si="203"/>
        <v>7550</v>
      </c>
      <c r="R766" s="62">
        <f t="shared" si="204"/>
        <v>19690</v>
      </c>
      <c r="S766" s="63">
        <f t="shared" si="205"/>
        <v>27240</v>
      </c>
      <c r="T766" s="63">
        <f t="shared" si="190"/>
        <v>5143.8</v>
      </c>
      <c r="U766" s="63">
        <f t="shared" si="191"/>
        <v>29267.8</v>
      </c>
      <c r="V766" s="63">
        <f t="shared" si="192"/>
        <v>27513.8</v>
      </c>
      <c r="W766" s="63">
        <f t="shared" si="193"/>
        <v>15237.8</v>
      </c>
      <c r="Y766" s="69"/>
    </row>
    <row r="767" spans="1:30" ht="34.799999999999997" x14ac:dyDescent="0.3">
      <c r="A767" s="16" t="s">
        <v>1555</v>
      </c>
      <c r="B767" s="68" t="s">
        <v>26</v>
      </c>
      <c r="C767" s="39">
        <v>800420</v>
      </c>
      <c r="D767" s="39" t="s">
        <v>1556</v>
      </c>
      <c r="E767" s="31">
        <v>0.2</v>
      </c>
      <c r="F767" s="20">
        <v>0.06</v>
      </c>
      <c r="G767" s="20">
        <f t="shared" si="206"/>
        <v>0.14000000000000001</v>
      </c>
      <c r="H767" s="62">
        <f t="shared" si="194"/>
        <v>5712</v>
      </c>
      <c r="I767" s="62">
        <f t="shared" si="195"/>
        <v>15764.000000000002</v>
      </c>
      <c r="J767" s="62">
        <f t="shared" si="196"/>
        <v>21476</v>
      </c>
      <c r="K767" s="62">
        <f t="shared" si="197"/>
        <v>12960</v>
      </c>
      <c r="L767" s="62">
        <f t="shared" si="198"/>
        <v>38780.000000000007</v>
      </c>
      <c r="M767" s="62">
        <f t="shared" si="199"/>
        <v>51740.000000000007</v>
      </c>
      <c r="N767" s="62">
        <f t="shared" si="200"/>
        <v>9720</v>
      </c>
      <c r="O767" s="62">
        <f t="shared" si="201"/>
        <v>39984.000000000007</v>
      </c>
      <c r="P767" s="62">
        <f t="shared" si="202"/>
        <v>49704.000000000007</v>
      </c>
      <c r="Q767" s="62">
        <f t="shared" si="203"/>
        <v>9060</v>
      </c>
      <c r="R767" s="62">
        <f t="shared" si="204"/>
        <v>25060.000000000004</v>
      </c>
      <c r="S767" s="63">
        <f t="shared" si="205"/>
        <v>34120</v>
      </c>
      <c r="T767" s="63">
        <f t="shared" si="190"/>
        <v>6442.8</v>
      </c>
      <c r="U767" s="63">
        <f t="shared" si="191"/>
        <v>36706.80000000001</v>
      </c>
      <c r="V767" s="63">
        <f t="shared" si="192"/>
        <v>34670.80000000001</v>
      </c>
      <c r="W767" s="63">
        <f t="shared" si="193"/>
        <v>19086.8</v>
      </c>
      <c r="Y767" s="69"/>
    </row>
    <row r="768" spans="1:30" ht="34.799999999999997" x14ac:dyDescent="0.3">
      <c r="A768" s="16" t="s">
        <v>1557</v>
      </c>
      <c r="B768" s="68" t="s">
        <v>26</v>
      </c>
      <c r="C768" s="39">
        <v>800421</v>
      </c>
      <c r="D768" s="39" t="s">
        <v>1558</v>
      </c>
      <c r="E768" s="31">
        <v>0.2</v>
      </c>
      <c r="F768" s="20">
        <v>0.06</v>
      </c>
      <c r="G768" s="20">
        <f t="shared" si="206"/>
        <v>0.14000000000000001</v>
      </c>
      <c r="H768" s="6">
        <f t="shared" si="194"/>
        <v>5712</v>
      </c>
      <c r="I768" s="6">
        <f t="shared" si="195"/>
        <v>15764.000000000002</v>
      </c>
      <c r="J768" s="6">
        <f t="shared" si="196"/>
        <v>21476</v>
      </c>
      <c r="K768" s="7">
        <f t="shared" si="197"/>
        <v>12960</v>
      </c>
      <c r="L768" s="7">
        <f t="shared" si="198"/>
        <v>38780.000000000007</v>
      </c>
      <c r="M768" s="7">
        <f t="shared" si="199"/>
        <v>51740.000000000007</v>
      </c>
      <c r="N768" s="8">
        <f t="shared" si="200"/>
        <v>9720</v>
      </c>
      <c r="O768" s="8">
        <f t="shared" si="201"/>
        <v>39984.000000000007</v>
      </c>
      <c r="P768" s="8">
        <f t="shared" si="202"/>
        <v>49704.000000000007</v>
      </c>
      <c r="Q768" s="9">
        <f t="shared" si="203"/>
        <v>9060</v>
      </c>
      <c r="R768" s="9">
        <f t="shared" si="204"/>
        <v>25060.000000000004</v>
      </c>
      <c r="S768" s="10">
        <f t="shared" si="205"/>
        <v>34120</v>
      </c>
      <c r="T768" s="11">
        <f t="shared" si="190"/>
        <v>6442.8</v>
      </c>
      <c r="U768" s="12">
        <f t="shared" si="191"/>
        <v>36706.80000000001</v>
      </c>
      <c r="V768" s="13">
        <f t="shared" si="192"/>
        <v>34670.80000000001</v>
      </c>
      <c r="W768" s="10">
        <f t="shared" si="193"/>
        <v>19086.8</v>
      </c>
      <c r="Y768" s="69"/>
    </row>
    <row r="769" spans="1:25" ht="34.799999999999997" x14ac:dyDescent="0.3">
      <c r="A769" s="16" t="s">
        <v>1559</v>
      </c>
      <c r="B769" s="68" t="s">
        <v>26</v>
      </c>
      <c r="C769" s="39">
        <v>800425</v>
      </c>
      <c r="D769" s="39" t="s">
        <v>1560</v>
      </c>
      <c r="E769" s="31">
        <v>0.2</v>
      </c>
      <c r="F769" s="20">
        <v>0.06</v>
      </c>
      <c r="G769" s="20">
        <f t="shared" si="206"/>
        <v>0.14000000000000001</v>
      </c>
      <c r="H769" s="6">
        <f t="shared" si="194"/>
        <v>5712</v>
      </c>
      <c r="I769" s="6">
        <f t="shared" si="195"/>
        <v>15764.000000000002</v>
      </c>
      <c r="J769" s="6">
        <f t="shared" si="196"/>
        <v>21476</v>
      </c>
      <c r="K769" s="7">
        <f t="shared" si="197"/>
        <v>12960</v>
      </c>
      <c r="L769" s="7">
        <f t="shared" si="198"/>
        <v>38780.000000000007</v>
      </c>
      <c r="M769" s="7">
        <f t="shared" si="199"/>
        <v>51740.000000000007</v>
      </c>
      <c r="N769" s="8">
        <f t="shared" si="200"/>
        <v>9720</v>
      </c>
      <c r="O769" s="8">
        <f t="shared" si="201"/>
        <v>39984.000000000007</v>
      </c>
      <c r="P769" s="8">
        <f t="shared" si="202"/>
        <v>49704.000000000007</v>
      </c>
      <c r="Q769" s="9">
        <f t="shared" si="203"/>
        <v>9060</v>
      </c>
      <c r="R769" s="9">
        <f t="shared" si="204"/>
        <v>25060.000000000004</v>
      </c>
      <c r="S769" s="10">
        <f t="shared" si="205"/>
        <v>34120</v>
      </c>
      <c r="T769" s="11">
        <f t="shared" si="190"/>
        <v>6442.8</v>
      </c>
      <c r="U769" s="12">
        <f t="shared" si="191"/>
        <v>36706.80000000001</v>
      </c>
      <c r="V769" s="13">
        <f t="shared" si="192"/>
        <v>34670.80000000001</v>
      </c>
      <c r="W769" s="10">
        <f t="shared" si="193"/>
        <v>19086.8</v>
      </c>
      <c r="Y769" s="69"/>
    </row>
    <row r="770" spans="1:25" ht="34.799999999999997" x14ac:dyDescent="0.3">
      <c r="A770" s="16" t="s">
        <v>1561</v>
      </c>
      <c r="B770" s="68" t="s">
        <v>26</v>
      </c>
      <c r="C770" s="39">
        <v>800426</v>
      </c>
      <c r="D770" s="39" t="s">
        <v>1562</v>
      </c>
      <c r="E770" s="31">
        <v>0.2</v>
      </c>
      <c r="F770" s="20">
        <v>0.06</v>
      </c>
      <c r="G770" s="20">
        <f t="shared" si="206"/>
        <v>0.14000000000000001</v>
      </c>
      <c r="H770" s="6">
        <f t="shared" si="194"/>
        <v>5712</v>
      </c>
      <c r="I770" s="6">
        <f t="shared" si="195"/>
        <v>15764.000000000002</v>
      </c>
      <c r="J770" s="6">
        <f t="shared" si="196"/>
        <v>21476</v>
      </c>
      <c r="K770" s="7">
        <f t="shared" si="197"/>
        <v>12960</v>
      </c>
      <c r="L770" s="7">
        <f t="shared" si="198"/>
        <v>38780.000000000007</v>
      </c>
      <c r="M770" s="7">
        <f t="shared" si="199"/>
        <v>51740.000000000007</v>
      </c>
      <c r="N770" s="8">
        <f t="shared" si="200"/>
        <v>9720</v>
      </c>
      <c r="O770" s="8">
        <f t="shared" si="201"/>
        <v>39984.000000000007</v>
      </c>
      <c r="P770" s="8">
        <f t="shared" si="202"/>
        <v>49704.000000000007</v>
      </c>
      <c r="Q770" s="9">
        <f t="shared" si="203"/>
        <v>9060</v>
      </c>
      <c r="R770" s="9">
        <f t="shared" si="204"/>
        <v>25060.000000000004</v>
      </c>
      <c r="S770" s="10">
        <f t="shared" si="205"/>
        <v>34120</v>
      </c>
      <c r="T770" s="11">
        <f t="shared" si="190"/>
        <v>6442.8</v>
      </c>
      <c r="U770" s="12">
        <f t="shared" si="191"/>
        <v>36706.80000000001</v>
      </c>
      <c r="V770" s="13">
        <f t="shared" si="192"/>
        <v>34670.80000000001</v>
      </c>
      <c r="W770" s="10">
        <f t="shared" si="193"/>
        <v>19086.8</v>
      </c>
      <c r="Y770" s="69"/>
    </row>
    <row r="771" spans="1:25" ht="52.2" x14ac:dyDescent="0.3">
      <c r="A771" s="16" t="s">
        <v>1563</v>
      </c>
      <c r="B771" s="68" t="s">
        <v>26</v>
      </c>
      <c r="C771" s="39">
        <v>800430</v>
      </c>
      <c r="D771" s="39" t="s">
        <v>1564</v>
      </c>
      <c r="E771" s="31">
        <v>0.27</v>
      </c>
      <c r="F771" s="20">
        <v>0.09</v>
      </c>
      <c r="G771" s="20">
        <f t="shared" si="206"/>
        <v>0.18000000000000002</v>
      </c>
      <c r="H771" s="6">
        <f t="shared" si="194"/>
        <v>8568</v>
      </c>
      <c r="I771" s="6">
        <f t="shared" si="195"/>
        <v>20268.000000000004</v>
      </c>
      <c r="J771" s="6">
        <f t="shared" si="196"/>
        <v>28836.000000000004</v>
      </c>
      <c r="K771" s="7">
        <f t="shared" si="197"/>
        <v>19440</v>
      </c>
      <c r="L771" s="7">
        <f t="shared" si="198"/>
        <v>49860.000000000007</v>
      </c>
      <c r="M771" s="7">
        <f t="shared" si="199"/>
        <v>69300</v>
      </c>
      <c r="N771" s="8">
        <f t="shared" si="200"/>
        <v>14580</v>
      </c>
      <c r="O771" s="8">
        <f t="shared" si="201"/>
        <v>51408.000000000007</v>
      </c>
      <c r="P771" s="8">
        <f t="shared" si="202"/>
        <v>65988</v>
      </c>
      <c r="Q771" s="9">
        <f t="shared" si="203"/>
        <v>13590</v>
      </c>
      <c r="R771" s="9">
        <f t="shared" si="204"/>
        <v>32220.000000000004</v>
      </c>
      <c r="S771" s="10">
        <f t="shared" si="205"/>
        <v>45810</v>
      </c>
      <c r="T771" s="11">
        <f t="shared" si="190"/>
        <v>8650.8000000000011</v>
      </c>
      <c r="U771" s="12">
        <f t="shared" si="191"/>
        <v>49114.8</v>
      </c>
      <c r="V771" s="13">
        <f t="shared" si="192"/>
        <v>45802.8</v>
      </c>
      <c r="W771" s="10">
        <f t="shared" si="193"/>
        <v>25624.799999999996</v>
      </c>
      <c r="Y771" s="69"/>
    </row>
    <row r="772" spans="1:25" ht="34.799999999999997" x14ac:dyDescent="0.3">
      <c r="A772" s="16" t="s">
        <v>1565</v>
      </c>
      <c r="B772" s="68" t="s">
        <v>26</v>
      </c>
      <c r="C772" s="39">
        <v>800435</v>
      </c>
      <c r="D772" s="39" t="s">
        <v>1566</v>
      </c>
      <c r="E772" s="31">
        <v>0.2</v>
      </c>
      <c r="F772" s="20">
        <v>0.06</v>
      </c>
      <c r="G772" s="20">
        <f t="shared" si="206"/>
        <v>0.14000000000000001</v>
      </c>
      <c r="H772" s="6">
        <f t="shared" si="194"/>
        <v>5712</v>
      </c>
      <c r="I772" s="6">
        <f t="shared" si="195"/>
        <v>15764.000000000002</v>
      </c>
      <c r="J772" s="6">
        <f t="shared" si="196"/>
        <v>21476</v>
      </c>
      <c r="K772" s="7">
        <f t="shared" si="197"/>
        <v>12960</v>
      </c>
      <c r="L772" s="7">
        <f t="shared" si="198"/>
        <v>38780.000000000007</v>
      </c>
      <c r="M772" s="7">
        <f t="shared" si="199"/>
        <v>51740.000000000007</v>
      </c>
      <c r="N772" s="8">
        <f t="shared" si="200"/>
        <v>9720</v>
      </c>
      <c r="O772" s="8">
        <f t="shared" si="201"/>
        <v>39984.000000000007</v>
      </c>
      <c r="P772" s="8">
        <f t="shared" si="202"/>
        <v>49704.000000000007</v>
      </c>
      <c r="Q772" s="9">
        <f t="shared" si="203"/>
        <v>9060</v>
      </c>
      <c r="R772" s="9">
        <f t="shared" si="204"/>
        <v>25060.000000000004</v>
      </c>
      <c r="S772" s="10">
        <f t="shared" si="205"/>
        <v>34120</v>
      </c>
      <c r="T772" s="11">
        <f t="shared" si="190"/>
        <v>6442.8</v>
      </c>
      <c r="U772" s="12">
        <f t="shared" si="191"/>
        <v>36706.80000000001</v>
      </c>
      <c r="V772" s="13">
        <f t="shared" si="192"/>
        <v>34670.80000000001</v>
      </c>
      <c r="W772" s="10">
        <f t="shared" si="193"/>
        <v>19086.8</v>
      </c>
      <c r="Y772" s="69"/>
    </row>
    <row r="773" spans="1:25" ht="52.2" x14ac:dyDescent="0.3">
      <c r="A773" s="16" t="s">
        <v>1567</v>
      </c>
      <c r="B773" s="68" t="s">
        <v>26</v>
      </c>
      <c r="C773" s="39">
        <v>800440</v>
      </c>
      <c r="D773" s="39" t="s">
        <v>1568</v>
      </c>
      <c r="E773" s="31">
        <v>0.26</v>
      </c>
      <c r="F773" s="20">
        <v>0.08</v>
      </c>
      <c r="G773" s="20">
        <f t="shared" si="206"/>
        <v>0.18</v>
      </c>
      <c r="H773" s="6">
        <f t="shared" si="194"/>
        <v>7616</v>
      </c>
      <c r="I773" s="6">
        <f t="shared" si="195"/>
        <v>20268</v>
      </c>
      <c r="J773" s="6">
        <f t="shared" si="196"/>
        <v>27884</v>
      </c>
      <c r="K773" s="7">
        <f t="shared" si="197"/>
        <v>17280</v>
      </c>
      <c r="L773" s="7">
        <f t="shared" si="198"/>
        <v>49860</v>
      </c>
      <c r="M773" s="7">
        <f t="shared" si="199"/>
        <v>67140</v>
      </c>
      <c r="N773" s="8">
        <f t="shared" si="200"/>
        <v>12960</v>
      </c>
      <c r="O773" s="8">
        <f t="shared" si="201"/>
        <v>51408</v>
      </c>
      <c r="P773" s="8">
        <f t="shared" si="202"/>
        <v>64368</v>
      </c>
      <c r="Q773" s="9">
        <f t="shared" si="203"/>
        <v>12080</v>
      </c>
      <c r="R773" s="9">
        <f t="shared" si="204"/>
        <v>32220</v>
      </c>
      <c r="S773" s="10">
        <f t="shared" si="205"/>
        <v>44300</v>
      </c>
      <c r="T773" s="11">
        <f t="shared" ref="T773:T836" si="207">J773*30/100</f>
        <v>8365.2000000000007</v>
      </c>
      <c r="U773" s="12">
        <f t="shared" ref="U773:U836" si="208">(M773-J773)+T773</f>
        <v>47621.2</v>
      </c>
      <c r="V773" s="13">
        <f t="shared" ref="V773:V836" si="209">(P773-J773)+T773</f>
        <v>44849.2</v>
      </c>
      <c r="W773" s="10">
        <f t="shared" ref="W773:W836" si="210">(S773-J773)+T773</f>
        <v>24781.200000000001</v>
      </c>
      <c r="Y773" s="69"/>
    </row>
    <row r="774" spans="1:25" ht="52.2" x14ac:dyDescent="0.3">
      <c r="A774" s="16" t="s">
        <v>1569</v>
      </c>
      <c r="B774" s="68" t="s">
        <v>26</v>
      </c>
      <c r="C774" s="39">
        <v>800445</v>
      </c>
      <c r="D774" s="39" t="s">
        <v>1570</v>
      </c>
      <c r="E774" s="31">
        <v>0.28999999999999998</v>
      </c>
      <c r="F774" s="20">
        <v>0.1</v>
      </c>
      <c r="G774" s="20">
        <f t="shared" si="206"/>
        <v>0.18999999999999997</v>
      </c>
      <c r="H774" s="6">
        <f t="shared" si="194"/>
        <v>9520</v>
      </c>
      <c r="I774" s="6">
        <f t="shared" si="195"/>
        <v>21393.999999999996</v>
      </c>
      <c r="J774" s="6">
        <f t="shared" si="196"/>
        <v>30913.999999999996</v>
      </c>
      <c r="K774" s="7">
        <f t="shared" si="197"/>
        <v>21600</v>
      </c>
      <c r="L774" s="7">
        <f t="shared" si="198"/>
        <v>52629.999999999993</v>
      </c>
      <c r="M774" s="7">
        <f t="shared" si="199"/>
        <v>74230</v>
      </c>
      <c r="N774" s="8">
        <f t="shared" si="200"/>
        <v>16200</v>
      </c>
      <c r="O774" s="8">
        <f t="shared" si="201"/>
        <v>54263.999999999993</v>
      </c>
      <c r="P774" s="8">
        <f t="shared" si="202"/>
        <v>70464</v>
      </c>
      <c r="Q774" s="9">
        <f t="shared" si="203"/>
        <v>15100</v>
      </c>
      <c r="R774" s="9">
        <f t="shared" si="204"/>
        <v>34009.999999999993</v>
      </c>
      <c r="S774" s="10">
        <f t="shared" si="205"/>
        <v>49109.999999999993</v>
      </c>
      <c r="T774" s="11">
        <f t="shared" si="207"/>
        <v>9274.1999999999989</v>
      </c>
      <c r="U774" s="12">
        <f t="shared" si="208"/>
        <v>52590.2</v>
      </c>
      <c r="V774" s="13">
        <f t="shared" si="209"/>
        <v>48824.2</v>
      </c>
      <c r="W774" s="10">
        <f t="shared" si="210"/>
        <v>27470.199999999997</v>
      </c>
      <c r="Y774" s="69"/>
    </row>
    <row r="775" spans="1:25" ht="34.799999999999997" x14ac:dyDescent="0.3">
      <c r="A775" s="16" t="s">
        <v>1571</v>
      </c>
      <c r="B775" s="68" t="s">
        <v>26</v>
      </c>
      <c r="C775" s="39">
        <v>800460</v>
      </c>
      <c r="D775" s="39" t="s">
        <v>1572</v>
      </c>
      <c r="E775" s="31">
        <v>0.23</v>
      </c>
      <c r="F775" s="20">
        <v>0.08</v>
      </c>
      <c r="G775" s="20">
        <f t="shared" si="206"/>
        <v>0.15000000000000002</v>
      </c>
      <c r="H775" s="6">
        <f t="shared" si="194"/>
        <v>7616</v>
      </c>
      <c r="I775" s="6">
        <f t="shared" si="195"/>
        <v>16890.000000000004</v>
      </c>
      <c r="J775" s="6">
        <f t="shared" si="196"/>
        <v>24506.000000000004</v>
      </c>
      <c r="K775" s="7">
        <f t="shared" si="197"/>
        <v>17280</v>
      </c>
      <c r="L775" s="7">
        <f t="shared" si="198"/>
        <v>41550.000000000007</v>
      </c>
      <c r="M775" s="7">
        <f t="shared" si="199"/>
        <v>58830.000000000007</v>
      </c>
      <c r="N775" s="8">
        <f t="shared" si="200"/>
        <v>12960</v>
      </c>
      <c r="O775" s="8">
        <f t="shared" si="201"/>
        <v>42840.000000000007</v>
      </c>
      <c r="P775" s="8">
        <f t="shared" si="202"/>
        <v>55800.000000000007</v>
      </c>
      <c r="Q775" s="9">
        <f t="shared" si="203"/>
        <v>12080</v>
      </c>
      <c r="R775" s="9">
        <f t="shared" si="204"/>
        <v>26850.000000000004</v>
      </c>
      <c r="S775" s="10">
        <f t="shared" si="205"/>
        <v>38930</v>
      </c>
      <c r="T775" s="11">
        <f t="shared" si="207"/>
        <v>7351.8000000000011</v>
      </c>
      <c r="U775" s="12">
        <f t="shared" si="208"/>
        <v>41675.800000000003</v>
      </c>
      <c r="V775" s="13">
        <f t="shared" si="209"/>
        <v>38645.800000000003</v>
      </c>
      <c r="W775" s="10">
        <f t="shared" si="210"/>
        <v>21775.799999999996</v>
      </c>
      <c r="Y775" s="70"/>
    </row>
    <row r="776" spans="1:25" x14ac:dyDescent="0.3">
      <c r="A776" s="16" t="s">
        <v>1573</v>
      </c>
      <c r="B776" s="68" t="s">
        <v>26</v>
      </c>
      <c r="C776" s="39">
        <v>800461</v>
      </c>
      <c r="D776" s="39" t="s">
        <v>1574</v>
      </c>
      <c r="E776" s="31">
        <v>0.23</v>
      </c>
      <c r="F776" s="20">
        <v>0.08</v>
      </c>
      <c r="G776" s="20">
        <f t="shared" si="206"/>
        <v>0.15000000000000002</v>
      </c>
      <c r="H776" s="6">
        <f t="shared" si="194"/>
        <v>7616</v>
      </c>
      <c r="I776" s="6">
        <f t="shared" si="195"/>
        <v>16890.000000000004</v>
      </c>
      <c r="J776" s="6">
        <f t="shared" si="196"/>
        <v>24506.000000000004</v>
      </c>
      <c r="K776" s="7">
        <f t="shared" si="197"/>
        <v>17280</v>
      </c>
      <c r="L776" s="7">
        <f t="shared" si="198"/>
        <v>41550.000000000007</v>
      </c>
      <c r="M776" s="7">
        <f t="shared" si="199"/>
        <v>58830.000000000007</v>
      </c>
      <c r="N776" s="8">
        <f t="shared" si="200"/>
        <v>12960</v>
      </c>
      <c r="O776" s="8">
        <f t="shared" si="201"/>
        <v>42840.000000000007</v>
      </c>
      <c r="P776" s="8">
        <f t="shared" si="202"/>
        <v>55800.000000000007</v>
      </c>
      <c r="Q776" s="9">
        <f t="shared" si="203"/>
        <v>12080</v>
      </c>
      <c r="R776" s="9">
        <f t="shared" si="204"/>
        <v>26850.000000000004</v>
      </c>
      <c r="S776" s="10">
        <f t="shared" si="205"/>
        <v>38930</v>
      </c>
      <c r="T776" s="11">
        <f t="shared" si="207"/>
        <v>7351.8000000000011</v>
      </c>
      <c r="U776" s="12">
        <f t="shared" si="208"/>
        <v>41675.800000000003</v>
      </c>
      <c r="V776" s="13">
        <f t="shared" si="209"/>
        <v>38645.800000000003</v>
      </c>
      <c r="W776" s="10">
        <f t="shared" si="210"/>
        <v>21775.799999999996</v>
      </c>
    </row>
    <row r="777" spans="1:25" ht="34.799999999999997" x14ac:dyDescent="0.3">
      <c r="A777" s="16" t="s">
        <v>1575</v>
      </c>
      <c r="B777" s="68" t="s">
        <v>26</v>
      </c>
      <c r="C777" s="39">
        <v>800465</v>
      </c>
      <c r="D777" s="39" t="s">
        <v>1576</v>
      </c>
      <c r="E777" s="31">
        <v>0.23</v>
      </c>
      <c r="F777" s="20">
        <v>0.08</v>
      </c>
      <c r="G777" s="20">
        <f t="shared" si="206"/>
        <v>0.15000000000000002</v>
      </c>
      <c r="H777" s="6">
        <f t="shared" si="194"/>
        <v>7616</v>
      </c>
      <c r="I777" s="6">
        <f t="shared" si="195"/>
        <v>16890.000000000004</v>
      </c>
      <c r="J777" s="6">
        <f t="shared" si="196"/>
        <v>24506.000000000004</v>
      </c>
      <c r="K777" s="7">
        <f t="shared" si="197"/>
        <v>17280</v>
      </c>
      <c r="L777" s="7">
        <f t="shared" si="198"/>
        <v>41550.000000000007</v>
      </c>
      <c r="M777" s="7">
        <f t="shared" si="199"/>
        <v>58830.000000000007</v>
      </c>
      <c r="N777" s="8">
        <f t="shared" si="200"/>
        <v>12960</v>
      </c>
      <c r="O777" s="8">
        <f t="shared" si="201"/>
        <v>42840.000000000007</v>
      </c>
      <c r="P777" s="8">
        <f t="shared" si="202"/>
        <v>55800.000000000007</v>
      </c>
      <c r="Q777" s="9">
        <f t="shared" si="203"/>
        <v>12080</v>
      </c>
      <c r="R777" s="9">
        <f t="shared" si="204"/>
        <v>26850.000000000004</v>
      </c>
      <c r="S777" s="10">
        <f t="shared" si="205"/>
        <v>38930</v>
      </c>
      <c r="T777" s="11">
        <f t="shared" si="207"/>
        <v>7351.8000000000011</v>
      </c>
      <c r="U777" s="12">
        <f t="shared" si="208"/>
        <v>41675.800000000003</v>
      </c>
      <c r="V777" s="13">
        <f t="shared" si="209"/>
        <v>38645.800000000003</v>
      </c>
      <c r="W777" s="10">
        <f t="shared" si="210"/>
        <v>21775.799999999996</v>
      </c>
    </row>
    <row r="778" spans="1:25" ht="34.799999999999997" x14ac:dyDescent="0.3">
      <c r="A778" s="16" t="s">
        <v>1577</v>
      </c>
      <c r="B778" s="68" t="s">
        <v>26</v>
      </c>
      <c r="C778" s="39">
        <v>800500</v>
      </c>
      <c r="D778" s="39" t="s">
        <v>1578</v>
      </c>
      <c r="E778" s="31">
        <v>0.28000000000000003</v>
      </c>
      <c r="F778" s="20">
        <v>0.11</v>
      </c>
      <c r="G778" s="20">
        <f t="shared" si="206"/>
        <v>0.17000000000000004</v>
      </c>
      <c r="H778" s="6">
        <f t="shared" si="194"/>
        <v>10472</v>
      </c>
      <c r="I778" s="6">
        <f t="shared" si="195"/>
        <v>19142.000000000004</v>
      </c>
      <c r="J778" s="6">
        <f t="shared" si="196"/>
        <v>29614.000000000004</v>
      </c>
      <c r="K778" s="7">
        <f t="shared" si="197"/>
        <v>23760</v>
      </c>
      <c r="L778" s="7">
        <f t="shared" si="198"/>
        <v>47090.000000000015</v>
      </c>
      <c r="M778" s="7">
        <f t="shared" si="199"/>
        <v>70850.000000000015</v>
      </c>
      <c r="N778" s="8">
        <f t="shared" si="200"/>
        <v>17820</v>
      </c>
      <c r="O778" s="8">
        <f t="shared" si="201"/>
        <v>48552.000000000015</v>
      </c>
      <c r="P778" s="8">
        <f t="shared" si="202"/>
        <v>66372.000000000015</v>
      </c>
      <c r="Q778" s="9">
        <f t="shared" si="203"/>
        <v>16610</v>
      </c>
      <c r="R778" s="9">
        <f t="shared" si="204"/>
        <v>30430.000000000007</v>
      </c>
      <c r="S778" s="10">
        <f t="shared" si="205"/>
        <v>47040.000000000007</v>
      </c>
      <c r="T778" s="11">
        <f t="shared" si="207"/>
        <v>8884.2000000000007</v>
      </c>
      <c r="U778" s="12">
        <f t="shared" si="208"/>
        <v>50120.200000000012</v>
      </c>
      <c r="V778" s="13">
        <f t="shared" si="209"/>
        <v>45642.200000000012</v>
      </c>
      <c r="W778" s="10">
        <f t="shared" si="210"/>
        <v>26310.200000000004</v>
      </c>
    </row>
    <row r="779" spans="1:25" ht="34.799999999999997" x14ac:dyDescent="0.3">
      <c r="A779" s="16" t="s">
        <v>1579</v>
      </c>
      <c r="B779" s="68" t="s">
        <v>26</v>
      </c>
      <c r="C779" s="39">
        <v>800505</v>
      </c>
      <c r="D779" s="39" t="s">
        <v>1580</v>
      </c>
      <c r="E779" s="31">
        <v>0.35</v>
      </c>
      <c r="F779" s="20">
        <v>0.12</v>
      </c>
      <c r="G779" s="20">
        <f t="shared" si="206"/>
        <v>0.22999999999999998</v>
      </c>
      <c r="H779" s="6">
        <f t="shared" si="194"/>
        <v>11424</v>
      </c>
      <c r="I779" s="6">
        <f t="shared" si="195"/>
        <v>25897.999999999996</v>
      </c>
      <c r="J779" s="6">
        <f t="shared" si="196"/>
        <v>37322</v>
      </c>
      <c r="K779" s="7">
        <f t="shared" si="197"/>
        <v>25920</v>
      </c>
      <c r="L779" s="7">
        <f t="shared" si="198"/>
        <v>63709.999999999993</v>
      </c>
      <c r="M779" s="7">
        <f t="shared" si="199"/>
        <v>89630</v>
      </c>
      <c r="N779" s="8">
        <f t="shared" si="200"/>
        <v>19440</v>
      </c>
      <c r="O779" s="8">
        <f t="shared" si="201"/>
        <v>65688</v>
      </c>
      <c r="P779" s="8">
        <f t="shared" si="202"/>
        <v>85128</v>
      </c>
      <c r="Q779" s="9">
        <f t="shared" si="203"/>
        <v>18120</v>
      </c>
      <c r="R779" s="9">
        <f t="shared" si="204"/>
        <v>41170</v>
      </c>
      <c r="S779" s="10">
        <f t="shared" si="205"/>
        <v>59290</v>
      </c>
      <c r="T779" s="11">
        <f t="shared" si="207"/>
        <v>11196.6</v>
      </c>
      <c r="U779" s="12">
        <f t="shared" si="208"/>
        <v>63504.6</v>
      </c>
      <c r="V779" s="13">
        <f t="shared" si="209"/>
        <v>59002.6</v>
      </c>
      <c r="W779" s="10">
        <f t="shared" si="210"/>
        <v>33164.6</v>
      </c>
    </row>
    <row r="780" spans="1:25" ht="34.799999999999997" x14ac:dyDescent="0.3">
      <c r="A780" s="16" t="s">
        <v>1581</v>
      </c>
      <c r="B780" s="68" t="s">
        <v>26</v>
      </c>
      <c r="C780" s="39">
        <v>800510</v>
      </c>
      <c r="D780" s="39" t="s">
        <v>1582</v>
      </c>
      <c r="E780" s="31">
        <v>0.21</v>
      </c>
      <c r="F780" s="20">
        <v>7.0000000000000007E-2</v>
      </c>
      <c r="G780" s="20">
        <f t="shared" si="206"/>
        <v>0.13999999999999999</v>
      </c>
      <c r="H780" s="6">
        <f t="shared" si="194"/>
        <v>6664.0000000000009</v>
      </c>
      <c r="I780" s="6">
        <f t="shared" si="195"/>
        <v>15763.999999999998</v>
      </c>
      <c r="J780" s="6">
        <f t="shared" si="196"/>
        <v>22428</v>
      </c>
      <c r="K780" s="7">
        <f t="shared" si="197"/>
        <v>15120.000000000002</v>
      </c>
      <c r="L780" s="7">
        <f t="shared" si="198"/>
        <v>38779.999999999993</v>
      </c>
      <c r="M780" s="7">
        <f t="shared" si="199"/>
        <v>53899.999999999993</v>
      </c>
      <c r="N780" s="8">
        <f t="shared" si="200"/>
        <v>11340.000000000002</v>
      </c>
      <c r="O780" s="8">
        <f t="shared" si="201"/>
        <v>39983.999999999993</v>
      </c>
      <c r="P780" s="8">
        <f t="shared" si="202"/>
        <v>51323.999999999993</v>
      </c>
      <c r="Q780" s="9">
        <f t="shared" si="203"/>
        <v>10570.000000000002</v>
      </c>
      <c r="R780" s="9">
        <f t="shared" si="204"/>
        <v>25059.999999999996</v>
      </c>
      <c r="S780" s="10">
        <f t="shared" si="205"/>
        <v>35630</v>
      </c>
      <c r="T780" s="11">
        <f t="shared" si="207"/>
        <v>6728.4</v>
      </c>
      <c r="U780" s="12">
        <f t="shared" si="208"/>
        <v>38200.399999999994</v>
      </c>
      <c r="V780" s="13">
        <f t="shared" si="209"/>
        <v>35624.399999999994</v>
      </c>
      <c r="W780" s="10">
        <f t="shared" si="210"/>
        <v>19930.400000000001</v>
      </c>
    </row>
    <row r="781" spans="1:25" ht="34.799999999999997" x14ac:dyDescent="0.3">
      <c r="A781" s="16" t="s">
        <v>1583</v>
      </c>
      <c r="B781" s="68" t="s">
        <v>26</v>
      </c>
      <c r="C781" s="39">
        <v>800515</v>
      </c>
      <c r="D781" s="39" t="s">
        <v>1584</v>
      </c>
      <c r="E781" s="31">
        <v>0.21</v>
      </c>
      <c r="F781" s="20">
        <v>7.0000000000000007E-2</v>
      </c>
      <c r="G781" s="20">
        <f t="shared" si="206"/>
        <v>0.13999999999999999</v>
      </c>
      <c r="H781" s="6">
        <f t="shared" si="194"/>
        <v>6664.0000000000009</v>
      </c>
      <c r="I781" s="6">
        <f t="shared" si="195"/>
        <v>15763.999999999998</v>
      </c>
      <c r="J781" s="6">
        <f t="shared" si="196"/>
        <v>22428</v>
      </c>
      <c r="K781" s="7">
        <f t="shared" si="197"/>
        <v>15120.000000000002</v>
      </c>
      <c r="L781" s="7">
        <f t="shared" si="198"/>
        <v>38779.999999999993</v>
      </c>
      <c r="M781" s="7">
        <f t="shared" si="199"/>
        <v>53899.999999999993</v>
      </c>
      <c r="N781" s="8">
        <f t="shared" si="200"/>
        <v>11340.000000000002</v>
      </c>
      <c r="O781" s="8">
        <f t="shared" si="201"/>
        <v>39983.999999999993</v>
      </c>
      <c r="P781" s="8">
        <f t="shared" si="202"/>
        <v>51323.999999999993</v>
      </c>
      <c r="Q781" s="9">
        <f t="shared" si="203"/>
        <v>10570.000000000002</v>
      </c>
      <c r="R781" s="9">
        <f t="shared" si="204"/>
        <v>25059.999999999996</v>
      </c>
      <c r="S781" s="10">
        <f t="shared" si="205"/>
        <v>35630</v>
      </c>
      <c r="T781" s="11">
        <f t="shared" si="207"/>
        <v>6728.4</v>
      </c>
      <c r="U781" s="12">
        <f t="shared" si="208"/>
        <v>38200.399999999994</v>
      </c>
      <c r="V781" s="13">
        <f t="shared" si="209"/>
        <v>35624.399999999994</v>
      </c>
      <c r="W781" s="10">
        <f t="shared" si="210"/>
        <v>19930.400000000001</v>
      </c>
    </row>
    <row r="782" spans="1:25" ht="52.2" x14ac:dyDescent="0.3">
      <c r="A782" s="16" t="s">
        <v>1585</v>
      </c>
      <c r="B782" s="68" t="s">
        <v>26</v>
      </c>
      <c r="C782" s="39">
        <v>800520</v>
      </c>
      <c r="D782" s="39" t="s">
        <v>1586</v>
      </c>
      <c r="E782" s="31">
        <v>0.51</v>
      </c>
      <c r="F782" s="20">
        <v>0.21</v>
      </c>
      <c r="G782" s="20">
        <f t="shared" si="206"/>
        <v>0.30000000000000004</v>
      </c>
      <c r="H782" s="6">
        <f t="shared" si="194"/>
        <v>19992</v>
      </c>
      <c r="I782" s="6">
        <f t="shared" si="195"/>
        <v>33780.000000000007</v>
      </c>
      <c r="J782" s="6">
        <f t="shared" si="196"/>
        <v>53772.000000000007</v>
      </c>
      <c r="K782" s="7">
        <f t="shared" si="197"/>
        <v>45360</v>
      </c>
      <c r="L782" s="7">
        <f t="shared" si="198"/>
        <v>83100.000000000015</v>
      </c>
      <c r="M782" s="7">
        <f t="shared" si="199"/>
        <v>128460.00000000001</v>
      </c>
      <c r="N782" s="8">
        <f t="shared" si="200"/>
        <v>34020</v>
      </c>
      <c r="O782" s="8">
        <f t="shared" si="201"/>
        <v>85680.000000000015</v>
      </c>
      <c r="P782" s="8">
        <f t="shared" si="202"/>
        <v>119700.00000000001</v>
      </c>
      <c r="Q782" s="9">
        <f t="shared" si="203"/>
        <v>31710</v>
      </c>
      <c r="R782" s="9">
        <f t="shared" si="204"/>
        <v>53700.000000000007</v>
      </c>
      <c r="S782" s="10">
        <f t="shared" si="205"/>
        <v>85410</v>
      </c>
      <c r="T782" s="11">
        <f t="shared" si="207"/>
        <v>16131.600000000002</v>
      </c>
      <c r="U782" s="12">
        <f t="shared" si="208"/>
        <v>90819.6</v>
      </c>
      <c r="V782" s="13">
        <f t="shared" si="209"/>
        <v>82059.600000000006</v>
      </c>
      <c r="W782" s="10">
        <f t="shared" si="210"/>
        <v>47769.599999999991</v>
      </c>
    </row>
    <row r="783" spans="1:25" ht="52.2" x14ac:dyDescent="0.3">
      <c r="A783" s="16" t="s">
        <v>1587</v>
      </c>
      <c r="B783" s="68" t="s">
        <v>26</v>
      </c>
      <c r="C783" s="39">
        <v>800525</v>
      </c>
      <c r="D783" s="39" t="s">
        <v>1588</v>
      </c>
      <c r="E783" s="31">
        <v>0.39</v>
      </c>
      <c r="F783" s="20">
        <v>0.12</v>
      </c>
      <c r="G783" s="20">
        <f t="shared" si="206"/>
        <v>0.27</v>
      </c>
      <c r="H783" s="6">
        <f t="shared" si="194"/>
        <v>11424</v>
      </c>
      <c r="I783" s="6">
        <f t="shared" si="195"/>
        <v>30402.000000000004</v>
      </c>
      <c r="J783" s="6">
        <f t="shared" si="196"/>
        <v>41826</v>
      </c>
      <c r="K783" s="7">
        <f t="shared" si="197"/>
        <v>25920</v>
      </c>
      <c r="L783" s="7">
        <f t="shared" si="198"/>
        <v>74790</v>
      </c>
      <c r="M783" s="7">
        <f t="shared" si="199"/>
        <v>100710</v>
      </c>
      <c r="N783" s="8">
        <f t="shared" si="200"/>
        <v>19440</v>
      </c>
      <c r="O783" s="8">
        <f t="shared" si="201"/>
        <v>77112</v>
      </c>
      <c r="P783" s="8">
        <f t="shared" si="202"/>
        <v>96552</v>
      </c>
      <c r="Q783" s="9">
        <f t="shared" si="203"/>
        <v>18120</v>
      </c>
      <c r="R783" s="9">
        <f t="shared" si="204"/>
        <v>48330</v>
      </c>
      <c r="S783" s="10">
        <f t="shared" si="205"/>
        <v>66450</v>
      </c>
      <c r="T783" s="11">
        <f t="shared" si="207"/>
        <v>12547.8</v>
      </c>
      <c r="U783" s="12">
        <f t="shared" si="208"/>
        <v>71431.8</v>
      </c>
      <c r="V783" s="13">
        <f t="shared" si="209"/>
        <v>67273.8</v>
      </c>
      <c r="W783" s="10">
        <f t="shared" si="210"/>
        <v>37171.800000000003</v>
      </c>
    </row>
    <row r="784" spans="1:25" ht="52.2" x14ac:dyDescent="0.3">
      <c r="A784" s="16" t="s">
        <v>1589</v>
      </c>
      <c r="B784" s="68" t="s">
        <v>26</v>
      </c>
      <c r="C784" s="39">
        <v>800530</v>
      </c>
      <c r="D784" s="39" t="s">
        <v>1590</v>
      </c>
      <c r="E784" s="31">
        <v>0.25</v>
      </c>
      <c r="F784" s="20">
        <v>0.09</v>
      </c>
      <c r="G784" s="20">
        <f t="shared" si="206"/>
        <v>0.16</v>
      </c>
      <c r="H784" s="6">
        <f t="shared" si="194"/>
        <v>8568</v>
      </c>
      <c r="I784" s="6">
        <f t="shared" si="195"/>
        <v>18016</v>
      </c>
      <c r="J784" s="6">
        <f t="shared" si="196"/>
        <v>26584</v>
      </c>
      <c r="K784" s="7">
        <f t="shared" si="197"/>
        <v>19440</v>
      </c>
      <c r="L784" s="7">
        <f t="shared" si="198"/>
        <v>44320</v>
      </c>
      <c r="M784" s="7">
        <f t="shared" si="199"/>
        <v>63760</v>
      </c>
      <c r="N784" s="8">
        <f t="shared" si="200"/>
        <v>14580</v>
      </c>
      <c r="O784" s="8">
        <f t="shared" si="201"/>
        <v>45696</v>
      </c>
      <c r="P784" s="8">
        <f t="shared" si="202"/>
        <v>60276</v>
      </c>
      <c r="Q784" s="9">
        <f t="shared" si="203"/>
        <v>13590</v>
      </c>
      <c r="R784" s="9">
        <f t="shared" si="204"/>
        <v>28640</v>
      </c>
      <c r="S784" s="10">
        <f t="shared" si="205"/>
        <v>42230</v>
      </c>
      <c r="T784" s="11">
        <f t="shared" si="207"/>
        <v>7975.2</v>
      </c>
      <c r="U784" s="12">
        <f t="shared" si="208"/>
        <v>45151.199999999997</v>
      </c>
      <c r="V784" s="13">
        <f t="shared" si="209"/>
        <v>41667.199999999997</v>
      </c>
      <c r="W784" s="10">
        <f t="shared" si="210"/>
        <v>23621.200000000001</v>
      </c>
    </row>
    <row r="785" spans="1:30" ht="52.2" x14ac:dyDescent="0.3">
      <c r="A785" s="16" t="s">
        <v>1591</v>
      </c>
      <c r="B785" s="68" t="s">
        <v>26</v>
      </c>
      <c r="C785" s="39">
        <v>800535</v>
      </c>
      <c r="D785" s="39" t="s">
        <v>1592</v>
      </c>
      <c r="E785" s="31">
        <v>0.25</v>
      </c>
      <c r="F785" s="20">
        <v>0.09</v>
      </c>
      <c r="G785" s="20">
        <f t="shared" si="206"/>
        <v>0.16</v>
      </c>
      <c r="H785" s="6">
        <f t="shared" si="194"/>
        <v>8568</v>
      </c>
      <c r="I785" s="6">
        <f t="shared" si="195"/>
        <v>18016</v>
      </c>
      <c r="J785" s="6">
        <f t="shared" si="196"/>
        <v>26584</v>
      </c>
      <c r="K785" s="7">
        <f t="shared" si="197"/>
        <v>19440</v>
      </c>
      <c r="L785" s="7">
        <f t="shared" si="198"/>
        <v>44320</v>
      </c>
      <c r="M785" s="7">
        <f t="shared" si="199"/>
        <v>63760</v>
      </c>
      <c r="N785" s="8">
        <f t="shared" si="200"/>
        <v>14580</v>
      </c>
      <c r="O785" s="8">
        <f t="shared" si="201"/>
        <v>45696</v>
      </c>
      <c r="P785" s="8">
        <f t="shared" si="202"/>
        <v>60276</v>
      </c>
      <c r="Q785" s="9">
        <f t="shared" si="203"/>
        <v>13590</v>
      </c>
      <c r="R785" s="9">
        <f t="shared" si="204"/>
        <v>28640</v>
      </c>
      <c r="S785" s="10">
        <f t="shared" si="205"/>
        <v>42230</v>
      </c>
      <c r="T785" s="11">
        <f t="shared" si="207"/>
        <v>7975.2</v>
      </c>
      <c r="U785" s="12">
        <f t="shared" si="208"/>
        <v>45151.199999999997</v>
      </c>
      <c r="V785" s="13">
        <f t="shared" si="209"/>
        <v>41667.199999999997</v>
      </c>
      <c r="W785" s="10">
        <f t="shared" si="210"/>
        <v>23621.200000000001</v>
      </c>
      <c r="AD785" s="71">
        <v>14474.600000000004</v>
      </c>
    </row>
    <row r="786" spans="1:30" ht="52.2" x14ac:dyDescent="0.3">
      <c r="A786" s="16" t="s">
        <v>1593</v>
      </c>
      <c r="B786" s="68" t="s">
        <v>26</v>
      </c>
      <c r="C786" s="39">
        <v>800540</v>
      </c>
      <c r="D786" s="39" t="s">
        <v>1594</v>
      </c>
      <c r="E786" s="31">
        <v>0.25</v>
      </c>
      <c r="F786" s="20">
        <v>0.09</v>
      </c>
      <c r="G786" s="20">
        <f t="shared" si="206"/>
        <v>0.16</v>
      </c>
      <c r="H786" s="6">
        <f t="shared" si="194"/>
        <v>8568</v>
      </c>
      <c r="I786" s="6">
        <f t="shared" si="195"/>
        <v>18016</v>
      </c>
      <c r="J786" s="6">
        <f t="shared" si="196"/>
        <v>26584</v>
      </c>
      <c r="K786" s="7">
        <f t="shared" si="197"/>
        <v>19440</v>
      </c>
      <c r="L786" s="7">
        <f t="shared" si="198"/>
        <v>44320</v>
      </c>
      <c r="M786" s="7">
        <f t="shared" si="199"/>
        <v>63760</v>
      </c>
      <c r="N786" s="8">
        <f t="shared" si="200"/>
        <v>14580</v>
      </c>
      <c r="O786" s="8">
        <f t="shared" si="201"/>
        <v>45696</v>
      </c>
      <c r="P786" s="8">
        <f t="shared" si="202"/>
        <v>60276</v>
      </c>
      <c r="Q786" s="9">
        <f t="shared" si="203"/>
        <v>13590</v>
      </c>
      <c r="R786" s="9">
        <f t="shared" si="204"/>
        <v>28640</v>
      </c>
      <c r="S786" s="10">
        <f t="shared" si="205"/>
        <v>42230</v>
      </c>
      <c r="T786" s="11">
        <f t="shared" si="207"/>
        <v>7975.2</v>
      </c>
      <c r="U786" s="12">
        <f t="shared" si="208"/>
        <v>45151.199999999997</v>
      </c>
      <c r="V786" s="13">
        <f t="shared" si="209"/>
        <v>41667.199999999997</v>
      </c>
      <c r="W786" s="10">
        <f t="shared" si="210"/>
        <v>23621.200000000001</v>
      </c>
      <c r="AD786" s="71">
        <v>33717.200000000004</v>
      </c>
    </row>
    <row r="787" spans="1:30" ht="52.2" x14ac:dyDescent="0.3">
      <c r="A787" s="16" t="s">
        <v>1595</v>
      </c>
      <c r="B787" s="68" t="s">
        <v>26</v>
      </c>
      <c r="C787" s="39">
        <v>800555</v>
      </c>
      <c r="D787" s="39" t="s">
        <v>1596</v>
      </c>
      <c r="E787" s="31">
        <v>0.74</v>
      </c>
      <c r="F787" s="20">
        <v>0.26</v>
      </c>
      <c r="G787" s="20">
        <f t="shared" si="206"/>
        <v>0.48</v>
      </c>
      <c r="H787" s="6">
        <f t="shared" si="194"/>
        <v>24752</v>
      </c>
      <c r="I787" s="6">
        <f t="shared" si="195"/>
        <v>54048</v>
      </c>
      <c r="J787" s="6">
        <f t="shared" si="196"/>
        <v>78800</v>
      </c>
      <c r="K787" s="7">
        <f t="shared" si="197"/>
        <v>56160</v>
      </c>
      <c r="L787" s="7">
        <f t="shared" si="198"/>
        <v>132960</v>
      </c>
      <c r="M787" s="7">
        <f t="shared" si="199"/>
        <v>189120</v>
      </c>
      <c r="N787" s="8">
        <f t="shared" si="200"/>
        <v>42120</v>
      </c>
      <c r="O787" s="8">
        <f t="shared" si="201"/>
        <v>137088</v>
      </c>
      <c r="P787" s="8">
        <f t="shared" si="202"/>
        <v>179208</v>
      </c>
      <c r="Q787" s="9">
        <f t="shared" si="203"/>
        <v>39260</v>
      </c>
      <c r="R787" s="9">
        <f t="shared" si="204"/>
        <v>85920</v>
      </c>
      <c r="S787" s="10">
        <f t="shared" si="205"/>
        <v>125180</v>
      </c>
      <c r="T787" s="11">
        <f t="shared" si="207"/>
        <v>23640</v>
      </c>
      <c r="U787" s="12">
        <f t="shared" si="208"/>
        <v>133960</v>
      </c>
      <c r="V787" s="13">
        <f t="shared" si="209"/>
        <v>124048</v>
      </c>
      <c r="W787" s="10">
        <f t="shared" si="210"/>
        <v>70020</v>
      </c>
      <c r="AC787">
        <v>27513.8</v>
      </c>
      <c r="AD787" s="71">
        <v>30535.200000000001</v>
      </c>
    </row>
    <row r="788" spans="1:30" ht="69.599999999999994" x14ac:dyDescent="0.3">
      <c r="A788" s="16" t="s">
        <v>1597</v>
      </c>
      <c r="B788" s="68" t="s">
        <v>26</v>
      </c>
      <c r="C788" s="39">
        <v>800565</v>
      </c>
      <c r="D788" s="39" t="s">
        <v>1598</v>
      </c>
      <c r="E788" s="31">
        <v>0.94</v>
      </c>
      <c r="F788" s="20">
        <v>0.28999999999999998</v>
      </c>
      <c r="G788" s="20">
        <f t="shared" si="206"/>
        <v>0.64999999999999991</v>
      </c>
      <c r="H788" s="6">
        <f t="shared" si="194"/>
        <v>27607.999999999996</v>
      </c>
      <c r="I788" s="6">
        <f t="shared" si="195"/>
        <v>73189.999999999985</v>
      </c>
      <c r="J788" s="6">
        <f t="shared" si="196"/>
        <v>100797.99999999999</v>
      </c>
      <c r="K788" s="7">
        <f t="shared" si="197"/>
        <v>62639.999999999993</v>
      </c>
      <c r="L788" s="7">
        <f t="shared" si="198"/>
        <v>180049.99999999997</v>
      </c>
      <c r="M788" s="7">
        <f t="shared" si="199"/>
        <v>242689.99999999997</v>
      </c>
      <c r="N788" s="8">
        <f t="shared" si="200"/>
        <v>46980</v>
      </c>
      <c r="O788" s="8">
        <f t="shared" si="201"/>
        <v>185639.99999999997</v>
      </c>
      <c r="P788" s="8">
        <f t="shared" si="202"/>
        <v>232619.99999999997</v>
      </c>
      <c r="Q788" s="9">
        <f t="shared" si="203"/>
        <v>43790</v>
      </c>
      <c r="R788" s="9">
        <f t="shared" si="204"/>
        <v>116349.99999999999</v>
      </c>
      <c r="S788" s="10">
        <f t="shared" si="205"/>
        <v>160140</v>
      </c>
      <c r="T788" s="11">
        <f t="shared" si="207"/>
        <v>30239.399999999994</v>
      </c>
      <c r="U788" s="12">
        <f t="shared" si="208"/>
        <v>172131.4</v>
      </c>
      <c r="V788" s="13">
        <f t="shared" si="209"/>
        <v>162061.4</v>
      </c>
      <c r="W788" s="10">
        <f t="shared" si="210"/>
        <v>89581.400000000009</v>
      </c>
      <c r="AC788">
        <v>34670.80000000001</v>
      </c>
      <c r="AD788" s="71">
        <v>27513.8</v>
      </c>
    </row>
    <row r="789" spans="1:30" ht="52.2" x14ac:dyDescent="0.3">
      <c r="A789" s="16" t="s">
        <v>1599</v>
      </c>
      <c r="B789" s="68" t="s">
        <v>26</v>
      </c>
      <c r="C789" s="39">
        <v>800570</v>
      </c>
      <c r="D789" s="39" t="s">
        <v>1600</v>
      </c>
      <c r="E789" s="31">
        <v>0.77</v>
      </c>
      <c r="F789" s="20">
        <v>0.16</v>
      </c>
      <c r="G789" s="20">
        <f t="shared" si="206"/>
        <v>0.61</v>
      </c>
      <c r="H789" s="6">
        <f t="shared" si="194"/>
        <v>15232</v>
      </c>
      <c r="I789" s="6">
        <f t="shared" si="195"/>
        <v>68686</v>
      </c>
      <c r="J789" s="6">
        <f t="shared" si="196"/>
        <v>83918</v>
      </c>
      <c r="K789" s="7">
        <f t="shared" si="197"/>
        <v>34560</v>
      </c>
      <c r="L789" s="7">
        <f t="shared" si="198"/>
        <v>168970</v>
      </c>
      <c r="M789" s="7">
        <f t="shared" si="199"/>
        <v>203530</v>
      </c>
      <c r="N789" s="8">
        <f t="shared" si="200"/>
        <v>25920</v>
      </c>
      <c r="O789" s="8">
        <f t="shared" si="201"/>
        <v>174216</v>
      </c>
      <c r="P789" s="8">
        <f t="shared" si="202"/>
        <v>200136</v>
      </c>
      <c r="Q789" s="9">
        <f t="shared" si="203"/>
        <v>24160</v>
      </c>
      <c r="R789" s="9">
        <f t="shared" si="204"/>
        <v>109190</v>
      </c>
      <c r="S789" s="10">
        <f t="shared" si="205"/>
        <v>133350</v>
      </c>
      <c r="T789" s="11">
        <f t="shared" si="207"/>
        <v>25175.4</v>
      </c>
      <c r="U789" s="12">
        <f t="shared" si="208"/>
        <v>144787.4</v>
      </c>
      <c r="V789" s="13">
        <f t="shared" si="209"/>
        <v>141393.4</v>
      </c>
      <c r="W789" s="10">
        <f t="shared" si="210"/>
        <v>74607.399999999994</v>
      </c>
      <c r="AC789">
        <v>45802.8</v>
      </c>
      <c r="AD789" s="71">
        <v>34670.80000000001</v>
      </c>
    </row>
    <row r="790" spans="1:30" ht="69.599999999999994" x14ac:dyDescent="0.3">
      <c r="A790" s="16" t="s">
        <v>1601</v>
      </c>
      <c r="B790" s="68" t="s">
        <v>26</v>
      </c>
      <c r="C790" s="39">
        <v>800605</v>
      </c>
      <c r="D790" s="39" t="s">
        <v>1602</v>
      </c>
      <c r="E790" s="31">
        <v>1.0900000000000001</v>
      </c>
      <c r="F790" s="20">
        <v>0.36</v>
      </c>
      <c r="G790" s="20">
        <f t="shared" si="206"/>
        <v>0.73000000000000009</v>
      </c>
      <c r="H790" s="6">
        <f t="shared" si="194"/>
        <v>34272</v>
      </c>
      <c r="I790" s="6">
        <f t="shared" si="195"/>
        <v>82198.000000000015</v>
      </c>
      <c r="J790" s="6">
        <f t="shared" si="196"/>
        <v>116470.00000000001</v>
      </c>
      <c r="K790" s="7">
        <f t="shared" si="197"/>
        <v>77760</v>
      </c>
      <c r="L790" s="7">
        <f t="shared" si="198"/>
        <v>202210.00000000003</v>
      </c>
      <c r="M790" s="7">
        <f t="shared" si="199"/>
        <v>279970</v>
      </c>
      <c r="N790" s="8">
        <f t="shared" si="200"/>
        <v>58320</v>
      </c>
      <c r="O790" s="8">
        <f t="shared" si="201"/>
        <v>208488.00000000003</v>
      </c>
      <c r="P790" s="8">
        <f t="shared" si="202"/>
        <v>266808</v>
      </c>
      <c r="Q790" s="9">
        <f t="shared" si="203"/>
        <v>54360</v>
      </c>
      <c r="R790" s="9">
        <f t="shared" si="204"/>
        <v>130670.00000000001</v>
      </c>
      <c r="S790" s="10">
        <f t="shared" si="205"/>
        <v>185030</v>
      </c>
      <c r="T790" s="11">
        <f t="shared" si="207"/>
        <v>34941.000000000007</v>
      </c>
      <c r="U790" s="12">
        <f t="shared" si="208"/>
        <v>198441</v>
      </c>
      <c r="V790" s="13">
        <f t="shared" si="209"/>
        <v>185279</v>
      </c>
      <c r="W790" s="10">
        <f t="shared" si="210"/>
        <v>103501</v>
      </c>
      <c r="AC790">
        <v>34670.80000000001</v>
      </c>
      <c r="AD790" s="71">
        <v>45802.8</v>
      </c>
    </row>
    <row r="791" spans="1:30" ht="34.799999999999997" x14ac:dyDescent="0.3">
      <c r="A791" s="16" t="s">
        <v>1603</v>
      </c>
      <c r="B791" s="68" t="s">
        <v>26</v>
      </c>
      <c r="C791" s="39">
        <v>800675</v>
      </c>
      <c r="D791" s="39" t="s">
        <v>1604</v>
      </c>
      <c r="E791" s="31">
        <v>0.48</v>
      </c>
      <c r="F791" s="20">
        <v>0.36</v>
      </c>
      <c r="G791" s="20">
        <f t="shared" si="206"/>
        <v>0.12</v>
      </c>
      <c r="H791" s="6">
        <f t="shared" si="194"/>
        <v>34272</v>
      </c>
      <c r="I791" s="6">
        <f t="shared" si="195"/>
        <v>13512</v>
      </c>
      <c r="J791" s="6">
        <f t="shared" si="196"/>
        <v>47784</v>
      </c>
      <c r="K791" s="7">
        <f t="shared" si="197"/>
        <v>77760</v>
      </c>
      <c r="L791" s="7">
        <f t="shared" si="198"/>
        <v>33240</v>
      </c>
      <c r="M791" s="7">
        <f t="shared" si="199"/>
        <v>111000</v>
      </c>
      <c r="N791" s="8">
        <f t="shared" si="200"/>
        <v>58320</v>
      </c>
      <c r="O791" s="8">
        <f t="shared" si="201"/>
        <v>34272</v>
      </c>
      <c r="P791" s="8">
        <f t="shared" si="202"/>
        <v>92592</v>
      </c>
      <c r="Q791" s="9">
        <f t="shared" si="203"/>
        <v>54360</v>
      </c>
      <c r="R791" s="9">
        <f t="shared" si="204"/>
        <v>21480</v>
      </c>
      <c r="S791" s="10">
        <f t="shared" si="205"/>
        <v>75840</v>
      </c>
      <c r="T791" s="11">
        <f t="shared" si="207"/>
        <v>14335.2</v>
      </c>
      <c r="U791" s="12">
        <f t="shared" si="208"/>
        <v>77551.199999999997</v>
      </c>
      <c r="V791" s="13">
        <f t="shared" si="209"/>
        <v>59143.199999999997</v>
      </c>
      <c r="W791" s="10">
        <f t="shared" si="210"/>
        <v>42391.199999999997</v>
      </c>
      <c r="AC791">
        <v>44849.2</v>
      </c>
      <c r="AD791" s="71">
        <v>34670.80000000001</v>
      </c>
    </row>
    <row r="792" spans="1:30" ht="34.799999999999997" x14ac:dyDescent="0.3">
      <c r="A792" s="16" t="s">
        <v>1605</v>
      </c>
      <c r="B792" s="68" t="s">
        <v>26</v>
      </c>
      <c r="C792" s="39">
        <v>801400</v>
      </c>
      <c r="D792" s="39" t="s">
        <v>1606</v>
      </c>
      <c r="E792" s="31">
        <v>0.64</v>
      </c>
      <c r="F792" s="20">
        <v>0.28000000000000003</v>
      </c>
      <c r="G792" s="20">
        <f t="shared" si="206"/>
        <v>0.36</v>
      </c>
      <c r="H792" s="6">
        <f t="shared" si="194"/>
        <v>26656.000000000004</v>
      </c>
      <c r="I792" s="6">
        <f t="shared" si="195"/>
        <v>40536</v>
      </c>
      <c r="J792" s="6">
        <f t="shared" si="196"/>
        <v>67192</v>
      </c>
      <c r="K792" s="7">
        <f t="shared" si="197"/>
        <v>60480.000000000007</v>
      </c>
      <c r="L792" s="7">
        <f t="shared" si="198"/>
        <v>99720</v>
      </c>
      <c r="M792" s="7">
        <f t="shared" si="199"/>
        <v>160200</v>
      </c>
      <c r="N792" s="8">
        <f t="shared" si="200"/>
        <v>45360.000000000007</v>
      </c>
      <c r="O792" s="8">
        <f t="shared" si="201"/>
        <v>102816</v>
      </c>
      <c r="P792" s="8">
        <f t="shared" si="202"/>
        <v>148176</v>
      </c>
      <c r="Q792" s="9">
        <f t="shared" si="203"/>
        <v>42280.000000000007</v>
      </c>
      <c r="R792" s="9">
        <f t="shared" si="204"/>
        <v>64440</v>
      </c>
      <c r="S792" s="10">
        <f t="shared" si="205"/>
        <v>106720</v>
      </c>
      <c r="T792" s="11">
        <f t="shared" si="207"/>
        <v>20157.599999999999</v>
      </c>
      <c r="U792" s="12">
        <f t="shared" si="208"/>
        <v>113165.6</v>
      </c>
      <c r="V792" s="13">
        <f t="shared" si="209"/>
        <v>101141.6</v>
      </c>
      <c r="W792" s="10">
        <f t="shared" si="210"/>
        <v>59685.599999999999</v>
      </c>
      <c r="AD792" s="71">
        <v>44849.2</v>
      </c>
    </row>
    <row r="793" spans="1:30" ht="34.799999999999997" x14ac:dyDescent="0.3">
      <c r="A793" s="16" t="s">
        <v>1607</v>
      </c>
      <c r="B793" s="68" t="s">
        <v>26</v>
      </c>
      <c r="C793" s="39">
        <v>801405</v>
      </c>
      <c r="D793" s="39" t="s">
        <v>1608</v>
      </c>
      <c r="E793" s="31">
        <v>0.64</v>
      </c>
      <c r="F793" s="20">
        <v>0.28000000000000003</v>
      </c>
      <c r="G793" s="20">
        <f t="shared" si="206"/>
        <v>0.36</v>
      </c>
      <c r="H793" s="6">
        <f t="shared" si="194"/>
        <v>26656.000000000004</v>
      </c>
      <c r="I793" s="6">
        <f t="shared" si="195"/>
        <v>40536</v>
      </c>
      <c r="J793" s="6">
        <f t="shared" si="196"/>
        <v>67192</v>
      </c>
      <c r="K793" s="7">
        <f t="shared" si="197"/>
        <v>60480.000000000007</v>
      </c>
      <c r="L793" s="7">
        <f t="shared" si="198"/>
        <v>99720</v>
      </c>
      <c r="M793" s="7">
        <f t="shared" si="199"/>
        <v>160200</v>
      </c>
      <c r="N793" s="8">
        <f t="shared" si="200"/>
        <v>45360.000000000007</v>
      </c>
      <c r="O793" s="8">
        <f t="shared" si="201"/>
        <v>102816</v>
      </c>
      <c r="P793" s="8">
        <f t="shared" si="202"/>
        <v>148176</v>
      </c>
      <c r="Q793" s="9">
        <f t="shared" si="203"/>
        <v>42280.000000000007</v>
      </c>
      <c r="R793" s="9">
        <f t="shared" si="204"/>
        <v>64440</v>
      </c>
      <c r="S793" s="10">
        <f t="shared" si="205"/>
        <v>106720</v>
      </c>
      <c r="T793" s="11">
        <f t="shared" si="207"/>
        <v>20157.599999999999</v>
      </c>
      <c r="U793" s="12">
        <f t="shared" si="208"/>
        <v>113165.6</v>
      </c>
      <c r="V793" s="13">
        <f t="shared" si="209"/>
        <v>101141.6</v>
      </c>
      <c r="W793" s="10">
        <f t="shared" si="210"/>
        <v>59685.599999999999</v>
      </c>
      <c r="AD793" s="71">
        <v>48824.2</v>
      </c>
    </row>
    <row r="794" spans="1:30" ht="52.2" x14ac:dyDescent="0.3">
      <c r="A794" s="16" t="s">
        <v>1609</v>
      </c>
      <c r="B794" s="68" t="s">
        <v>26</v>
      </c>
      <c r="C794" s="39">
        <v>801410</v>
      </c>
      <c r="D794" s="39" t="s">
        <v>1610</v>
      </c>
      <c r="E794" s="31">
        <v>0.64</v>
      </c>
      <c r="F794" s="20">
        <v>0.28000000000000003</v>
      </c>
      <c r="G794" s="20">
        <f t="shared" si="206"/>
        <v>0.36</v>
      </c>
      <c r="H794" s="6">
        <f t="shared" si="194"/>
        <v>26656.000000000004</v>
      </c>
      <c r="I794" s="6">
        <f t="shared" si="195"/>
        <v>40536</v>
      </c>
      <c r="J794" s="6">
        <f t="shared" si="196"/>
        <v>67192</v>
      </c>
      <c r="K794" s="7">
        <f t="shared" si="197"/>
        <v>60480.000000000007</v>
      </c>
      <c r="L794" s="7">
        <f t="shared" si="198"/>
        <v>99720</v>
      </c>
      <c r="M794" s="7">
        <f t="shared" si="199"/>
        <v>160200</v>
      </c>
      <c r="N794" s="8">
        <f t="shared" si="200"/>
        <v>45360.000000000007</v>
      </c>
      <c r="O794" s="8">
        <f t="shared" si="201"/>
        <v>102816</v>
      </c>
      <c r="P794" s="8">
        <f t="shared" si="202"/>
        <v>148176</v>
      </c>
      <c r="Q794" s="9">
        <f t="shared" si="203"/>
        <v>42280.000000000007</v>
      </c>
      <c r="R794" s="9">
        <f t="shared" si="204"/>
        <v>64440</v>
      </c>
      <c r="S794" s="10">
        <f t="shared" si="205"/>
        <v>106720</v>
      </c>
      <c r="T794" s="11">
        <f t="shared" si="207"/>
        <v>20157.599999999999</v>
      </c>
      <c r="U794" s="12">
        <f t="shared" si="208"/>
        <v>113165.6</v>
      </c>
      <c r="V794" s="13">
        <f t="shared" si="209"/>
        <v>101141.6</v>
      </c>
      <c r="W794" s="10">
        <f t="shared" si="210"/>
        <v>59685.599999999999</v>
      </c>
      <c r="AC794">
        <v>41667.199999999997</v>
      </c>
      <c r="AD794" s="71">
        <v>41667.199999999997</v>
      </c>
    </row>
    <row r="795" spans="1:30" ht="69.599999999999994" x14ac:dyDescent="0.3">
      <c r="A795" s="16" t="s">
        <v>1611</v>
      </c>
      <c r="B795" s="68" t="s">
        <v>26</v>
      </c>
      <c r="C795" s="39">
        <v>801415</v>
      </c>
      <c r="D795" s="39" t="s">
        <v>1612</v>
      </c>
      <c r="E795" s="31">
        <v>0.83</v>
      </c>
      <c r="F795" s="20">
        <v>0.37</v>
      </c>
      <c r="G795" s="20">
        <f t="shared" si="206"/>
        <v>0.45999999999999996</v>
      </c>
      <c r="H795" s="6">
        <f t="shared" si="194"/>
        <v>35224</v>
      </c>
      <c r="I795" s="6">
        <f t="shared" si="195"/>
        <v>51795.999999999993</v>
      </c>
      <c r="J795" s="6">
        <f t="shared" si="196"/>
        <v>87020</v>
      </c>
      <c r="K795" s="7">
        <f t="shared" si="197"/>
        <v>79920</v>
      </c>
      <c r="L795" s="7">
        <f t="shared" si="198"/>
        <v>127419.99999999999</v>
      </c>
      <c r="M795" s="7">
        <f t="shared" si="199"/>
        <v>207340</v>
      </c>
      <c r="N795" s="8">
        <f t="shared" si="200"/>
        <v>59940</v>
      </c>
      <c r="O795" s="8">
        <f t="shared" si="201"/>
        <v>131376</v>
      </c>
      <c r="P795" s="8">
        <f t="shared" si="202"/>
        <v>191316</v>
      </c>
      <c r="Q795" s="9">
        <f t="shared" si="203"/>
        <v>55870</v>
      </c>
      <c r="R795" s="9">
        <f t="shared" si="204"/>
        <v>82340</v>
      </c>
      <c r="S795" s="10">
        <f t="shared" si="205"/>
        <v>138210</v>
      </c>
      <c r="T795" s="11">
        <f t="shared" si="207"/>
        <v>26106</v>
      </c>
      <c r="U795" s="12">
        <f t="shared" si="208"/>
        <v>146426</v>
      </c>
      <c r="V795" s="13">
        <f t="shared" si="209"/>
        <v>130402</v>
      </c>
      <c r="W795" s="10">
        <f t="shared" si="210"/>
        <v>77296</v>
      </c>
      <c r="AD795" s="71">
        <v>41667.199999999997</v>
      </c>
    </row>
    <row r="796" spans="1:30" ht="34.799999999999997" x14ac:dyDescent="0.3">
      <c r="A796" s="16" t="s">
        <v>1613</v>
      </c>
      <c r="B796" s="68" t="s">
        <v>26</v>
      </c>
      <c r="C796" s="39">
        <v>801420</v>
      </c>
      <c r="D796" s="39" t="s">
        <v>1614</v>
      </c>
      <c r="E796" s="31">
        <v>0.83</v>
      </c>
      <c r="F796" s="20">
        <v>0.37</v>
      </c>
      <c r="G796" s="20">
        <f t="shared" si="206"/>
        <v>0.45999999999999996</v>
      </c>
      <c r="H796" s="6">
        <f t="shared" si="194"/>
        <v>35224</v>
      </c>
      <c r="I796" s="6">
        <f t="shared" si="195"/>
        <v>51795.999999999993</v>
      </c>
      <c r="J796" s="6">
        <f t="shared" si="196"/>
        <v>87020</v>
      </c>
      <c r="K796" s="7">
        <f t="shared" si="197"/>
        <v>79920</v>
      </c>
      <c r="L796" s="7">
        <f t="shared" si="198"/>
        <v>127419.99999999999</v>
      </c>
      <c r="M796" s="7">
        <f t="shared" si="199"/>
        <v>207340</v>
      </c>
      <c r="N796" s="8">
        <f t="shared" si="200"/>
        <v>59940</v>
      </c>
      <c r="O796" s="8">
        <f t="shared" si="201"/>
        <v>131376</v>
      </c>
      <c r="P796" s="8">
        <f t="shared" si="202"/>
        <v>191316</v>
      </c>
      <c r="Q796" s="9">
        <f t="shared" si="203"/>
        <v>55870</v>
      </c>
      <c r="R796" s="9">
        <f t="shared" si="204"/>
        <v>82340</v>
      </c>
      <c r="S796" s="10">
        <f t="shared" si="205"/>
        <v>138210</v>
      </c>
      <c r="T796" s="11">
        <f t="shared" si="207"/>
        <v>26106</v>
      </c>
      <c r="U796" s="12">
        <f t="shared" si="208"/>
        <v>146426</v>
      </c>
      <c r="V796" s="13">
        <f t="shared" si="209"/>
        <v>130402</v>
      </c>
      <c r="W796" s="10">
        <f t="shared" si="210"/>
        <v>77296</v>
      </c>
      <c r="AC796">
        <v>101141.6</v>
      </c>
      <c r="AD796" s="71">
        <v>41667.199999999997</v>
      </c>
    </row>
    <row r="797" spans="1:30" ht="34.799999999999997" x14ac:dyDescent="0.3">
      <c r="A797" s="16" t="s">
        <v>1615</v>
      </c>
      <c r="B797" s="68" t="s">
        <v>26</v>
      </c>
      <c r="C797" s="39">
        <v>801425</v>
      </c>
      <c r="D797" s="39" t="s">
        <v>1616</v>
      </c>
      <c r="E797" s="31">
        <v>0.83</v>
      </c>
      <c r="F797" s="20">
        <v>0.37</v>
      </c>
      <c r="G797" s="20">
        <f t="shared" si="206"/>
        <v>0.45999999999999996</v>
      </c>
      <c r="H797" s="6">
        <f t="shared" si="194"/>
        <v>35224</v>
      </c>
      <c r="I797" s="6">
        <f t="shared" si="195"/>
        <v>51795.999999999993</v>
      </c>
      <c r="J797" s="6">
        <f t="shared" si="196"/>
        <v>87020</v>
      </c>
      <c r="K797" s="7">
        <f t="shared" si="197"/>
        <v>79920</v>
      </c>
      <c r="L797" s="7">
        <f t="shared" si="198"/>
        <v>127419.99999999999</v>
      </c>
      <c r="M797" s="7">
        <f t="shared" si="199"/>
        <v>207340</v>
      </c>
      <c r="N797" s="8">
        <f t="shared" si="200"/>
        <v>59940</v>
      </c>
      <c r="O797" s="8">
        <f t="shared" si="201"/>
        <v>131376</v>
      </c>
      <c r="P797" s="8">
        <f t="shared" si="202"/>
        <v>191316</v>
      </c>
      <c r="Q797" s="9">
        <f t="shared" si="203"/>
        <v>55870</v>
      </c>
      <c r="R797" s="9">
        <f t="shared" si="204"/>
        <v>82340</v>
      </c>
      <c r="S797" s="10">
        <f t="shared" si="205"/>
        <v>138210</v>
      </c>
      <c r="T797" s="11">
        <f t="shared" si="207"/>
        <v>26106</v>
      </c>
      <c r="U797" s="12">
        <f t="shared" si="208"/>
        <v>146426</v>
      </c>
      <c r="V797" s="13">
        <f t="shared" si="209"/>
        <v>130402</v>
      </c>
      <c r="W797" s="10">
        <f t="shared" si="210"/>
        <v>77296</v>
      </c>
      <c r="AC797">
        <v>101141.6</v>
      </c>
      <c r="AD797" s="71">
        <v>101141.6</v>
      </c>
    </row>
    <row r="798" spans="1:30" ht="52.2" x14ac:dyDescent="0.3">
      <c r="A798" s="16" t="s">
        <v>1617</v>
      </c>
      <c r="B798" s="68" t="s">
        <v>26</v>
      </c>
      <c r="C798" s="39">
        <v>801445</v>
      </c>
      <c r="D798" s="39" t="s">
        <v>1618</v>
      </c>
      <c r="E798" s="31">
        <v>0.8</v>
      </c>
      <c r="F798" s="20">
        <v>0.28000000000000003</v>
      </c>
      <c r="G798" s="20">
        <f t="shared" si="206"/>
        <v>0.52</v>
      </c>
      <c r="H798" s="6">
        <f t="shared" si="194"/>
        <v>26656.000000000004</v>
      </c>
      <c r="I798" s="6">
        <f t="shared" si="195"/>
        <v>58552</v>
      </c>
      <c r="J798" s="6">
        <f t="shared" si="196"/>
        <v>85208</v>
      </c>
      <c r="K798" s="7">
        <f t="shared" si="197"/>
        <v>60480.000000000007</v>
      </c>
      <c r="L798" s="7">
        <f t="shared" si="198"/>
        <v>144040</v>
      </c>
      <c r="M798" s="7">
        <f t="shared" si="199"/>
        <v>204520</v>
      </c>
      <c r="N798" s="8">
        <f t="shared" si="200"/>
        <v>45360.000000000007</v>
      </c>
      <c r="O798" s="8">
        <f t="shared" si="201"/>
        <v>148512</v>
      </c>
      <c r="P798" s="8">
        <f t="shared" si="202"/>
        <v>193872</v>
      </c>
      <c r="Q798" s="9">
        <f t="shared" si="203"/>
        <v>42280.000000000007</v>
      </c>
      <c r="R798" s="9">
        <f t="shared" si="204"/>
        <v>93080</v>
      </c>
      <c r="S798" s="10">
        <f t="shared" si="205"/>
        <v>135360</v>
      </c>
      <c r="T798" s="11">
        <f t="shared" si="207"/>
        <v>25562.400000000001</v>
      </c>
      <c r="U798" s="12">
        <f t="shared" si="208"/>
        <v>144874.4</v>
      </c>
      <c r="V798" s="13">
        <f t="shared" si="209"/>
        <v>134226.4</v>
      </c>
      <c r="W798" s="10">
        <f t="shared" si="210"/>
        <v>75714.399999999994</v>
      </c>
      <c r="AC798">
        <v>130402</v>
      </c>
      <c r="AD798" s="71">
        <v>101141.6</v>
      </c>
    </row>
    <row r="799" spans="1:30" ht="52.2" x14ac:dyDescent="0.3">
      <c r="A799" s="16" t="s">
        <v>1619</v>
      </c>
      <c r="B799" s="68" t="s">
        <v>26</v>
      </c>
      <c r="C799" s="39">
        <v>801446</v>
      </c>
      <c r="D799" s="39" t="s">
        <v>1620</v>
      </c>
      <c r="E799" s="31">
        <v>0.8</v>
      </c>
      <c r="F799" s="20">
        <v>0.28000000000000003</v>
      </c>
      <c r="G799" s="20">
        <f t="shared" si="206"/>
        <v>0.52</v>
      </c>
      <c r="H799" s="6">
        <f t="shared" si="194"/>
        <v>26656.000000000004</v>
      </c>
      <c r="I799" s="6">
        <f t="shared" si="195"/>
        <v>58552</v>
      </c>
      <c r="J799" s="6">
        <f t="shared" si="196"/>
        <v>85208</v>
      </c>
      <c r="K799" s="7">
        <f t="shared" si="197"/>
        <v>60480.000000000007</v>
      </c>
      <c r="L799" s="7">
        <f t="shared" si="198"/>
        <v>144040</v>
      </c>
      <c r="M799" s="7">
        <f t="shared" si="199"/>
        <v>204520</v>
      </c>
      <c r="N799" s="8">
        <f t="shared" si="200"/>
        <v>45360.000000000007</v>
      </c>
      <c r="O799" s="8">
        <f t="shared" si="201"/>
        <v>148512</v>
      </c>
      <c r="P799" s="8">
        <f t="shared" si="202"/>
        <v>193872</v>
      </c>
      <c r="Q799" s="9">
        <f t="shared" si="203"/>
        <v>42280.000000000007</v>
      </c>
      <c r="R799" s="9">
        <f t="shared" si="204"/>
        <v>93080</v>
      </c>
      <c r="S799" s="10">
        <f t="shared" si="205"/>
        <v>135360</v>
      </c>
      <c r="T799" s="11">
        <f t="shared" si="207"/>
        <v>25562.400000000001</v>
      </c>
      <c r="U799" s="12">
        <f t="shared" si="208"/>
        <v>144874.4</v>
      </c>
      <c r="V799" s="13">
        <f t="shared" si="209"/>
        <v>134226.4</v>
      </c>
      <c r="W799" s="10">
        <f t="shared" si="210"/>
        <v>75714.399999999994</v>
      </c>
      <c r="AC799">
        <v>195638</v>
      </c>
      <c r="AD799" s="71">
        <v>130402</v>
      </c>
    </row>
    <row r="800" spans="1:30" ht="34.799999999999997" x14ac:dyDescent="0.3">
      <c r="A800" s="16" t="s">
        <v>1621</v>
      </c>
      <c r="B800" s="68" t="s">
        <v>26</v>
      </c>
      <c r="C800" s="39">
        <v>801450</v>
      </c>
      <c r="D800" s="39" t="s">
        <v>1622</v>
      </c>
      <c r="E800" s="31">
        <v>0.87</v>
      </c>
      <c r="F800" s="20">
        <v>0.3</v>
      </c>
      <c r="G800" s="20">
        <f t="shared" si="206"/>
        <v>0.57000000000000006</v>
      </c>
      <c r="H800" s="6">
        <f t="shared" si="194"/>
        <v>28560</v>
      </c>
      <c r="I800" s="6">
        <f t="shared" si="195"/>
        <v>64182.000000000007</v>
      </c>
      <c r="J800" s="6">
        <f t="shared" si="196"/>
        <v>92742</v>
      </c>
      <c r="K800" s="7">
        <f t="shared" si="197"/>
        <v>64800</v>
      </c>
      <c r="L800" s="7">
        <f t="shared" si="198"/>
        <v>157890.00000000003</v>
      </c>
      <c r="M800" s="7">
        <f t="shared" si="199"/>
        <v>222690.00000000003</v>
      </c>
      <c r="N800" s="8">
        <f t="shared" si="200"/>
        <v>48600</v>
      </c>
      <c r="O800" s="8">
        <f t="shared" si="201"/>
        <v>162792.00000000003</v>
      </c>
      <c r="P800" s="8">
        <f t="shared" si="202"/>
        <v>211392.00000000003</v>
      </c>
      <c r="Q800" s="9">
        <f t="shared" si="203"/>
        <v>45300</v>
      </c>
      <c r="R800" s="9">
        <f t="shared" si="204"/>
        <v>102030.00000000001</v>
      </c>
      <c r="S800" s="10">
        <f t="shared" si="205"/>
        <v>147330</v>
      </c>
      <c r="T800" s="11">
        <f t="shared" si="207"/>
        <v>27822.6</v>
      </c>
      <c r="U800" s="12">
        <f t="shared" si="208"/>
        <v>157770.60000000003</v>
      </c>
      <c r="V800" s="13">
        <f t="shared" si="209"/>
        <v>146472.60000000003</v>
      </c>
      <c r="W800" s="10">
        <f t="shared" si="210"/>
        <v>82410.600000000006</v>
      </c>
      <c r="AC800">
        <v>53592.2</v>
      </c>
      <c r="AD800" s="71">
        <v>195638</v>
      </c>
    </row>
    <row r="801" spans="1:30" ht="52.2" x14ac:dyDescent="0.3">
      <c r="A801" s="16" t="s">
        <v>1623</v>
      </c>
      <c r="B801" s="68" t="s">
        <v>26</v>
      </c>
      <c r="C801" s="39">
        <v>801455</v>
      </c>
      <c r="D801" s="39" t="s">
        <v>1624</v>
      </c>
      <c r="E801" s="31">
        <v>0.95</v>
      </c>
      <c r="F801" s="20">
        <v>0.33</v>
      </c>
      <c r="G801" s="20">
        <f t="shared" si="206"/>
        <v>0.61999999999999988</v>
      </c>
      <c r="H801" s="6">
        <f t="shared" si="194"/>
        <v>31416</v>
      </c>
      <c r="I801" s="6">
        <f t="shared" si="195"/>
        <v>69811.999999999985</v>
      </c>
      <c r="J801" s="6">
        <f t="shared" si="196"/>
        <v>101227.99999999999</v>
      </c>
      <c r="K801" s="7">
        <f t="shared" si="197"/>
        <v>71280</v>
      </c>
      <c r="L801" s="7">
        <f t="shared" si="198"/>
        <v>171739.99999999997</v>
      </c>
      <c r="M801" s="7">
        <f t="shared" si="199"/>
        <v>243019.99999999997</v>
      </c>
      <c r="N801" s="8">
        <f t="shared" si="200"/>
        <v>53460</v>
      </c>
      <c r="O801" s="8">
        <f t="shared" si="201"/>
        <v>177071.99999999997</v>
      </c>
      <c r="P801" s="8">
        <f t="shared" si="202"/>
        <v>230531.99999999997</v>
      </c>
      <c r="Q801" s="9">
        <f t="shared" si="203"/>
        <v>49830</v>
      </c>
      <c r="R801" s="9">
        <f t="shared" si="204"/>
        <v>110979.99999999999</v>
      </c>
      <c r="S801" s="10">
        <f t="shared" si="205"/>
        <v>160810</v>
      </c>
      <c r="T801" s="11">
        <f t="shared" si="207"/>
        <v>30368.399999999994</v>
      </c>
      <c r="U801" s="12">
        <f t="shared" si="208"/>
        <v>172160.4</v>
      </c>
      <c r="V801" s="13">
        <f t="shared" si="209"/>
        <v>159672.39999999997</v>
      </c>
      <c r="W801" s="10">
        <f t="shared" si="210"/>
        <v>89950.400000000009</v>
      </c>
      <c r="AC801">
        <v>65677.8</v>
      </c>
      <c r="AD801" s="71">
        <v>53592.2</v>
      </c>
    </row>
    <row r="802" spans="1:30" ht="34.799999999999997" x14ac:dyDescent="0.3">
      <c r="A802" s="16" t="s">
        <v>1625</v>
      </c>
      <c r="B802" s="68" t="s">
        <v>26</v>
      </c>
      <c r="C802" s="39">
        <v>801456</v>
      </c>
      <c r="D802" s="39" t="s">
        <v>1626</v>
      </c>
      <c r="E802" s="31">
        <v>1.1499999999999999</v>
      </c>
      <c r="F802" s="20">
        <v>0.4</v>
      </c>
      <c r="G802" s="20">
        <f t="shared" si="206"/>
        <v>0.74999999999999989</v>
      </c>
      <c r="H802" s="6">
        <f t="shared" si="194"/>
        <v>38080</v>
      </c>
      <c r="I802" s="6">
        <f t="shared" si="195"/>
        <v>84449.999999999985</v>
      </c>
      <c r="J802" s="6">
        <f t="shared" si="196"/>
        <v>122529.99999999999</v>
      </c>
      <c r="K802" s="7">
        <f t="shared" si="197"/>
        <v>86400</v>
      </c>
      <c r="L802" s="7">
        <f t="shared" si="198"/>
        <v>207749.99999999997</v>
      </c>
      <c r="M802" s="7">
        <f t="shared" si="199"/>
        <v>294150</v>
      </c>
      <c r="N802" s="8">
        <f t="shared" si="200"/>
        <v>64800</v>
      </c>
      <c r="O802" s="8">
        <f t="shared" si="201"/>
        <v>214199.99999999997</v>
      </c>
      <c r="P802" s="8">
        <f t="shared" si="202"/>
        <v>279000</v>
      </c>
      <c r="Q802" s="9">
        <f t="shared" si="203"/>
        <v>60400</v>
      </c>
      <c r="R802" s="9">
        <f t="shared" si="204"/>
        <v>134249.99999999997</v>
      </c>
      <c r="S802" s="10">
        <f t="shared" si="205"/>
        <v>194649.99999999997</v>
      </c>
      <c r="T802" s="11">
        <f t="shared" si="207"/>
        <v>36758.999999999993</v>
      </c>
      <c r="U802" s="12">
        <f t="shared" si="208"/>
        <v>208379</v>
      </c>
      <c r="V802" s="13">
        <f t="shared" si="209"/>
        <v>193229</v>
      </c>
      <c r="W802" s="10">
        <f t="shared" si="210"/>
        <v>108878.99999999997</v>
      </c>
      <c r="AC802">
        <v>224065.4</v>
      </c>
      <c r="AD802" s="71">
        <v>65677.8</v>
      </c>
    </row>
    <row r="803" spans="1:30" ht="69.599999999999994" x14ac:dyDescent="0.3">
      <c r="A803" s="16" t="s">
        <v>1627</v>
      </c>
      <c r="B803" s="68" t="s">
        <v>26</v>
      </c>
      <c r="C803" s="39">
        <v>801510</v>
      </c>
      <c r="D803" s="39" t="s">
        <v>1628</v>
      </c>
      <c r="E803" s="31">
        <v>1</v>
      </c>
      <c r="F803" s="20">
        <v>0.1</v>
      </c>
      <c r="G803" s="20">
        <f t="shared" si="206"/>
        <v>0.9</v>
      </c>
      <c r="H803" s="6">
        <f t="shared" si="194"/>
        <v>9520</v>
      </c>
      <c r="I803" s="6">
        <f t="shared" si="195"/>
        <v>101340</v>
      </c>
      <c r="J803" s="6">
        <f t="shared" si="196"/>
        <v>110860</v>
      </c>
      <c r="K803" s="7">
        <f t="shared" si="197"/>
        <v>21600</v>
      </c>
      <c r="L803" s="7">
        <f t="shared" si="198"/>
        <v>249300</v>
      </c>
      <c r="M803" s="7">
        <f t="shared" si="199"/>
        <v>270900</v>
      </c>
      <c r="N803" s="8">
        <f t="shared" si="200"/>
        <v>16200</v>
      </c>
      <c r="O803" s="8">
        <f t="shared" si="201"/>
        <v>257040</v>
      </c>
      <c r="P803" s="8">
        <f t="shared" si="202"/>
        <v>273240</v>
      </c>
      <c r="Q803" s="9">
        <f t="shared" si="203"/>
        <v>15100</v>
      </c>
      <c r="R803" s="9">
        <f t="shared" si="204"/>
        <v>161100</v>
      </c>
      <c r="S803" s="10">
        <f t="shared" si="205"/>
        <v>176200</v>
      </c>
      <c r="T803" s="11">
        <f t="shared" si="207"/>
        <v>33258</v>
      </c>
      <c r="U803" s="12">
        <f t="shared" si="208"/>
        <v>193298</v>
      </c>
      <c r="V803" s="13">
        <f t="shared" si="209"/>
        <v>195638</v>
      </c>
      <c r="W803" s="10">
        <f t="shared" si="210"/>
        <v>98598</v>
      </c>
      <c r="AD803" s="71">
        <v>224065.4</v>
      </c>
    </row>
    <row r="804" spans="1:30" ht="69.599999999999994" x14ac:dyDescent="0.3">
      <c r="A804" s="16" t="s">
        <v>1629</v>
      </c>
      <c r="B804" s="68" t="s">
        <v>26</v>
      </c>
      <c r="C804" s="39">
        <v>801515</v>
      </c>
      <c r="D804" s="39" t="s">
        <v>1630</v>
      </c>
      <c r="E804" s="31">
        <v>1</v>
      </c>
      <c r="F804" s="20">
        <v>0.1</v>
      </c>
      <c r="G804" s="20">
        <f t="shared" si="206"/>
        <v>0.9</v>
      </c>
      <c r="H804" s="6">
        <f t="shared" si="194"/>
        <v>9520</v>
      </c>
      <c r="I804" s="6">
        <f t="shared" si="195"/>
        <v>101340</v>
      </c>
      <c r="J804" s="6">
        <f t="shared" si="196"/>
        <v>110860</v>
      </c>
      <c r="K804" s="7">
        <f t="shared" si="197"/>
        <v>21600</v>
      </c>
      <c r="L804" s="7">
        <f t="shared" si="198"/>
        <v>249300</v>
      </c>
      <c r="M804" s="7">
        <f t="shared" si="199"/>
        <v>270900</v>
      </c>
      <c r="N804" s="8">
        <f t="shared" si="200"/>
        <v>16200</v>
      </c>
      <c r="O804" s="8">
        <f t="shared" si="201"/>
        <v>257040</v>
      </c>
      <c r="P804" s="8">
        <f t="shared" si="202"/>
        <v>273240</v>
      </c>
      <c r="Q804" s="9">
        <f t="shared" si="203"/>
        <v>15100</v>
      </c>
      <c r="R804" s="9">
        <f t="shared" si="204"/>
        <v>161100</v>
      </c>
      <c r="S804" s="10">
        <f t="shared" si="205"/>
        <v>176200</v>
      </c>
      <c r="T804" s="11">
        <f t="shared" si="207"/>
        <v>33258</v>
      </c>
      <c r="U804" s="12">
        <f t="shared" si="208"/>
        <v>193298</v>
      </c>
      <c r="V804" s="13">
        <f t="shared" si="209"/>
        <v>195638</v>
      </c>
      <c r="W804" s="10">
        <f t="shared" si="210"/>
        <v>98598</v>
      </c>
      <c r="Y804" s="72">
        <v>1.75</v>
      </c>
    </row>
    <row r="805" spans="1:30" ht="34.799999999999997" x14ac:dyDescent="0.3">
      <c r="A805" s="16" t="s">
        <v>1631</v>
      </c>
      <c r="B805" s="68" t="s">
        <v>26</v>
      </c>
      <c r="C805" s="39">
        <v>801590</v>
      </c>
      <c r="D805" s="39" t="s">
        <v>1632</v>
      </c>
      <c r="E805" s="31">
        <v>0.98</v>
      </c>
      <c r="F805" s="20">
        <v>0.34</v>
      </c>
      <c r="G805" s="20">
        <f t="shared" si="206"/>
        <v>0.6399999999999999</v>
      </c>
      <c r="H805" s="6">
        <f t="shared" si="194"/>
        <v>32368.000000000004</v>
      </c>
      <c r="I805" s="6">
        <f t="shared" si="195"/>
        <v>72063.999999999985</v>
      </c>
      <c r="J805" s="6">
        <f t="shared" si="196"/>
        <v>104431.99999999999</v>
      </c>
      <c r="K805" s="7">
        <f t="shared" si="197"/>
        <v>73440</v>
      </c>
      <c r="L805" s="7">
        <f t="shared" si="198"/>
        <v>177279.99999999997</v>
      </c>
      <c r="M805" s="7">
        <f t="shared" si="199"/>
        <v>250719.99999999997</v>
      </c>
      <c r="N805" s="8">
        <f t="shared" si="200"/>
        <v>55080.000000000007</v>
      </c>
      <c r="O805" s="8">
        <f t="shared" si="201"/>
        <v>182783.99999999997</v>
      </c>
      <c r="P805" s="8">
        <f t="shared" si="202"/>
        <v>237863.99999999997</v>
      </c>
      <c r="Q805" s="9">
        <f t="shared" si="203"/>
        <v>51340.000000000007</v>
      </c>
      <c r="R805" s="9">
        <f t="shared" si="204"/>
        <v>114559.99999999999</v>
      </c>
      <c r="S805" s="10">
        <f t="shared" si="205"/>
        <v>165900</v>
      </c>
      <c r="T805" s="11">
        <f t="shared" si="207"/>
        <v>31329.599999999995</v>
      </c>
      <c r="U805" s="12">
        <f t="shared" si="208"/>
        <v>177617.6</v>
      </c>
      <c r="V805" s="13">
        <f t="shared" si="209"/>
        <v>164761.60000000001</v>
      </c>
      <c r="W805" s="10">
        <f t="shared" si="210"/>
        <v>92797.6</v>
      </c>
    </row>
    <row r="806" spans="1:30" ht="85.8" x14ac:dyDescent="0.3">
      <c r="A806" s="16" t="s">
        <v>1633</v>
      </c>
      <c r="B806" s="68" t="s">
        <v>26</v>
      </c>
      <c r="C806" s="39">
        <v>802000</v>
      </c>
      <c r="D806" s="39" t="s">
        <v>1634</v>
      </c>
      <c r="E806" s="31">
        <v>0.34</v>
      </c>
      <c r="F806" s="20">
        <v>0.15</v>
      </c>
      <c r="G806" s="20">
        <f t="shared" si="206"/>
        <v>0.19000000000000003</v>
      </c>
      <c r="H806" s="6">
        <f t="shared" si="194"/>
        <v>14280</v>
      </c>
      <c r="I806" s="6">
        <f t="shared" si="195"/>
        <v>21394.000000000004</v>
      </c>
      <c r="J806" s="6">
        <f t="shared" si="196"/>
        <v>35674</v>
      </c>
      <c r="K806" s="7">
        <f t="shared" si="197"/>
        <v>32400</v>
      </c>
      <c r="L806" s="7">
        <f t="shared" si="198"/>
        <v>52630.000000000007</v>
      </c>
      <c r="M806" s="7">
        <f t="shared" si="199"/>
        <v>85030</v>
      </c>
      <c r="N806" s="8">
        <f t="shared" si="200"/>
        <v>24300</v>
      </c>
      <c r="O806" s="8">
        <f t="shared" si="201"/>
        <v>54264.000000000007</v>
      </c>
      <c r="P806" s="8">
        <f t="shared" si="202"/>
        <v>78564</v>
      </c>
      <c r="Q806" s="9">
        <f t="shared" si="203"/>
        <v>22650</v>
      </c>
      <c r="R806" s="9">
        <f t="shared" si="204"/>
        <v>34010.000000000007</v>
      </c>
      <c r="S806" s="10">
        <f t="shared" si="205"/>
        <v>56660.000000000007</v>
      </c>
      <c r="T806" s="11">
        <f t="shared" si="207"/>
        <v>10702.2</v>
      </c>
      <c r="U806" s="12">
        <f t="shared" si="208"/>
        <v>60058.2</v>
      </c>
      <c r="V806" s="13">
        <f t="shared" si="209"/>
        <v>53592.2</v>
      </c>
      <c r="W806" s="10">
        <f t="shared" si="210"/>
        <v>31688.200000000008</v>
      </c>
    </row>
    <row r="807" spans="1:30" x14ac:dyDescent="0.3">
      <c r="A807" s="16" t="s">
        <v>1635</v>
      </c>
      <c r="B807" s="68" t="s">
        <v>26</v>
      </c>
      <c r="C807" s="39">
        <v>802010</v>
      </c>
      <c r="D807" s="39" t="s">
        <v>1636</v>
      </c>
      <c r="E807" s="31">
        <v>0.08</v>
      </c>
      <c r="F807" s="20">
        <v>0.03</v>
      </c>
      <c r="G807" s="20">
        <f t="shared" si="206"/>
        <v>0.05</v>
      </c>
      <c r="H807" s="6">
        <f t="shared" si="194"/>
        <v>2856</v>
      </c>
      <c r="I807" s="6">
        <f t="shared" si="195"/>
        <v>5630</v>
      </c>
      <c r="J807" s="6">
        <f t="shared" si="196"/>
        <v>8486</v>
      </c>
      <c r="K807" s="7">
        <f t="shared" si="197"/>
        <v>6480</v>
      </c>
      <c r="L807" s="7">
        <f t="shared" si="198"/>
        <v>13850</v>
      </c>
      <c r="M807" s="7">
        <f t="shared" si="199"/>
        <v>20330</v>
      </c>
      <c r="N807" s="8">
        <f t="shared" si="200"/>
        <v>4860</v>
      </c>
      <c r="O807" s="8">
        <f t="shared" si="201"/>
        <v>14280</v>
      </c>
      <c r="P807" s="8">
        <f t="shared" si="202"/>
        <v>19140</v>
      </c>
      <c r="Q807" s="9">
        <f t="shared" si="203"/>
        <v>4530</v>
      </c>
      <c r="R807" s="9">
        <f t="shared" si="204"/>
        <v>8950</v>
      </c>
      <c r="S807" s="10">
        <f t="shared" si="205"/>
        <v>13480</v>
      </c>
      <c r="T807" s="11">
        <f t="shared" si="207"/>
        <v>2545.8000000000002</v>
      </c>
      <c r="U807" s="12">
        <f t="shared" si="208"/>
        <v>14389.8</v>
      </c>
      <c r="V807" s="13">
        <f t="shared" si="209"/>
        <v>13199.8</v>
      </c>
      <c r="W807" s="10">
        <f t="shared" si="210"/>
        <v>7539.8</v>
      </c>
    </row>
    <row r="808" spans="1:30" x14ac:dyDescent="0.3">
      <c r="A808" s="16" t="s">
        <v>1637</v>
      </c>
      <c r="B808" s="68" t="s">
        <v>26</v>
      </c>
      <c r="C808" s="39">
        <v>802015</v>
      </c>
      <c r="D808" s="39" t="s">
        <v>1638</v>
      </c>
      <c r="E808" s="31">
        <v>0.08</v>
      </c>
      <c r="F808" s="20">
        <v>0.03</v>
      </c>
      <c r="G808" s="20">
        <f t="shared" si="206"/>
        <v>0.05</v>
      </c>
      <c r="H808" s="6">
        <f t="shared" si="194"/>
        <v>2856</v>
      </c>
      <c r="I808" s="6">
        <f t="shared" si="195"/>
        <v>5630</v>
      </c>
      <c r="J808" s="6">
        <f t="shared" si="196"/>
        <v>8486</v>
      </c>
      <c r="K808" s="7">
        <f t="shared" si="197"/>
        <v>6480</v>
      </c>
      <c r="L808" s="7">
        <f t="shared" si="198"/>
        <v>13850</v>
      </c>
      <c r="M808" s="7">
        <f t="shared" si="199"/>
        <v>20330</v>
      </c>
      <c r="N808" s="8">
        <f t="shared" si="200"/>
        <v>4860</v>
      </c>
      <c r="O808" s="8">
        <f t="shared" si="201"/>
        <v>14280</v>
      </c>
      <c r="P808" s="8">
        <f t="shared" si="202"/>
        <v>19140</v>
      </c>
      <c r="Q808" s="9">
        <f t="shared" si="203"/>
        <v>4530</v>
      </c>
      <c r="R808" s="9">
        <f t="shared" si="204"/>
        <v>8950</v>
      </c>
      <c r="S808" s="10">
        <f t="shared" si="205"/>
        <v>13480</v>
      </c>
      <c r="T808" s="11">
        <f t="shared" si="207"/>
        <v>2545.8000000000002</v>
      </c>
      <c r="U808" s="12">
        <f t="shared" si="208"/>
        <v>14389.8</v>
      </c>
      <c r="V808" s="13">
        <f t="shared" si="209"/>
        <v>13199.8</v>
      </c>
      <c r="W808" s="10">
        <f t="shared" si="210"/>
        <v>7539.8</v>
      </c>
    </row>
    <row r="809" spans="1:30" x14ac:dyDescent="0.3">
      <c r="A809" s="16" t="s">
        <v>1639</v>
      </c>
      <c r="B809" s="68" t="s">
        <v>26</v>
      </c>
      <c r="C809" s="39">
        <v>802020</v>
      </c>
      <c r="D809" s="39" t="s">
        <v>1640</v>
      </c>
      <c r="E809" s="31">
        <v>0.2</v>
      </c>
      <c r="F809" s="20">
        <v>7.0000000000000007E-2</v>
      </c>
      <c r="G809" s="20">
        <f t="shared" si="206"/>
        <v>0.13</v>
      </c>
      <c r="H809" s="6">
        <f t="shared" si="194"/>
        <v>6664.0000000000009</v>
      </c>
      <c r="I809" s="6">
        <f t="shared" si="195"/>
        <v>14638</v>
      </c>
      <c r="J809" s="6">
        <f t="shared" si="196"/>
        <v>21302</v>
      </c>
      <c r="K809" s="7">
        <f t="shared" si="197"/>
        <v>15120.000000000002</v>
      </c>
      <c r="L809" s="7">
        <f t="shared" si="198"/>
        <v>36010</v>
      </c>
      <c r="M809" s="7">
        <f t="shared" si="199"/>
        <v>51130</v>
      </c>
      <c r="N809" s="8">
        <f t="shared" si="200"/>
        <v>11340.000000000002</v>
      </c>
      <c r="O809" s="8">
        <f t="shared" si="201"/>
        <v>37128</v>
      </c>
      <c r="P809" s="8">
        <f t="shared" si="202"/>
        <v>48468</v>
      </c>
      <c r="Q809" s="9">
        <f t="shared" si="203"/>
        <v>10570.000000000002</v>
      </c>
      <c r="R809" s="9">
        <f t="shared" si="204"/>
        <v>23270</v>
      </c>
      <c r="S809" s="10">
        <f t="shared" si="205"/>
        <v>33840</v>
      </c>
      <c r="T809" s="11">
        <f t="shared" si="207"/>
        <v>6390.6</v>
      </c>
      <c r="U809" s="12">
        <f t="shared" si="208"/>
        <v>36218.6</v>
      </c>
      <c r="V809" s="13">
        <f t="shared" si="209"/>
        <v>33556.6</v>
      </c>
      <c r="W809" s="10">
        <f t="shared" si="210"/>
        <v>18928.599999999999</v>
      </c>
    </row>
    <row r="810" spans="1:30" x14ac:dyDescent="0.3">
      <c r="A810" s="16" t="s">
        <v>1641</v>
      </c>
      <c r="B810" s="68" t="s">
        <v>26</v>
      </c>
      <c r="C810" s="39">
        <v>802025</v>
      </c>
      <c r="D810" s="39" t="s">
        <v>1642</v>
      </c>
      <c r="E810" s="31">
        <v>0.12</v>
      </c>
      <c r="F810" s="20">
        <v>0.03</v>
      </c>
      <c r="G810" s="20">
        <f t="shared" si="206"/>
        <v>0.09</v>
      </c>
      <c r="H810" s="6">
        <f t="shared" si="194"/>
        <v>2856</v>
      </c>
      <c r="I810" s="6">
        <f t="shared" si="195"/>
        <v>10134</v>
      </c>
      <c r="J810" s="6">
        <f t="shared" si="196"/>
        <v>12990</v>
      </c>
      <c r="K810" s="7">
        <f t="shared" si="197"/>
        <v>6480</v>
      </c>
      <c r="L810" s="7">
        <f t="shared" si="198"/>
        <v>24930</v>
      </c>
      <c r="M810" s="7">
        <f t="shared" si="199"/>
        <v>31410</v>
      </c>
      <c r="N810" s="8">
        <f t="shared" si="200"/>
        <v>4860</v>
      </c>
      <c r="O810" s="8">
        <f t="shared" si="201"/>
        <v>25704</v>
      </c>
      <c r="P810" s="8">
        <f t="shared" si="202"/>
        <v>30564</v>
      </c>
      <c r="Q810" s="9">
        <f t="shared" si="203"/>
        <v>4530</v>
      </c>
      <c r="R810" s="9">
        <f t="shared" si="204"/>
        <v>16110</v>
      </c>
      <c r="S810" s="10">
        <f t="shared" si="205"/>
        <v>20640</v>
      </c>
      <c r="T810" s="11">
        <f t="shared" si="207"/>
        <v>3897</v>
      </c>
      <c r="U810" s="12">
        <f t="shared" si="208"/>
        <v>22317</v>
      </c>
      <c r="V810" s="13">
        <f t="shared" si="209"/>
        <v>21471</v>
      </c>
      <c r="W810" s="10">
        <f t="shared" si="210"/>
        <v>11547</v>
      </c>
    </row>
    <row r="811" spans="1:30" ht="34.799999999999997" x14ac:dyDescent="0.3">
      <c r="A811" s="16" t="s">
        <v>1643</v>
      </c>
      <c r="B811" s="68" t="s">
        <v>26</v>
      </c>
      <c r="C811" s="39">
        <v>802030</v>
      </c>
      <c r="D811" s="39" t="s">
        <v>1644</v>
      </c>
      <c r="E811" s="31">
        <v>0.11</v>
      </c>
      <c r="F811" s="20">
        <v>0.04</v>
      </c>
      <c r="G811" s="20">
        <f t="shared" si="206"/>
        <v>7.0000000000000007E-2</v>
      </c>
      <c r="H811" s="6">
        <f t="shared" si="194"/>
        <v>3808</v>
      </c>
      <c r="I811" s="6">
        <f t="shared" si="195"/>
        <v>7882.0000000000009</v>
      </c>
      <c r="J811" s="6">
        <f t="shared" si="196"/>
        <v>11690</v>
      </c>
      <c r="K811" s="7">
        <f t="shared" si="197"/>
        <v>8640</v>
      </c>
      <c r="L811" s="7">
        <f t="shared" si="198"/>
        <v>19390.000000000004</v>
      </c>
      <c r="M811" s="7">
        <f t="shared" si="199"/>
        <v>28030.000000000004</v>
      </c>
      <c r="N811" s="8">
        <f t="shared" si="200"/>
        <v>6480</v>
      </c>
      <c r="O811" s="8">
        <f t="shared" si="201"/>
        <v>19992.000000000004</v>
      </c>
      <c r="P811" s="8">
        <f t="shared" si="202"/>
        <v>26472.000000000004</v>
      </c>
      <c r="Q811" s="9">
        <f t="shared" si="203"/>
        <v>6040</v>
      </c>
      <c r="R811" s="9">
        <f t="shared" si="204"/>
        <v>12530.000000000002</v>
      </c>
      <c r="S811" s="10">
        <f t="shared" si="205"/>
        <v>18570</v>
      </c>
      <c r="T811" s="11">
        <f t="shared" si="207"/>
        <v>3507</v>
      </c>
      <c r="U811" s="12">
        <f t="shared" si="208"/>
        <v>19847.000000000004</v>
      </c>
      <c r="V811" s="13">
        <f t="shared" si="209"/>
        <v>18289.000000000004</v>
      </c>
      <c r="W811" s="10">
        <f t="shared" si="210"/>
        <v>10387</v>
      </c>
    </row>
    <row r="812" spans="1:30" x14ac:dyDescent="0.3">
      <c r="A812" s="16" t="s">
        <v>1645</v>
      </c>
      <c r="B812" s="68" t="s">
        <v>26</v>
      </c>
      <c r="C812" s="39">
        <v>802330</v>
      </c>
      <c r="D812" s="39" t="s">
        <v>1646</v>
      </c>
      <c r="E812" s="31">
        <v>2.0499999999999998</v>
      </c>
      <c r="F812" s="20">
        <v>0.31</v>
      </c>
      <c r="G812" s="20">
        <f t="shared" si="206"/>
        <v>1.7399999999999998</v>
      </c>
      <c r="H812" s="6">
        <f t="shared" ref="H812:H875" si="211">F812*95200</f>
        <v>29512</v>
      </c>
      <c r="I812" s="6">
        <f t="shared" ref="I812:I875" si="212">G812*112600</f>
        <v>195923.99999999997</v>
      </c>
      <c r="J812" s="6">
        <f t="shared" ref="J812:J874" si="213">I812+H812</f>
        <v>225435.99999999997</v>
      </c>
      <c r="K812" s="7">
        <f t="shared" ref="K812:K874" si="214">F812*216000</f>
        <v>66960</v>
      </c>
      <c r="L812" s="7">
        <f t="shared" ref="L812:L874" si="215">G812*277000</f>
        <v>481979.99999999994</v>
      </c>
      <c r="M812" s="7">
        <f t="shared" ref="M812:M874" si="216">L812+K812</f>
        <v>548940</v>
      </c>
      <c r="N812" s="8">
        <f t="shared" ref="N812:N874" si="217">F812*162000</f>
        <v>50220</v>
      </c>
      <c r="O812" s="8">
        <f t="shared" ref="O812:O874" si="218">G812*285600</f>
        <v>496943.99999999994</v>
      </c>
      <c r="P812" s="8">
        <f t="shared" ref="P812:P874" si="219">O812+N812</f>
        <v>547164</v>
      </c>
      <c r="Q812" s="9">
        <f t="shared" ref="Q812:Q874" si="220">F812*151000</f>
        <v>46810</v>
      </c>
      <c r="R812" s="9">
        <f t="shared" ref="R812:R874" si="221">G812*179000</f>
        <v>311459.99999999994</v>
      </c>
      <c r="S812" s="10">
        <f t="shared" ref="S812:S874" si="222">R812+Q812</f>
        <v>358269.99999999994</v>
      </c>
      <c r="T812" s="11">
        <f t="shared" si="207"/>
        <v>67630.799999999988</v>
      </c>
      <c r="U812" s="12">
        <f t="shared" si="208"/>
        <v>391134.8</v>
      </c>
      <c r="V812" s="13">
        <f t="shared" si="209"/>
        <v>389358.8</v>
      </c>
      <c r="W812" s="10">
        <f t="shared" si="210"/>
        <v>200464.79999999996</v>
      </c>
    </row>
    <row r="813" spans="1:30" ht="34.799999999999997" x14ac:dyDescent="0.3">
      <c r="A813" s="16" t="s">
        <v>1647</v>
      </c>
      <c r="B813" s="68" t="s">
        <v>26</v>
      </c>
      <c r="C813" s="39">
        <v>802500</v>
      </c>
      <c r="D813" s="39" t="s">
        <v>1648</v>
      </c>
      <c r="E813" s="31">
        <v>0.4</v>
      </c>
      <c r="F813" s="20">
        <v>0.17</v>
      </c>
      <c r="G813" s="20">
        <f t="shared" si="206"/>
        <v>0.23</v>
      </c>
      <c r="H813" s="6">
        <f t="shared" si="211"/>
        <v>16184.000000000002</v>
      </c>
      <c r="I813" s="6">
        <f t="shared" si="212"/>
        <v>25898</v>
      </c>
      <c r="J813" s="6">
        <f t="shared" si="213"/>
        <v>42082</v>
      </c>
      <c r="K813" s="7">
        <f t="shared" si="214"/>
        <v>36720</v>
      </c>
      <c r="L813" s="7">
        <f t="shared" si="215"/>
        <v>63710</v>
      </c>
      <c r="M813" s="7">
        <f t="shared" si="216"/>
        <v>100430</v>
      </c>
      <c r="N813" s="8">
        <f t="shared" si="217"/>
        <v>27540.000000000004</v>
      </c>
      <c r="O813" s="8">
        <f t="shared" si="218"/>
        <v>65688</v>
      </c>
      <c r="P813" s="8">
        <f t="shared" si="219"/>
        <v>93228</v>
      </c>
      <c r="Q813" s="9">
        <f t="shared" si="220"/>
        <v>25670.000000000004</v>
      </c>
      <c r="R813" s="9">
        <f t="shared" si="221"/>
        <v>41170</v>
      </c>
      <c r="S813" s="10">
        <f t="shared" si="222"/>
        <v>66840</v>
      </c>
      <c r="T813" s="11">
        <f t="shared" si="207"/>
        <v>12624.6</v>
      </c>
      <c r="U813" s="12">
        <f t="shared" si="208"/>
        <v>70972.600000000006</v>
      </c>
      <c r="V813" s="13">
        <f t="shared" si="209"/>
        <v>63770.6</v>
      </c>
      <c r="W813" s="10">
        <f t="shared" si="210"/>
        <v>37382.6</v>
      </c>
    </row>
    <row r="814" spans="1:30" ht="34.799999999999997" x14ac:dyDescent="0.3">
      <c r="A814" s="16" t="s">
        <v>1649</v>
      </c>
      <c r="B814" s="68" t="s">
        <v>26</v>
      </c>
      <c r="C814" s="39">
        <v>802800</v>
      </c>
      <c r="D814" s="39" t="s">
        <v>1650</v>
      </c>
      <c r="E814" s="31">
        <v>0.19</v>
      </c>
      <c r="F814" s="20">
        <v>7.0000000000000007E-2</v>
      </c>
      <c r="G814" s="20">
        <f t="shared" si="206"/>
        <v>0.12</v>
      </c>
      <c r="H814" s="6">
        <f t="shared" si="211"/>
        <v>6664.0000000000009</v>
      </c>
      <c r="I814" s="6">
        <f t="shared" si="212"/>
        <v>13512</v>
      </c>
      <c r="J814" s="6">
        <f t="shared" si="213"/>
        <v>20176</v>
      </c>
      <c r="K814" s="7">
        <f t="shared" si="214"/>
        <v>15120.000000000002</v>
      </c>
      <c r="L814" s="7">
        <f t="shared" si="215"/>
        <v>33240</v>
      </c>
      <c r="M814" s="7">
        <f t="shared" si="216"/>
        <v>48360</v>
      </c>
      <c r="N814" s="8">
        <f t="shared" si="217"/>
        <v>11340.000000000002</v>
      </c>
      <c r="O814" s="8">
        <f t="shared" si="218"/>
        <v>34272</v>
      </c>
      <c r="P814" s="8">
        <f t="shared" si="219"/>
        <v>45612</v>
      </c>
      <c r="Q814" s="9">
        <f t="shared" si="220"/>
        <v>10570.000000000002</v>
      </c>
      <c r="R814" s="9">
        <f t="shared" si="221"/>
        <v>21480</v>
      </c>
      <c r="S814" s="10">
        <f t="shared" si="222"/>
        <v>32050</v>
      </c>
      <c r="T814" s="11">
        <f t="shared" si="207"/>
        <v>6052.8</v>
      </c>
      <c r="U814" s="12">
        <f t="shared" si="208"/>
        <v>34236.800000000003</v>
      </c>
      <c r="V814" s="13">
        <f t="shared" si="209"/>
        <v>31488.799999999999</v>
      </c>
      <c r="W814" s="10">
        <f t="shared" si="210"/>
        <v>17926.8</v>
      </c>
    </row>
    <row r="815" spans="1:30" ht="34.799999999999997" x14ac:dyDescent="0.3">
      <c r="A815" s="16" t="s">
        <v>1651</v>
      </c>
      <c r="B815" s="68" t="s">
        <v>26</v>
      </c>
      <c r="C815" s="39">
        <v>802805</v>
      </c>
      <c r="D815" s="39" t="s">
        <v>1652</v>
      </c>
      <c r="E815" s="31">
        <v>0.86</v>
      </c>
      <c r="F815" s="20">
        <v>0.33</v>
      </c>
      <c r="G815" s="20">
        <f t="shared" si="206"/>
        <v>0.53</v>
      </c>
      <c r="H815" s="6">
        <f t="shared" si="211"/>
        <v>31416</v>
      </c>
      <c r="I815" s="6">
        <f t="shared" si="212"/>
        <v>59678</v>
      </c>
      <c r="J815" s="6">
        <f t="shared" si="213"/>
        <v>91094</v>
      </c>
      <c r="K815" s="7">
        <f t="shared" si="214"/>
        <v>71280</v>
      </c>
      <c r="L815" s="7">
        <f t="shared" si="215"/>
        <v>146810</v>
      </c>
      <c r="M815" s="7">
        <f t="shared" si="216"/>
        <v>218090</v>
      </c>
      <c r="N815" s="8">
        <f t="shared" si="217"/>
        <v>53460</v>
      </c>
      <c r="O815" s="8">
        <f t="shared" si="218"/>
        <v>151368</v>
      </c>
      <c r="P815" s="8">
        <f t="shared" si="219"/>
        <v>204828</v>
      </c>
      <c r="Q815" s="9">
        <f t="shared" si="220"/>
        <v>49830</v>
      </c>
      <c r="R815" s="9">
        <f t="shared" si="221"/>
        <v>94870</v>
      </c>
      <c r="S815" s="10">
        <f t="shared" si="222"/>
        <v>144700</v>
      </c>
      <c r="T815" s="11">
        <f t="shared" si="207"/>
        <v>27328.2</v>
      </c>
      <c r="U815" s="12">
        <f t="shared" si="208"/>
        <v>154324.20000000001</v>
      </c>
      <c r="V815" s="13">
        <f t="shared" si="209"/>
        <v>141062.20000000001</v>
      </c>
      <c r="W815" s="10">
        <f t="shared" si="210"/>
        <v>80934.2</v>
      </c>
    </row>
    <row r="816" spans="1:30" ht="34.799999999999997" x14ac:dyDescent="0.3">
      <c r="A816" s="16" t="s">
        <v>1653</v>
      </c>
      <c r="B816" s="68" t="s">
        <v>26</v>
      </c>
      <c r="C816" s="39">
        <v>802810</v>
      </c>
      <c r="D816" s="39" t="s">
        <v>1654</v>
      </c>
      <c r="E816" s="31">
        <v>0.19</v>
      </c>
      <c r="F816" s="20">
        <v>0.2</v>
      </c>
      <c r="G816" s="20">
        <f t="shared" si="206"/>
        <v>-1.0000000000000009E-2</v>
      </c>
      <c r="H816" s="6">
        <f t="shared" si="211"/>
        <v>19040</v>
      </c>
      <c r="I816" s="6">
        <f t="shared" si="212"/>
        <v>-1126.0000000000009</v>
      </c>
      <c r="J816" s="6">
        <f t="shared" si="213"/>
        <v>17914</v>
      </c>
      <c r="K816" s="7">
        <f t="shared" si="214"/>
        <v>43200</v>
      </c>
      <c r="L816" s="7">
        <f t="shared" si="215"/>
        <v>-2770.0000000000023</v>
      </c>
      <c r="M816" s="7">
        <f t="shared" si="216"/>
        <v>40430</v>
      </c>
      <c r="N816" s="8">
        <f t="shared" si="217"/>
        <v>32400</v>
      </c>
      <c r="O816" s="8">
        <f t="shared" si="218"/>
        <v>-2856.0000000000027</v>
      </c>
      <c r="P816" s="8">
        <f t="shared" si="219"/>
        <v>29543.999999999996</v>
      </c>
      <c r="Q816" s="9">
        <f t="shared" si="220"/>
        <v>30200</v>
      </c>
      <c r="R816" s="9">
        <f t="shared" si="221"/>
        <v>-1790.0000000000016</v>
      </c>
      <c r="S816" s="10">
        <f t="shared" si="222"/>
        <v>28410</v>
      </c>
      <c r="T816" s="11">
        <f t="shared" si="207"/>
        <v>5374.2</v>
      </c>
      <c r="U816" s="12">
        <f t="shared" si="208"/>
        <v>27890.2</v>
      </c>
      <c r="V816" s="13">
        <f t="shared" si="209"/>
        <v>17004.199999999997</v>
      </c>
      <c r="W816" s="10">
        <f t="shared" si="210"/>
        <v>15870.2</v>
      </c>
    </row>
    <row r="817" spans="1:23" ht="34.799999999999997" x14ac:dyDescent="0.3">
      <c r="A817" s="16" t="s">
        <v>1655</v>
      </c>
      <c r="B817" s="68" t="s">
        <v>26</v>
      </c>
      <c r="C817" s="39">
        <v>802815</v>
      </c>
      <c r="D817" s="39" t="s">
        <v>1656</v>
      </c>
      <c r="E817" s="31">
        <v>0.61</v>
      </c>
      <c r="F817" s="20">
        <v>0.2</v>
      </c>
      <c r="G817" s="20">
        <f t="shared" si="206"/>
        <v>0.41</v>
      </c>
      <c r="H817" s="6">
        <f t="shared" si="211"/>
        <v>19040</v>
      </c>
      <c r="I817" s="6">
        <f t="shared" si="212"/>
        <v>46166</v>
      </c>
      <c r="J817" s="6">
        <f t="shared" si="213"/>
        <v>65206</v>
      </c>
      <c r="K817" s="7">
        <f t="shared" si="214"/>
        <v>43200</v>
      </c>
      <c r="L817" s="7">
        <f t="shared" si="215"/>
        <v>113570</v>
      </c>
      <c r="M817" s="7">
        <f t="shared" si="216"/>
        <v>156770</v>
      </c>
      <c r="N817" s="8">
        <f t="shared" si="217"/>
        <v>32400</v>
      </c>
      <c r="O817" s="8">
        <f t="shared" si="218"/>
        <v>117096</v>
      </c>
      <c r="P817" s="8">
        <f t="shared" si="219"/>
        <v>149496</v>
      </c>
      <c r="Q817" s="9">
        <f t="shared" si="220"/>
        <v>30200</v>
      </c>
      <c r="R817" s="9">
        <f t="shared" si="221"/>
        <v>73390</v>
      </c>
      <c r="S817" s="10">
        <f t="shared" si="222"/>
        <v>103590</v>
      </c>
      <c r="T817" s="11">
        <f t="shared" si="207"/>
        <v>19561.8</v>
      </c>
      <c r="U817" s="12">
        <f t="shared" si="208"/>
        <v>111125.8</v>
      </c>
      <c r="V817" s="13">
        <f t="shared" si="209"/>
        <v>103851.8</v>
      </c>
      <c r="W817" s="10">
        <f t="shared" si="210"/>
        <v>57945.8</v>
      </c>
    </row>
    <row r="818" spans="1:23" ht="52.2" x14ac:dyDescent="0.3">
      <c r="A818" s="16" t="s">
        <v>1657</v>
      </c>
      <c r="B818" s="68" t="s">
        <v>26</v>
      </c>
      <c r="C818" s="39">
        <v>802825</v>
      </c>
      <c r="D818" s="39" t="s">
        <v>1658</v>
      </c>
      <c r="E818" s="31">
        <v>0.24</v>
      </c>
      <c r="F818" s="20">
        <v>0.1</v>
      </c>
      <c r="G818" s="20">
        <f t="shared" si="206"/>
        <v>0.13999999999999999</v>
      </c>
      <c r="H818" s="6">
        <f t="shared" si="211"/>
        <v>9520</v>
      </c>
      <c r="I818" s="6">
        <f t="shared" si="212"/>
        <v>15763.999999999998</v>
      </c>
      <c r="J818" s="6">
        <f t="shared" si="213"/>
        <v>25284</v>
      </c>
      <c r="K818" s="7">
        <f t="shared" si="214"/>
        <v>21600</v>
      </c>
      <c r="L818" s="7">
        <f t="shared" si="215"/>
        <v>38779.999999999993</v>
      </c>
      <c r="M818" s="7">
        <f t="shared" si="216"/>
        <v>60379.999999999993</v>
      </c>
      <c r="N818" s="8">
        <f t="shared" si="217"/>
        <v>16200</v>
      </c>
      <c r="O818" s="8">
        <f t="shared" si="218"/>
        <v>39983.999999999993</v>
      </c>
      <c r="P818" s="8">
        <f t="shared" si="219"/>
        <v>56183.999999999993</v>
      </c>
      <c r="Q818" s="9">
        <f t="shared" si="220"/>
        <v>15100</v>
      </c>
      <c r="R818" s="9">
        <f t="shared" si="221"/>
        <v>25059.999999999996</v>
      </c>
      <c r="S818" s="10">
        <f t="shared" si="222"/>
        <v>40160</v>
      </c>
      <c r="T818" s="11">
        <f t="shared" si="207"/>
        <v>7585.2</v>
      </c>
      <c r="U818" s="12">
        <f t="shared" si="208"/>
        <v>42681.19999999999</v>
      </c>
      <c r="V818" s="13">
        <f t="shared" si="209"/>
        <v>38485.19999999999</v>
      </c>
      <c r="W818" s="10">
        <f t="shared" si="210"/>
        <v>22461.200000000001</v>
      </c>
    </row>
    <row r="819" spans="1:23" x14ac:dyDescent="0.3">
      <c r="A819" s="16" t="s">
        <v>1659</v>
      </c>
      <c r="B819" s="68" t="s">
        <v>26</v>
      </c>
      <c r="C819" s="39">
        <v>802830</v>
      </c>
      <c r="D819" s="39" t="s">
        <v>1660</v>
      </c>
      <c r="E819" s="31">
        <v>0.34</v>
      </c>
      <c r="F819" s="20">
        <v>0.14000000000000001</v>
      </c>
      <c r="G819" s="20">
        <f t="shared" si="206"/>
        <v>0.2</v>
      </c>
      <c r="H819" s="6">
        <f t="shared" si="211"/>
        <v>13328.000000000002</v>
      </c>
      <c r="I819" s="6">
        <f t="shared" si="212"/>
        <v>22520</v>
      </c>
      <c r="J819" s="6">
        <f t="shared" si="213"/>
        <v>35848</v>
      </c>
      <c r="K819" s="7">
        <f t="shared" si="214"/>
        <v>30240.000000000004</v>
      </c>
      <c r="L819" s="7">
        <f t="shared" si="215"/>
        <v>55400</v>
      </c>
      <c r="M819" s="7">
        <f t="shared" si="216"/>
        <v>85640</v>
      </c>
      <c r="N819" s="8">
        <f t="shared" si="217"/>
        <v>22680.000000000004</v>
      </c>
      <c r="O819" s="8">
        <f t="shared" si="218"/>
        <v>57120</v>
      </c>
      <c r="P819" s="8">
        <f t="shared" si="219"/>
        <v>79800</v>
      </c>
      <c r="Q819" s="9">
        <f t="shared" si="220"/>
        <v>21140.000000000004</v>
      </c>
      <c r="R819" s="9">
        <f t="shared" si="221"/>
        <v>35800</v>
      </c>
      <c r="S819" s="10">
        <f t="shared" si="222"/>
        <v>56940</v>
      </c>
      <c r="T819" s="11">
        <f t="shared" si="207"/>
        <v>10754.4</v>
      </c>
      <c r="U819" s="12">
        <f t="shared" si="208"/>
        <v>60546.400000000001</v>
      </c>
      <c r="V819" s="13">
        <f t="shared" si="209"/>
        <v>54706.400000000001</v>
      </c>
      <c r="W819" s="10">
        <f t="shared" si="210"/>
        <v>31846.400000000001</v>
      </c>
    </row>
    <row r="820" spans="1:23" ht="34.799999999999997" x14ac:dyDescent="0.3">
      <c r="A820" s="16" t="s">
        <v>1661</v>
      </c>
      <c r="B820" s="68" t="s">
        <v>26</v>
      </c>
      <c r="C820" s="39">
        <v>802835</v>
      </c>
      <c r="D820" s="39" t="s">
        <v>1662</v>
      </c>
      <c r="E820" s="31">
        <v>0.51</v>
      </c>
      <c r="F820" s="20">
        <v>0.21</v>
      </c>
      <c r="G820" s="20">
        <f t="shared" si="206"/>
        <v>0.30000000000000004</v>
      </c>
      <c r="H820" s="6">
        <f t="shared" si="211"/>
        <v>19992</v>
      </c>
      <c r="I820" s="6">
        <f t="shared" si="212"/>
        <v>33780.000000000007</v>
      </c>
      <c r="J820" s="6">
        <f t="shared" si="213"/>
        <v>53772.000000000007</v>
      </c>
      <c r="K820" s="7">
        <f t="shared" si="214"/>
        <v>45360</v>
      </c>
      <c r="L820" s="7">
        <f t="shared" si="215"/>
        <v>83100.000000000015</v>
      </c>
      <c r="M820" s="7">
        <f t="shared" si="216"/>
        <v>128460.00000000001</v>
      </c>
      <c r="N820" s="8">
        <f t="shared" si="217"/>
        <v>34020</v>
      </c>
      <c r="O820" s="8">
        <f t="shared" si="218"/>
        <v>85680.000000000015</v>
      </c>
      <c r="P820" s="8">
        <f t="shared" si="219"/>
        <v>119700.00000000001</v>
      </c>
      <c r="Q820" s="9">
        <f t="shared" si="220"/>
        <v>31710</v>
      </c>
      <c r="R820" s="9">
        <f t="shared" si="221"/>
        <v>53700.000000000007</v>
      </c>
      <c r="S820" s="10">
        <f t="shared" si="222"/>
        <v>85410</v>
      </c>
      <c r="T820" s="11">
        <f t="shared" si="207"/>
        <v>16131.600000000002</v>
      </c>
      <c r="U820" s="12">
        <f t="shared" si="208"/>
        <v>90819.6</v>
      </c>
      <c r="V820" s="13">
        <f t="shared" si="209"/>
        <v>82059.600000000006</v>
      </c>
      <c r="W820" s="10">
        <f t="shared" si="210"/>
        <v>47769.599999999991</v>
      </c>
    </row>
    <row r="821" spans="1:23" x14ac:dyDescent="0.3">
      <c r="A821" s="16" t="s">
        <v>1663</v>
      </c>
      <c r="B821" s="68" t="s">
        <v>26</v>
      </c>
      <c r="C821" s="39">
        <v>802840</v>
      </c>
      <c r="D821" s="39" t="s">
        <v>1664</v>
      </c>
      <c r="E821" s="31">
        <v>0.34</v>
      </c>
      <c r="F821" s="20">
        <v>0.12</v>
      </c>
      <c r="G821" s="20">
        <f t="shared" ref="G821:G852" si="223">E821-F821</f>
        <v>0.22000000000000003</v>
      </c>
      <c r="H821" s="6">
        <f t="shared" si="211"/>
        <v>11424</v>
      </c>
      <c r="I821" s="6">
        <f t="shared" si="212"/>
        <v>24772.000000000004</v>
      </c>
      <c r="J821" s="6">
        <f t="shared" si="213"/>
        <v>36196</v>
      </c>
      <c r="K821" s="7">
        <f t="shared" si="214"/>
        <v>25920</v>
      </c>
      <c r="L821" s="7">
        <f t="shared" si="215"/>
        <v>60940.000000000007</v>
      </c>
      <c r="M821" s="7">
        <f t="shared" si="216"/>
        <v>86860</v>
      </c>
      <c r="N821" s="8">
        <f t="shared" si="217"/>
        <v>19440</v>
      </c>
      <c r="O821" s="8">
        <f t="shared" si="218"/>
        <v>62832.000000000007</v>
      </c>
      <c r="P821" s="8">
        <f t="shared" si="219"/>
        <v>82272</v>
      </c>
      <c r="Q821" s="9">
        <f t="shared" si="220"/>
        <v>18120</v>
      </c>
      <c r="R821" s="9">
        <f t="shared" si="221"/>
        <v>39380.000000000007</v>
      </c>
      <c r="S821" s="10">
        <f t="shared" si="222"/>
        <v>57500.000000000007</v>
      </c>
      <c r="T821" s="11">
        <f t="shared" si="207"/>
        <v>10858.8</v>
      </c>
      <c r="U821" s="12">
        <f t="shared" si="208"/>
        <v>61522.8</v>
      </c>
      <c r="V821" s="13">
        <f t="shared" si="209"/>
        <v>56934.8</v>
      </c>
      <c r="W821" s="10">
        <f t="shared" si="210"/>
        <v>32162.800000000007</v>
      </c>
    </row>
    <row r="822" spans="1:23" x14ac:dyDescent="0.3">
      <c r="A822" s="16" t="s">
        <v>1665</v>
      </c>
      <c r="B822" s="68" t="s">
        <v>26</v>
      </c>
      <c r="C822" s="39">
        <v>802845</v>
      </c>
      <c r="D822" s="39" t="s">
        <v>1666</v>
      </c>
      <c r="E822" s="31">
        <v>0.56000000000000005</v>
      </c>
      <c r="F822" s="20">
        <v>0.19</v>
      </c>
      <c r="G822" s="20">
        <f t="shared" si="223"/>
        <v>0.37000000000000005</v>
      </c>
      <c r="H822" s="6">
        <f t="shared" si="211"/>
        <v>18088</v>
      </c>
      <c r="I822" s="6">
        <f t="shared" si="212"/>
        <v>41662.000000000007</v>
      </c>
      <c r="J822" s="6">
        <f t="shared" si="213"/>
        <v>59750.000000000007</v>
      </c>
      <c r="K822" s="7">
        <f t="shared" si="214"/>
        <v>41040</v>
      </c>
      <c r="L822" s="7">
        <f t="shared" si="215"/>
        <v>102490.00000000001</v>
      </c>
      <c r="M822" s="7">
        <f t="shared" si="216"/>
        <v>143530</v>
      </c>
      <c r="N822" s="8">
        <f t="shared" si="217"/>
        <v>30780</v>
      </c>
      <c r="O822" s="8">
        <f t="shared" si="218"/>
        <v>105672.00000000001</v>
      </c>
      <c r="P822" s="8">
        <f t="shared" si="219"/>
        <v>136452</v>
      </c>
      <c r="Q822" s="9">
        <f t="shared" si="220"/>
        <v>28690</v>
      </c>
      <c r="R822" s="9">
        <f t="shared" si="221"/>
        <v>66230.000000000015</v>
      </c>
      <c r="S822" s="10">
        <f t="shared" si="222"/>
        <v>94920.000000000015</v>
      </c>
      <c r="T822" s="11">
        <f t="shared" si="207"/>
        <v>17925.000000000004</v>
      </c>
      <c r="U822" s="12">
        <f t="shared" si="208"/>
        <v>101705</v>
      </c>
      <c r="V822" s="13">
        <f t="shared" si="209"/>
        <v>94627</v>
      </c>
      <c r="W822" s="10">
        <f t="shared" si="210"/>
        <v>53095.000000000015</v>
      </c>
    </row>
    <row r="823" spans="1:23" x14ac:dyDescent="0.3">
      <c r="A823" s="16" t="s">
        <v>1667</v>
      </c>
      <c r="B823" s="68" t="s">
        <v>26</v>
      </c>
      <c r="C823" s="39">
        <v>802850</v>
      </c>
      <c r="D823" s="39" t="s">
        <v>1668</v>
      </c>
      <c r="E823" s="31">
        <v>0.36</v>
      </c>
      <c r="F823" s="20">
        <v>0.14000000000000001</v>
      </c>
      <c r="G823" s="20">
        <f t="shared" si="223"/>
        <v>0.21999999999999997</v>
      </c>
      <c r="H823" s="6">
        <f t="shared" si="211"/>
        <v>13328.000000000002</v>
      </c>
      <c r="I823" s="6">
        <f t="shared" si="212"/>
        <v>24771.999999999996</v>
      </c>
      <c r="J823" s="6">
        <f t="shared" si="213"/>
        <v>38100</v>
      </c>
      <c r="K823" s="7">
        <f t="shared" si="214"/>
        <v>30240.000000000004</v>
      </c>
      <c r="L823" s="7">
        <f t="shared" si="215"/>
        <v>60939.999999999993</v>
      </c>
      <c r="M823" s="7">
        <f t="shared" si="216"/>
        <v>91180</v>
      </c>
      <c r="N823" s="8">
        <f t="shared" si="217"/>
        <v>22680.000000000004</v>
      </c>
      <c r="O823" s="8">
        <f t="shared" si="218"/>
        <v>62831.999999999993</v>
      </c>
      <c r="P823" s="8">
        <f t="shared" si="219"/>
        <v>85512</v>
      </c>
      <c r="Q823" s="9">
        <f t="shared" si="220"/>
        <v>21140.000000000004</v>
      </c>
      <c r="R823" s="9">
        <f t="shared" si="221"/>
        <v>39379.999999999993</v>
      </c>
      <c r="S823" s="10">
        <f t="shared" si="222"/>
        <v>60520</v>
      </c>
      <c r="T823" s="11">
        <f t="shared" si="207"/>
        <v>11430</v>
      </c>
      <c r="U823" s="12">
        <f t="shared" si="208"/>
        <v>64510</v>
      </c>
      <c r="V823" s="13">
        <f t="shared" si="209"/>
        <v>58842</v>
      </c>
      <c r="W823" s="10">
        <f t="shared" si="210"/>
        <v>33850</v>
      </c>
    </row>
    <row r="824" spans="1:23" x14ac:dyDescent="0.3">
      <c r="A824" s="16" t="s">
        <v>1669</v>
      </c>
      <c r="B824" s="68" t="s">
        <v>26</v>
      </c>
      <c r="C824" s="39">
        <v>803186</v>
      </c>
      <c r="D824" s="39" t="s">
        <v>1670</v>
      </c>
      <c r="E824" s="31">
        <v>1.81</v>
      </c>
      <c r="F824" s="20">
        <v>0.71</v>
      </c>
      <c r="G824" s="20">
        <f t="shared" si="223"/>
        <v>1.1000000000000001</v>
      </c>
      <c r="H824" s="6">
        <f t="shared" si="211"/>
        <v>67592</v>
      </c>
      <c r="I824" s="6">
        <f t="shared" si="212"/>
        <v>123860.00000000001</v>
      </c>
      <c r="J824" s="6">
        <f t="shared" si="213"/>
        <v>191452</v>
      </c>
      <c r="K824" s="7">
        <f t="shared" si="214"/>
        <v>153360</v>
      </c>
      <c r="L824" s="7">
        <f t="shared" si="215"/>
        <v>304700</v>
      </c>
      <c r="M824" s="7">
        <f t="shared" si="216"/>
        <v>458060</v>
      </c>
      <c r="N824" s="8">
        <f t="shared" si="217"/>
        <v>115020</v>
      </c>
      <c r="O824" s="8">
        <f t="shared" si="218"/>
        <v>314160</v>
      </c>
      <c r="P824" s="8">
        <f t="shared" si="219"/>
        <v>429180</v>
      </c>
      <c r="Q824" s="9">
        <f t="shared" si="220"/>
        <v>107210</v>
      </c>
      <c r="R824" s="9">
        <f t="shared" si="221"/>
        <v>196900.00000000003</v>
      </c>
      <c r="S824" s="10">
        <f t="shared" si="222"/>
        <v>304110</v>
      </c>
      <c r="T824" s="11">
        <f t="shared" si="207"/>
        <v>57435.6</v>
      </c>
      <c r="U824" s="12">
        <f t="shared" si="208"/>
        <v>324043.59999999998</v>
      </c>
      <c r="V824" s="13">
        <f t="shared" si="209"/>
        <v>295163.59999999998</v>
      </c>
      <c r="W824" s="10">
        <f t="shared" si="210"/>
        <v>170093.6</v>
      </c>
    </row>
    <row r="825" spans="1:23" ht="34.799999999999997" x14ac:dyDescent="0.3">
      <c r="A825" s="16" t="s">
        <v>1671</v>
      </c>
      <c r="B825" s="68" t="s">
        <v>26</v>
      </c>
      <c r="C825" s="39">
        <v>803195</v>
      </c>
      <c r="D825" s="39" t="s">
        <v>1672</v>
      </c>
      <c r="E825" s="31">
        <v>1.81</v>
      </c>
      <c r="F825" s="20">
        <v>0.71</v>
      </c>
      <c r="G825" s="20">
        <f t="shared" si="223"/>
        <v>1.1000000000000001</v>
      </c>
      <c r="H825" s="6">
        <f t="shared" si="211"/>
        <v>67592</v>
      </c>
      <c r="I825" s="6">
        <f t="shared" si="212"/>
        <v>123860.00000000001</v>
      </c>
      <c r="J825" s="6">
        <f t="shared" si="213"/>
        <v>191452</v>
      </c>
      <c r="K825" s="7">
        <f t="shared" si="214"/>
        <v>153360</v>
      </c>
      <c r="L825" s="7">
        <f t="shared" si="215"/>
        <v>304700</v>
      </c>
      <c r="M825" s="7">
        <f t="shared" si="216"/>
        <v>458060</v>
      </c>
      <c r="N825" s="8">
        <f t="shared" si="217"/>
        <v>115020</v>
      </c>
      <c r="O825" s="8">
        <f t="shared" si="218"/>
        <v>314160</v>
      </c>
      <c r="P825" s="8">
        <f t="shared" si="219"/>
        <v>429180</v>
      </c>
      <c r="Q825" s="9">
        <f t="shared" si="220"/>
        <v>107210</v>
      </c>
      <c r="R825" s="9">
        <f t="shared" si="221"/>
        <v>196900.00000000003</v>
      </c>
      <c r="S825" s="10">
        <f t="shared" si="222"/>
        <v>304110</v>
      </c>
      <c r="T825" s="11">
        <f t="shared" si="207"/>
        <v>57435.6</v>
      </c>
      <c r="U825" s="12">
        <f t="shared" si="208"/>
        <v>324043.59999999998</v>
      </c>
      <c r="V825" s="13">
        <f t="shared" si="209"/>
        <v>295163.59999999998</v>
      </c>
      <c r="W825" s="10">
        <f t="shared" si="210"/>
        <v>170093.6</v>
      </c>
    </row>
    <row r="826" spans="1:23" x14ac:dyDescent="0.3">
      <c r="A826" s="16" t="s">
        <v>1673</v>
      </c>
      <c r="B826" s="68" t="s">
        <v>26</v>
      </c>
      <c r="C826" s="39">
        <v>803205</v>
      </c>
      <c r="D826" s="39" t="s">
        <v>1674</v>
      </c>
      <c r="E826" s="31">
        <v>1.81</v>
      </c>
      <c r="F826" s="20">
        <v>0.71</v>
      </c>
      <c r="G826" s="20">
        <f t="shared" si="223"/>
        <v>1.1000000000000001</v>
      </c>
      <c r="H826" s="6">
        <f t="shared" si="211"/>
        <v>67592</v>
      </c>
      <c r="I826" s="6">
        <f t="shared" si="212"/>
        <v>123860.00000000001</v>
      </c>
      <c r="J826" s="6">
        <f t="shared" si="213"/>
        <v>191452</v>
      </c>
      <c r="K826" s="7">
        <f t="shared" si="214"/>
        <v>153360</v>
      </c>
      <c r="L826" s="7">
        <f t="shared" si="215"/>
        <v>304700</v>
      </c>
      <c r="M826" s="7">
        <f t="shared" si="216"/>
        <v>458060</v>
      </c>
      <c r="N826" s="8">
        <f t="shared" si="217"/>
        <v>115020</v>
      </c>
      <c r="O826" s="8">
        <f t="shared" si="218"/>
        <v>314160</v>
      </c>
      <c r="P826" s="8">
        <f t="shared" si="219"/>
        <v>429180</v>
      </c>
      <c r="Q826" s="9">
        <f t="shared" si="220"/>
        <v>107210</v>
      </c>
      <c r="R826" s="9">
        <f t="shared" si="221"/>
        <v>196900.00000000003</v>
      </c>
      <c r="S826" s="10">
        <f t="shared" si="222"/>
        <v>304110</v>
      </c>
      <c r="T826" s="11">
        <f t="shared" si="207"/>
        <v>57435.6</v>
      </c>
      <c r="U826" s="12">
        <f t="shared" si="208"/>
        <v>324043.59999999998</v>
      </c>
      <c r="V826" s="13">
        <f t="shared" si="209"/>
        <v>295163.59999999998</v>
      </c>
      <c r="W826" s="10">
        <f t="shared" si="210"/>
        <v>170093.6</v>
      </c>
    </row>
    <row r="827" spans="1:23" x14ac:dyDescent="0.3">
      <c r="A827" s="16" t="s">
        <v>1675</v>
      </c>
      <c r="B827" s="68" t="s">
        <v>26</v>
      </c>
      <c r="C827" s="39">
        <v>803210</v>
      </c>
      <c r="D827" s="39" t="s">
        <v>1676</v>
      </c>
      <c r="E827" s="31">
        <v>1.81</v>
      </c>
      <c r="F827" s="20">
        <v>0.71</v>
      </c>
      <c r="G827" s="20">
        <f t="shared" si="223"/>
        <v>1.1000000000000001</v>
      </c>
      <c r="H827" s="6">
        <f t="shared" si="211"/>
        <v>67592</v>
      </c>
      <c r="I827" s="6">
        <f t="shared" si="212"/>
        <v>123860.00000000001</v>
      </c>
      <c r="J827" s="6">
        <f t="shared" si="213"/>
        <v>191452</v>
      </c>
      <c r="K827" s="7">
        <f t="shared" si="214"/>
        <v>153360</v>
      </c>
      <c r="L827" s="7">
        <f t="shared" si="215"/>
        <v>304700</v>
      </c>
      <c r="M827" s="7">
        <f t="shared" si="216"/>
        <v>458060</v>
      </c>
      <c r="N827" s="8">
        <f t="shared" si="217"/>
        <v>115020</v>
      </c>
      <c r="O827" s="8">
        <f t="shared" si="218"/>
        <v>314160</v>
      </c>
      <c r="P827" s="8">
        <f t="shared" si="219"/>
        <v>429180</v>
      </c>
      <c r="Q827" s="9">
        <f t="shared" si="220"/>
        <v>107210</v>
      </c>
      <c r="R827" s="9">
        <f t="shared" si="221"/>
        <v>196900.00000000003</v>
      </c>
      <c r="S827" s="10">
        <f t="shared" si="222"/>
        <v>304110</v>
      </c>
      <c r="T827" s="11">
        <f t="shared" si="207"/>
        <v>57435.6</v>
      </c>
      <c r="U827" s="12">
        <f t="shared" si="208"/>
        <v>324043.59999999998</v>
      </c>
      <c r="V827" s="13">
        <f t="shared" si="209"/>
        <v>295163.59999999998</v>
      </c>
      <c r="W827" s="10">
        <f t="shared" si="210"/>
        <v>170093.6</v>
      </c>
    </row>
    <row r="828" spans="1:23" ht="34.799999999999997" x14ac:dyDescent="0.3">
      <c r="A828" s="16" t="s">
        <v>1677</v>
      </c>
      <c r="B828" s="68" t="s">
        <v>26</v>
      </c>
      <c r="C828" s="39">
        <v>803215</v>
      </c>
      <c r="D828" s="39" t="s">
        <v>1678</v>
      </c>
      <c r="E828" s="31">
        <v>1.81</v>
      </c>
      <c r="F828" s="20">
        <v>0.71</v>
      </c>
      <c r="G828" s="20">
        <f t="shared" si="223"/>
        <v>1.1000000000000001</v>
      </c>
      <c r="H828" s="6">
        <f t="shared" si="211"/>
        <v>67592</v>
      </c>
      <c r="I828" s="6">
        <f t="shared" si="212"/>
        <v>123860.00000000001</v>
      </c>
      <c r="J828" s="6">
        <f t="shared" si="213"/>
        <v>191452</v>
      </c>
      <c r="K828" s="7">
        <f t="shared" si="214"/>
        <v>153360</v>
      </c>
      <c r="L828" s="7">
        <f t="shared" si="215"/>
        <v>304700</v>
      </c>
      <c r="M828" s="7">
        <f t="shared" si="216"/>
        <v>458060</v>
      </c>
      <c r="N828" s="8">
        <f t="shared" si="217"/>
        <v>115020</v>
      </c>
      <c r="O828" s="8">
        <f t="shared" si="218"/>
        <v>314160</v>
      </c>
      <c r="P828" s="8">
        <f t="shared" si="219"/>
        <v>429180</v>
      </c>
      <c r="Q828" s="9">
        <f t="shared" si="220"/>
        <v>107210</v>
      </c>
      <c r="R828" s="9">
        <f t="shared" si="221"/>
        <v>196900.00000000003</v>
      </c>
      <c r="S828" s="10">
        <f t="shared" si="222"/>
        <v>304110</v>
      </c>
      <c r="T828" s="11">
        <f t="shared" si="207"/>
        <v>57435.6</v>
      </c>
      <c r="U828" s="12">
        <f t="shared" si="208"/>
        <v>324043.59999999998</v>
      </c>
      <c r="V828" s="13">
        <f t="shared" si="209"/>
        <v>295163.59999999998</v>
      </c>
      <c r="W828" s="10">
        <f t="shared" si="210"/>
        <v>170093.6</v>
      </c>
    </row>
    <row r="829" spans="1:23" ht="34.799999999999997" x14ac:dyDescent="0.3">
      <c r="A829" s="16" t="s">
        <v>1679</v>
      </c>
      <c r="B829" s="68" t="s">
        <v>26</v>
      </c>
      <c r="C829" s="39">
        <v>803220</v>
      </c>
      <c r="D829" s="39" t="s">
        <v>1680</v>
      </c>
      <c r="E829" s="31">
        <v>1.81</v>
      </c>
      <c r="F829" s="20">
        <v>0.71</v>
      </c>
      <c r="G829" s="20">
        <f t="shared" si="223"/>
        <v>1.1000000000000001</v>
      </c>
      <c r="H829" s="6">
        <f t="shared" si="211"/>
        <v>67592</v>
      </c>
      <c r="I829" s="6">
        <f t="shared" si="212"/>
        <v>123860.00000000001</v>
      </c>
      <c r="J829" s="6">
        <f t="shared" si="213"/>
        <v>191452</v>
      </c>
      <c r="K829" s="7">
        <f t="shared" si="214"/>
        <v>153360</v>
      </c>
      <c r="L829" s="7">
        <f t="shared" si="215"/>
        <v>304700</v>
      </c>
      <c r="M829" s="7">
        <f t="shared" si="216"/>
        <v>458060</v>
      </c>
      <c r="N829" s="8">
        <f t="shared" si="217"/>
        <v>115020</v>
      </c>
      <c r="O829" s="8">
        <f t="shared" si="218"/>
        <v>314160</v>
      </c>
      <c r="P829" s="8">
        <f t="shared" si="219"/>
        <v>429180</v>
      </c>
      <c r="Q829" s="9">
        <f t="shared" si="220"/>
        <v>107210</v>
      </c>
      <c r="R829" s="9">
        <f t="shared" si="221"/>
        <v>196900.00000000003</v>
      </c>
      <c r="S829" s="10">
        <f t="shared" si="222"/>
        <v>304110</v>
      </c>
      <c r="T829" s="11">
        <f t="shared" si="207"/>
        <v>57435.6</v>
      </c>
      <c r="U829" s="12">
        <f t="shared" si="208"/>
        <v>324043.59999999998</v>
      </c>
      <c r="V829" s="13">
        <f t="shared" si="209"/>
        <v>295163.59999999998</v>
      </c>
      <c r="W829" s="10">
        <f t="shared" si="210"/>
        <v>170093.6</v>
      </c>
    </row>
    <row r="830" spans="1:23" ht="34.799999999999997" x14ac:dyDescent="0.3">
      <c r="A830" s="16" t="s">
        <v>1681</v>
      </c>
      <c r="B830" s="68" t="s">
        <v>26</v>
      </c>
      <c r="C830" s="39">
        <v>803225</v>
      </c>
      <c r="D830" s="39" t="s">
        <v>1682</v>
      </c>
      <c r="E830" s="31">
        <v>1.81</v>
      </c>
      <c r="F830" s="20">
        <v>0.71</v>
      </c>
      <c r="G830" s="20">
        <f t="shared" si="223"/>
        <v>1.1000000000000001</v>
      </c>
      <c r="H830" s="6">
        <f t="shared" si="211"/>
        <v>67592</v>
      </c>
      <c r="I830" s="6">
        <f t="shared" si="212"/>
        <v>123860.00000000001</v>
      </c>
      <c r="J830" s="6">
        <f t="shared" si="213"/>
        <v>191452</v>
      </c>
      <c r="K830" s="7">
        <f t="shared" si="214"/>
        <v>153360</v>
      </c>
      <c r="L830" s="7">
        <f t="shared" si="215"/>
        <v>304700</v>
      </c>
      <c r="M830" s="7">
        <f t="shared" si="216"/>
        <v>458060</v>
      </c>
      <c r="N830" s="8">
        <f t="shared" si="217"/>
        <v>115020</v>
      </c>
      <c r="O830" s="8">
        <f t="shared" si="218"/>
        <v>314160</v>
      </c>
      <c r="P830" s="8">
        <f t="shared" si="219"/>
        <v>429180</v>
      </c>
      <c r="Q830" s="9">
        <f t="shared" si="220"/>
        <v>107210</v>
      </c>
      <c r="R830" s="9">
        <f t="shared" si="221"/>
        <v>196900.00000000003</v>
      </c>
      <c r="S830" s="10">
        <f t="shared" si="222"/>
        <v>304110</v>
      </c>
      <c r="T830" s="11">
        <f t="shared" si="207"/>
        <v>57435.6</v>
      </c>
      <c r="U830" s="12">
        <f t="shared" si="208"/>
        <v>324043.59999999998</v>
      </c>
      <c r="V830" s="13">
        <f t="shared" si="209"/>
        <v>295163.59999999998</v>
      </c>
      <c r="W830" s="10">
        <f t="shared" si="210"/>
        <v>170093.6</v>
      </c>
    </row>
    <row r="831" spans="1:23" x14ac:dyDescent="0.3">
      <c r="A831" s="16" t="s">
        <v>1683</v>
      </c>
      <c r="B831" s="68" t="s">
        <v>26</v>
      </c>
      <c r="C831" s="39">
        <v>803255</v>
      </c>
      <c r="D831" s="39" t="s">
        <v>1684</v>
      </c>
      <c r="E831" s="31">
        <v>1.81</v>
      </c>
      <c r="F831" s="20">
        <v>0.71</v>
      </c>
      <c r="G831" s="20">
        <f t="shared" si="223"/>
        <v>1.1000000000000001</v>
      </c>
      <c r="H831" s="6">
        <f t="shared" si="211"/>
        <v>67592</v>
      </c>
      <c r="I831" s="6">
        <f t="shared" si="212"/>
        <v>123860.00000000001</v>
      </c>
      <c r="J831" s="6">
        <f t="shared" si="213"/>
        <v>191452</v>
      </c>
      <c r="K831" s="7">
        <f t="shared" si="214"/>
        <v>153360</v>
      </c>
      <c r="L831" s="7">
        <f t="shared" si="215"/>
        <v>304700</v>
      </c>
      <c r="M831" s="7">
        <f t="shared" si="216"/>
        <v>458060</v>
      </c>
      <c r="N831" s="8">
        <f t="shared" si="217"/>
        <v>115020</v>
      </c>
      <c r="O831" s="8">
        <f t="shared" si="218"/>
        <v>314160</v>
      </c>
      <c r="P831" s="8">
        <f t="shared" si="219"/>
        <v>429180</v>
      </c>
      <c r="Q831" s="9">
        <f t="shared" si="220"/>
        <v>107210</v>
      </c>
      <c r="R831" s="9">
        <f t="shared" si="221"/>
        <v>196900.00000000003</v>
      </c>
      <c r="S831" s="10">
        <f t="shared" si="222"/>
        <v>304110</v>
      </c>
      <c r="T831" s="11">
        <f t="shared" si="207"/>
        <v>57435.6</v>
      </c>
      <c r="U831" s="12">
        <f t="shared" si="208"/>
        <v>324043.59999999998</v>
      </c>
      <c r="V831" s="13">
        <f t="shared" si="209"/>
        <v>295163.59999999998</v>
      </c>
      <c r="W831" s="10">
        <f t="shared" si="210"/>
        <v>170093.6</v>
      </c>
    </row>
    <row r="832" spans="1:23" ht="52.2" x14ac:dyDescent="0.3">
      <c r="A832" s="16" t="s">
        <v>1685</v>
      </c>
      <c r="B832" s="68" t="s">
        <v>26</v>
      </c>
      <c r="C832" s="39">
        <v>804000</v>
      </c>
      <c r="D832" s="39" t="s">
        <v>1686</v>
      </c>
      <c r="E832" s="31">
        <v>0.42</v>
      </c>
      <c r="F832" s="20">
        <v>0.19</v>
      </c>
      <c r="G832" s="20">
        <f t="shared" si="223"/>
        <v>0.22999999999999998</v>
      </c>
      <c r="H832" s="6">
        <f t="shared" si="211"/>
        <v>18088</v>
      </c>
      <c r="I832" s="6">
        <f t="shared" si="212"/>
        <v>25897.999999999996</v>
      </c>
      <c r="J832" s="6">
        <f t="shared" si="213"/>
        <v>43986</v>
      </c>
      <c r="K832" s="7">
        <f t="shared" si="214"/>
        <v>41040</v>
      </c>
      <c r="L832" s="7">
        <f t="shared" si="215"/>
        <v>63709.999999999993</v>
      </c>
      <c r="M832" s="7">
        <f t="shared" si="216"/>
        <v>104750</v>
      </c>
      <c r="N832" s="8">
        <f t="shared" si="217"/>
        <v>30780</v>
      </c>
      <c r="O832" s="8">
        <f t="shared" si="218"/>
        <v>65688</v>
      </c>
      <c r="P832" s="8">
        <f t="shared" si="219"/>
        <v>96468</v>
      </c>
      <c r="Q832" s="9">
        <f t="shared" si="220"/>
        <v>28690</v>
      </c>
      <c r="R832" s="9">
        <f t="shared" si="221"/>
        <v>41170</v>
      </c>
      <c r="S832" s="10">
        <f t="shared" si="222"/>
        <v>69860</v>
      </c>
      <c r="T832" s="11">
        <f t="shared" si="207"/>
        <v>13195.8</v>
      </c>
      <c r="U832" s="12">
        <f t="shared" si="208"/>
        <v>73959.8</v>
      </c>
      <c r="V832" s="13">
        <f t="shared" si="209"/>
        <v>65677.8</v>
      </c>
      <c r="W832" s="10">
        <f t="shared" si="210"/>
        <v>39069.800000000003</v>
      </c>
    </row>
    <row r="833" spans="1:23" ht="52.2" x14ac:dyDescent="0.3">
      <c r="A833" s="16" t="s">
        <v>1687</v>
      </c>
      <c r="B833" s="68" t="s">
        <v>26</v>
      </c>
      <c r="C833" s="39">
        <v>804005</v>
      </c>
      <c r="D833" s="39" t="s">
        <v>1688</v>
      </c>
      <c r="E833" s="31">
        <v>0.89</v>
      </c>
      <c r="F833" s="20">
        <v>0.41</v>
      </c>
      <c r="G833" s="20">
        <f t="shared" si="223"/>
        <v>0.48000000000000004</v>
      </c>
      <c r="H833" s="6">
        <f t="shared" si="211"/>
        <v>39032</v>
      </c>
      <c r="I833" s="6">
        <f t="shared" si="212"/>
        <v>54048.000000000007</v>
      </c>
      <c r="J833" s="6">
        <f t="shared" si="213"/>
        <v>93080</v>
      </c>
      <c r="K833" s="7">
        <f t="shared" si="214"/>
        <v>88560</v>
      </c>
      <c r="L833" s="7">
        <f t="shared" si="215"/>
        <v>132960</v>
      </c>
      <c r="M833" s="7">
        <f t="shared" si="216"/>
        <v>221520</v>
      </c>
      <c r="N833" s="8">
        <f t="shared" si="217"/>
        <v>66420</v>
      </c>
      <c r="O833" s="8">
        <f t="shared" si="218"/>
        <v>137088</v>
      </c>
      <c r="P833" s="8">
        <f t="shared" si="219"/>
        <v>203508</v>
      </c>
      <c r="Q833" s="9">
        <f t="shared" si="220"/>
        <v>61909.999999999993</v>
      </c>
      <c r="R833" s="9">
        <f t="shared" si="221"/>
        <v>85920</v>
      </c>
      <c r="S833" s="10">
        <f t="shared" si="222"/>
        <v>147830</v>
      </c>
      <c r="T833" s="11">
        <f t="shared" si="207"/>
        <v>27924</v>
      </c>
      <c r="U833" s="12">
        <f t="shared" si="208"/>
        <v>156364</v>
      </c>
      <c r="V833" s="13">
        <f t="shared" si="209"/>
        <v>138352</v>
      </c>
      <c r="W833" s="10">
        <f t="shared" si="210"/>
        <v>82674</v>
      </c>
    </row>
    <row r="834" spans="1:23" ht="34.799999999999997" x14ac:dyDescent="0.3">
      <c r="A834" s="16" t="s">
        <v>1689</v>
      </c>
      <c r="B834" s="68" t="s">
        <v>26</v>
      </c>
      <c r="C834" s="39">
        <v>804010</v>
      </c>
      <c r="D834" s="39" t="s">
        <v>1690</v>
      </c>
      <c r="E834" s="31">
        <v>1.07</v>
      </c>
      <c r="F834" s="20">
        <v>0.46</v>
      </c>
      <c r="G834" s="20">
        <f t="shared" si="223"/>
        <v>0.6100000000000001</v>
      </c>
      <c r="H834" s="6">
        <f t="shared" si="211"/>
        <v>43792</v>
      </c>
      <c r="I834" s="6">
        <f t="shared" si="212"/>
        <v>68686.000000000015</v>
      </c>
      <c r="J834" s="6">
        <f t="shared" si="213"/>
        <v>112478.00000000001</v>
      </c>
      <c r="K834" s="7">
        <f t="shared" si="214"/>
        <v>99360</v>
      </c>
      <c r="L834" s="7">
        <f t="shared" si="215"/>
        <v>168970.00000000003</v>
      </c>
      <c r="M834" s="7">
        <f t="shared" si="216"/>
        <v>268330</v>
      </c>
      <c r="N834" s="8">
        <f t="shared" si="217"/>
        <v>74520</v>
      </c>
      <c r="O834" s="8">
        <f t="shared" si="218"/>
        <v>174216.00000000003</v>
      </c>
      <c r="P834" s="8">
        <f t="shared" si="219"/>
        <v>248736.00000000003</v>
      </c>
      <c r="Q834" s="9">
        <f t="shared" si="220"/>
        <v>69460</v>
      </c>
      <c r="R834" s="9">
        <f t="shared" si="221"/>
        <v>109190.00000000001</v>
      </c>
      <c r="S834" s="10">
        <f t="shared" si="222"/>
        <v>178650</v>
      </c>
      <c r="T834" s="11">
        <f t="shared" si="207"/>
        <v>33743.4</v>
      </c>
      <c r="U834" s="12">
        <f t="shared" si="208"/>
        <v>189595.4</v>
      </c>
      <c r="V834" s="13">
        <f t="shared" si="209"/>
        <v>170001.4</v>
      </c>
      <c r="W834" s="10">
        <f t="shared" si="210"/>
        <v>99915.4</v>
      </c>
    </row>
    <row r="835" spans="1:23" ht="69.599999999999994" x14ac:dyDescent="0.3">
      <c r="A835" s="16" t="s">
        <v>1691</v>
      </c>
      <c r="B835" s="68" t="s">
        <v>26</v>
      </c>
      <c r="C835" s="39">
        <v>807000</v>
      </c>
      <c r="D835" s="39" t="s">
        <v>1692</v>
      </c>
      <c r="E835" s="31">
        <v>0.21</v>
      </c>
      <c r="F835" s="20">
        <v>0</v>
      </c>
      <c r="G835" s="20">
        <f t="shared" si="223"/>
        <v>0.21</v>
      </c>
      <c r="H835" s="6">
        <f t="shared" si="211"/>
        <v>0</v>
      </c>
      <c r="I835" s="6">
        <f t="shared" si="212"/>
        <v>23646</v>
      </c>
      <c r="J835" s="6">
        <f t="shared" si="213"/>
        <v>23646</v>
      </c>
      <c r="K835" s="7">
        <f t="shared" si="214"/>
        <v>0</v>
      </c>
      <c r="L835" s="7">
        <f t="shared" si="215"/>
        <v>58170</v>
      </c>
      <c r="M835" s="7">
        <f t="shared" si="216"/>
        <v>58170</v>
      </c>
      <c r="N835" s="8">
        <f t="shared" si="217"/>
        <v>0</v>
      </c>
      <c r="O835" s="8">
        <f t="shared" si="218"/>
        <v>59976</v>
      </c>
      <c r="P835" s="8">
        <f t="shared" si="219"/>
        <v>59976</v>
      </c>
      <c r="Q835" s="9">
        <f t="shared" si="220"/>
        <v>0</v>
      </c>
      <c r="R835" s="9">
        <f t="shared" si="221"/>
        <v>37590</v>
      </c>
      <c r="S835" s="10">
        <f t="shared" si="222"/>
        <v>37590</v>
      </c>
      <c r="T835" s="11">
        <f t="shared" si="207"/>
        <v>7093.8</v>
      </c>
      <c r="U835" s="12">
        <f t="shared" si="208"/>
        <v>41617.800000000003</v>
      </c>
      <c r="V835" s="13">
        <f t="shared" si="209"/>
        <v>43423.8</v>
      </c>
      <c r="W835" s="10">
        <f t="shared" si="210"/>
        <v>21037.8</v>
      </c>
    </row>
    <row r="836" spans="1:23" ht="69.599999999999994" x14ac:dyDescent="0.3">
      <c r="A836" s="16" t="s">
        <v>1693</v>
      </c>
      <c r="B836" s="68" t="s">
        <v>26</v>
      </c>
      <c r="C836" s="39">
        <v>807005</v>
      </c>
      <c r="D836" s="39" t="s">
        <v>1694</v>
      </c>
      <c r="E836" s="31">
        <v>2.2000000000000002</v>
      </c>
      <c r="F836" s="20">
        <v>1.35</v>
      </c>
      <c r="G836" s="20">
        <f t="shared" si="223"/>
        <v>0.85000000000000009</v>
      </c>
      <c r="H836" s="6">
        <f t="shared" si="211"/>
        <v>128520.00000000001</v>
      </c>
      <c r="I836" s="6">
        <f t="shared" si="212"/>
        <v>95710.000000000015</v>
      </c>
      <c r="J836" s="6">
        <f t="shared" si="213"/>
        <v>224230.00000000003</v>
      </c>
      <c r="K836" s="7">
        <f t="shared" si="214"/>
        <v>291600</v>
      </c>
      <c r="L836" s="7">
        <f t="shared" si="215"/>
        <v>235450.00000000003</v>
      </c>
      <c r="M836" s="7">
        <f t="shared" si="216"/>
        <v>527050</v>
      </c>
      <c r="N836" s="8">
        <f t="shared" si="217"/>
        <v>218700</v>
      </c>
      <c r="O836" s="8">
        <f t="shared" si="218"/>
        <v>242760.00000000003</v>
      </c>
      <c r="P836" s="8">
        <f t="shared" si="219"/>
        <v>461460</v>
      </c>
      <c r="Q836" s="9">
        <f t="shared" si="220"/>
        <v>203850</v>
      </c>
      <c r="R836" s="9">
        <f t="shared" si="221"/>
        <v>152150.00000000003</v>
      </c>
      <c r="S836" s="10">
        <f t="shared" si="222"/>
        <v>356000</v>
      </c>
      <c r="T836" s="11">
        <f t="shared" si="207"/>
        <v>67269.000000000015</v>
      </c>
      <c r="U836" s="12">
        <f t="shared" si="208"/>
        <v>370089</v>
      </c>
      <c r="V836" s="13">
        <f t="shared" si="209"/>
        <v>304499</v>
      </c>
      <c r="W836" s="10">
        <f t="shared" si="210"/>
        <v>199039</v>
      </c>
    </row>
    <row r="837" spans="1:23" ht="34.799999999999997" x14ac:dyDescent="0.3">
      <c r="A837" s="16" t="s">
        <v>1695</v>
      </c>
      <c r="B837" s="68" t="s">
        <v>26</v>
      </c>
      <c r="C837" s="39">
        <v>807010</v>
      </c>
      <c r="D837" s="39" t="s">
        <v>1696</v>
      </c>
      <c r="E837" s="31">
        <v>1.1000000000000001</v>
      </c>
      <c r="F837" s="20">
        <v>0.55000000000000004</v>
      </c>
      <c r="G837" s="20">
        <f t="shared" si="223"/>
        <v>0.55000000000000004</v>
      </c>
      <c r="H837" s="6">
        <f t="shared" si="211"/>
        <v>52360.000000000007</v>
      </c>
      <c r="I837" s="6">
        <f t="shared" si="212"/>
        <v>61930.000000000007</v>
      </c>
      <c r="J837" s="6">
        <f t="shared" si="213"/>
        <v>114290.00000000001</v>
      </c>
      <c r="K837" s="7">
        <f t="shared" si="214"/>
        <v>118800.00000000001</v>
      </c>
      <c r="L837" s="7">
        <f t="shared" si="215"/>
        <v>152350</v>
      </c>
      <c r="M837" s="7">
        <f t="shared" si="216"/>
        <v>271150</v>
      </c>
      <c r="N837" s="8">
        <f t="shared" si="217"/>
        <v>89100</v>
      </c>
      <c r="O837" s="8">
        <f t="shared" si="218"/>
        <v>157080</v>
      </c>
      <c r="P837" s="8">
        <f t="shared" si="219"/>
        <v>246180</v>
      </c>
      <c r="Q837" s="9">
        <f t="shared" si="220"/>
        <v>83050</v>
      </c>
      <c r="R837" s="9">
        <f t="shared" si="221"/>
        <v>98450.000000000015</v>
      </c>
      <c r="S837" s="10">
        <f t="shared" si="222"/>
        <v>181500</v>
      </c>
      <c r="T837" s="11">
        <f t="shared" ref="T837:T852" si="224">J837*30/100</f>
        <v>34287.000000000007</v>
      </c>
      <c r="U837" s="12">
        <f t="shared" ref="U837:U852" si="225">(M837-J837)+T837</f>
        <v>191147</v>
      </c>
      <c r="V837" s="13">
        <f t="shared" ref="V837:V852" si="226">(P837-J837)+T837</f>
        <v>166177</v>
      </c>
      <c r="W837" s="10">
        <f t="shared" ref="W837:W852" si="227">(S837-J837)+T837</f>
        <v>101497</v>
      </c>
    </row>
    <row r="838" spans="1:23" ht="34.799999999999997" x14ac:dyDescent="0.3">
      <c r="A838" s="16" t="s">
        <v>1697</v>
      </c>
      <c r="B838" s="68" t="s">
        <v>26</v>
      </c>
      <c r="C838" s="39">
        <v>807015</v>
      </c>
      <c r="D838" s="39" t="s">
        <v>1698</v>
      </c>
      <c r="E838" s="31">
        <v>1.1399999999999999</v>
      </c>
      <c r="F838" s="20">
        <v>0.56999999999999995</v>
      </c>
      <c r="G838" s="20">
        <f t="shared" si="223"/>
        <v>0.56999999999999995</v>
      </c>
      <c r="H838" s="6">
        <f t="shared" si="211"/>
        <v>54263.999999999993</v>
      </c>
      <c r="I838" s="6">
        <f t="shared" si="212"/>
        <v>64181.999999999993</v>
      </c>
      <c r="J838" s="6">
        <f t="shared" si="213"/>
        <v>118445.99999999999</v>
      </c>
      <c r="K838" s="7">
        <f t="shared" si="214"/>
        <v>123119.99999999999</v>
      </c>
      <c r="L838" s="7">
        <f t="shared" si="215"/>
        <v>157890</v>
      </c>
      <c r="M838" s="7">
        <f t="shared" si="216"/>
        <v>281010</v>
      </c>
      <c r="N838" s="8">
        <f t="shared" si="217"/>
        <v>92339.999999999985</v>
      </c>
      <c r="O838" s="8">
        <f t="shared" si="218"/>
        <v>162792</v>
      </c>
      <c r="P838" s="8">
        <f t="shared" si="219"/>
        <v>255132</v>
      </c>
      <c r="Q838" s="9">
        <f t="shared" si="220"/>
        <v>86069.999999999985</v>
      </c>
      <c r="R838" s="9">
        <f t="shared" si="221"/>
        <v>102029.99999999999</v>
      </c>
      <c r="S838" s="10">
        <f t="shared" si="222"/>
        <v>188099.99999999997</v>
      </c>
      <c r="T838" s="11">
        <f t="shared" si="224"/>
        <v>35533.799999999996</v>
      </c>
      <c r="U838" s="12">
        <f t="shared" si="225"/>
        <v>198097.8</v>
      </c>
      <c r="V838" s="13">
        <f t="shared" si="226"/>
        <v>172219.8</v>
      </c>
      <c r="W838" s="10">
        <f t="shared" si="227"/>
        <v>105187.79999999999</v>
      </c>
    </row>
    <row r="839" spans="1:23" ht="52.2" x14ac:dyDescent="0.3">
      <c r="A839" s="16" t="s">
        <v>1699</v>
      </c>
      <c r="B839" s="68" t="s">
        <v>26</v>
      </c>
      <c r="C839" s="39">
        <v>807020</v>
      </c>
      <c r="D839" s="39" t="s">
        <v>1700</v>
      </c>
      <c r="E839" s="31">
        <v>1.04</v>
      </c>
      <c r="F839" s="20">
        <v>0.52</v>
      </c>
      <c r="G839" s="20">
        <f t="shared" si="223"/>
        <v>0.52</v>
      </c>
      <c r="H839" s="6">
        <f t="shared" si="211"/>
        <v>49504</v>
      </c>
      <c r="I839" s="6">
        <f t="shared" si="212"/>
        <v>58552</v>
      </c>
      <c r="J839" s="6">
        <f t="shared" si="213"/>
        <v>108056</v>
      </c>
      <c r="K839" s="7">
        <f t="shared" si="214"/>
        <v>112320</v>
      </c>
      <c r="L839" s="7">
        <f t="shared" si="215"/>
        <v>144040</v>
      </c>
      <c r="M839" s="7">
        <f t="shared" si="216"/>
        <v>256360</v>
      </c>
      <c r="N839" s="8">
        <f t="shared" si="217"/>
        <v>84240</v>
      </c>
      <c r="O839" s="8">
        <f t="shared" si="218"/>
        <v>148512</v>
      </c>
      <c r="P839" s="8">
        <f t="shared" si="219"/>
        <v>232752</v>
      </c>
      <c r="Q839" s="9">
        <f t="shared" si="220"/>
        <v>78520</v>
      </c>
      <c r="R839" s="9">
        <f t="shared" si="221"/>
        <v>93080</v>
      </c>
      <c r="S839" s="10">
        <f t="shared" si="222"/>
        <v>171600</v>
      </c>
      <c r="T839" s="11">
        <f t="shared" si="224"/>
        <v>32416.799999999999</v>
      </c>
      <c r="U839" s="12">
        <f t="shared" si="225"/>
        <v>180720.8</v>
      </c>
      <c r="V839" s="13">
        <f t="shared" si="226"/>
        <v>157112.79999999999</v>
      </c>
      <c r="W839" s="10">
        <f t="shared" si="227"/>
        <v>95960.8</v>
      </c>
    </row>
    <row r="840" spans="1:23" ht="104.4" x14ac:dyDescent="0.3">
      <c r="A840" s="16" t="s">
        <v>1701</v>
      </c>
      <c r="B840" s="68" t="s">
        <v>26</v>
      </c>
      <c r="C840" s="39">
        <v>807026</v>
      </c>
      <c r="D840" s="39" t="s">
        <v>1702</v>
      </c>
      <c r="E840" s="31">
        <v>1.6</v>
      </c>
      <c r="F840" s="20">
        <v>0.9</v>
      </c>
      <c r="G840" s="20">
        <f t="shared" si="223"/>
        <v>0.70000000000000007</v>
      </c>
      <c r="H840" s="6">
        <f t="shared" si="211"/>
        <v>85680</v>
      </c>
      <c r="I840" s="6">
        <f t="shared" si="212"/>
        <v>78820.000000000015</v>
      </c>
      <c r="J840" s="6">
        <f t="shared" si="213"/>
        <v>164500</v>
      </c>
      <c r="K840" s="7">
        <f t="shared" si="214"/>
        <v>194400</v>
      </c>
      <c r="L840" s="7">
        <f t="shared" si="215"/>
        <v>193900.00000000003</v>
      </c>
      <c r="M840" s="7">
        <f t="shared" si="216"/>
        <v>388300</v>
      </c>
      <c r="N840" s="8">
        <f t="shared" si="217"/>
        <v>145800</v>
      </c>
      <c r="O840" s="8">
        <f t="shared" si="218"/>
        <v>199920.00000000003</v>
      </c>
      <c r="P840" s="8">
        <f t="shared" si="219"/>
        <v>345720</v>
      </c>
      <c r="Q840" s="9">
        <f t="shared" si="220"/>
        <v>135900</v>
      </c>
      <c r="R840" s="9">
        <f t="shared" si="221"/>
        <v>125300.00000000001</v>
      </c>
      <c r="S840" s="10">
        <f t="shared" si="222"/>
        <v>261200</v>
      </c>
      <c r="T840" s="11">
        <f t="shared" si="224"/>
        <v>49350</v>
      </c>
      <c r="U840" s="12">
        <f t="shared" si="225"/>
        <v>273150</v>
      </c>
      <c r="V840" s="13">
        <f t="shared" si="226"/>
        <v>230570</v>
      </c>
      <c r="W840" s="10">
        <f t="shared" si="227"/>
        <v>146050</v>
      </c>
    </row>
    <row r="841" spans="1:23" ht="34.799999999999997" x14ac:dyDescent="0.3">
      <c r="A841" s="16" t="s">
        <v>1703</v>
      </c>
      <c r="B841" s="68" t="s">
        <v>214</v>
      </c>
      <c r="C841" s="39">
        <v>807027</v>
      </c>
      <c r="D841" s="39" t="s">
        <v>1704</v>
      </c>
      <c r="E841" s="31">
        <v>3</v>
      </c>
      <c r="F841" s="20">
        <v>1</v>
      </c>
      <c r="G841" s="20">
        <f t="shared" si="223"/>
        <v>2</v>
      </c>
      <c r="H841" s="6">
        <f t="shared" si="211"/>
        <v>95200</v>
      </c>
      <c r="I841" s="6">
        <f t="shared" si="212"/>
        <v>225200</v>
      </c>
      <c r="J841" s="6">
        <f t="shared" si="213"/>
        <v>320400</v>
      </c>
      <c r="K841" s="7">
        <f t="shared" si="214"/>
        <v>216000</v>
      </c>
      <c r="L841" s="7">
        <f t="shared" si="215"/>
        <v>554000</v>
      </c>
      <c r="M841" s="7">
        <f t="shared" si="216"/>
        <v>770000</v>
      </c>
      <c r="N841" s="8">
        <f t="shared" si="217"/>
        <v>162000</v>
      </c>
      <c r="O841" s="8">
        <f t="shared" si="218"/>
        <v>571200</v>
      </c>
      <c r="P841" s="8">
        <f t="shared" si="219"/>
        <v>733200</v>
      </c>
      <c r="Q841" s="9">
        <f t="shared" si="220"/>
        <v>151000</v>
      </c>
      <c r="R841" s="9">
        <f t="shared" si="221"/>
        <v>358000</v>
      </c>
      <c r="S841" s="10">
        <f t="shared" si="222"/>
        <v>509000</v>
      </c>
      <c r="T841" s="11">
        <f t="shared" si="224"/>
        <v>96120</v>
      </c>
      <c r="U841" s="12">
        <f t="shared" si="225"/>
        <v>545720</v>
      </c>
      <c r="V841" s="13">
        <f t="shared" si="226"/>
        <v>508920</v>
      </c>
      <c r="W841" s="10">
        <f t="shared" si="227"/>
        <v>284720</v>
      </c>
    </row>
    <row r="842" spans="1:23" x14ac:dyDescent="0.3">
      <c r="A842" s="16" t="s">
        <v>1705</v>
      </c>
      <c r="B842" s="68" t="s">
        <v>26</v>
      </c>
      <c r="C842" s="39">
        <v>807035</v>
      </c>
      <c r="D842" s="39" t="s">
        <v>1706</v>
      </c>
      <c r="E842" s="31">
        <v>2.2000000000000002</v>
      </c>
      <c r="F842" s="20">
        <v>1.35</v>
      </c>
      <c r="G842" s="20">
        <f t="shared" si="223"/>
        <v>0.85000000000000009</v>
      </c>
      <c r="H842" s="6">
        <f t="shared" si="211"/>
        <v>128520.00000000001</v>
      </c>
      <c r="I842" s="6">
        <f t="shared" si="212"/>
        <v>95710.000000000015</v>
      </c>
      <c r="J842" s="6">
        <f t="shared" si="213"/>
        <v>224230.00000000003</v>
      </c>
      <c r="K842" s="7">
        <f t="shared" si="214"/>
        <v>291600</v>
      </c>
      <c r="L842" s="7">
        <f t="shared" si="215"/>
        <v>235450.00000000003</v>
      </c>
      <c r="M842" s="7">
        <f t="shared" si="216"/>
        <v>527050</v>
      </c>
      <c r="N842" s="8">
        <f t="shared" si="217"/>
        <v>218700</v>
      </c>
      <c r="O842" s="8">
        <f t="shared" si="218"/>
        <v>242760.00000000003</v>
      </c>
      <c r="P842" s="8">
        <f t="shared" si="219"/>
        <v>461460</v>
      </c>
      <c r="Q842" s="9">
        <f t="shared" si="220"/>
        <v>203850</v>
      </c>
      <c r="R842" s="9">
        <f t="shared" si="221"/>
        <v>152150.00000000003</v>
      </c>
      <c r="S842" s="10">
        <f t="shared" si="222"/>
        <v>356000</v>
      </c>
      <c r="T842" s="11">
        <f t="shared" si="224"/>
        <v>67269.000000000015</v>
      </c>
      <c r="U842" s="12">
        <f t="shared" si="225"/>
        <v>370089</v>
      </c>
      <c r="V842" s="13">
        <f t="shared" si="226"/>
        <v>304499</v>
      </c>
      <c r="W842" s="10">
        <f t="shared" si="227"/>
        <v>199039</v>
      </c>
    </row>
    <row r="843" spans="1:23" ht="34.799999999999997" x14ac:dyDescent="0.3">
      <c r="A843" s="16" t="s">
        <v>1707</v>
      </c>
      <c r="B843" s="68" t="s">
        <v>26</v>
      </c>
      <c r="C843" s="39">
        <v>807045</v>
      </c>
      <c r="D843" s="39" t="s">
        <v>1708</v>
      </c>
      <c r="E843" s="31">
        <v>6.7</v>
      </c>
      <c r="F843" s="20">
        <v>5</v>
      </c>
      <c r="G843" s="20">
        <f t="shared" si="223"/>
        <v>1.7000000000000002</v>
      </c>
      <c r="H843" s="6">
        <f t="shared" si="211"/>
        <v>476000</v>
      </c>
      <c r="I843" s="6">
        <f t="shared" si="212"/>
        <v>191420.00000000003</v>
      </c>
      <c r="J843" s="6">
        <f t="shared" si="213"/>
        <v>667420</v>
      </c>
      <c r="K843" s="7">
        <f t="shared" si="214"/>
        <v>1080000</v>
      </c>
      <c r="L843" s="7">
        <f t="shared" si="215"/>
        <v>470900.00000000006</v>
      </c>
      <c r="M843" s="7">
        <f t="shared" si="216"/>
        <v>1550900</v>
      </c>
      <c r="N843" s="8">
        <f t="shared" si="217"/>
        <v>810000</v>
      </c>
      <c r="O843" s="8">
        <f t="shared" si="218"/>
        <v>485520.00000000006</v>
      </c>
      <c r="P843" s="8">
        <f t="shared" si="219"/>
        <v>1295520</v>
      </c>
      <c r="Q843" s="9">
        <f t="shared" si="220"/>
        <v>755000</v>
      </c>
      <c r="R843" s="9">
        <f t="shared" si="221"/>
        <v>304300.00000000006</v>
      </c>
      <c r="S843" s="10">
        <f t="shared" si="222"/>
        <v>1059300</v>
      </c>
      <c r="T843" s="11">
        <f t="shared" si="224"/>
        <v>200226</v>
      </c>
      <c r="U843" s="12">
        <f t="shared" si="225"/>
        <v>1083706</v>
      </c>
      <c r="V843" s="13">
        <f t="shared" si="226"/>
        <v>828326</v>
      </c>
      <c r="W843" s="10">
        <f t="shared" si="227"/>
        <v>592106</v>
      </c>
    </row>
    <row r="844" spans="1:23" ht="104.4" x14ac:dyDescent="0.3">
      <c r="A844" s="16" t="s">
        <v>1709</v>
      </c>
      <c r="B844" s="68" t="s">
        <v>26</v>
      </c>
      <c r="C844" s="39">
        <v>807050</v>
      </c>
      <c r="D844" s="39" t="s">
        <v>1710</v>
      </c>
      <c r="E844" s="31">
        <v>5.5</v>
      </c>
      <c r="F844" s="20">
        <v>4</v>
      </c>
      <c r="G844" s="20">
        <f t="shared" si="223"/>
        <v>1.5</v>
      </c>
      <c r="H844" s="6">
        <f t="shared" si="211"/>
        <v>380800</v>
      </c>
      <c r="I844" s="6">
        <f t="shared" si="212"/>
        <v>168900</v>
      </c>
      <c r="J844" s="6">
        <f t="shared" si="213"/>
        <v>549700</v>
      </c>
      <c r="K844" s="7">
        <f t="shared" si="214"/>
        <v>864000</v>
      </c>
      <c r="L844" s="7">
        <f t="shared" si="215"/>
        <v>415500</v>
      </c>
      <c r="M844" s="7">
        <f t="shared" si="216"/>
        <v>1279500</v>
      </c>
      <c r="N844" s="8">
        <f t="shared" si="217"/>
        <v>648000</v>
      </c>
      <c r="O844" s="8">
        <f t="shared" si="218"/>
        <v>428400</v>
      </c>
      <c r="P844" s="8">
        <f t="shared" si="219"/>
        <v>1076400</v>
      </c>
      <c r="Q844" s="9">
        <f t="shared" si="220"/>
        <v>604000</v>
      </c>
      <c r="R844" s="9">
        <f t="shared" si="221"/>
        <v>268500</v>
      </c>
      <c r="S844" s="10">
        <f t="shared" si="222"/>
        <v>872500</v>
      </c>
      <c r="T844" s="11">
        <f t="shared" si="224"/>
        <v>164910</v>
      </c>
      <c r="U844" s="12">
        <f t="shared" si="225"/>
        <v>894710</v>
      </c>
      <c r="V844" s="13">
        <f t="shared" si="226"/>
        <v>691610</v>
      </c>
      <c r="W844" s="10">
        <f t="shared" si="227"/>
        <v>487710</v>
      </c>
    </row>
    <row r="845" spans="1:23" ht="121.8" x14ac:dyDescent="0.3">
      <c r="A845" s="16" t="s">
        <v>1711</v>
      </c>
      <c r="B845" s="68" t="s">
        <v>26</v>
      </c>
      <c r="C845" s="39">
        <v>807055</v>
      </c>
      <c r="D845" s="39" t="s">
        <v>1712</v>
      </c>
      <c r="E845" s="31">
        <v>7</v>
      </c>
      <c r="F845" s="20">
        <v>5</v>
      </c>
      <c r="G845" s="20">
        <f t="shared" si="223"/>
        <v>2</v>
      </c>
      <c r="H845" s="6">
        <f t="shared" si="211"/>
        <v>476000</v>
      </c>
      <c r="I845" s="6">
        <f t="shared" si="212"/>
        <v>225200</v>
      </c>
      <c r="J845" s="6">
        <f t="shared" si="213"/>
        <v>701200</v>
      </c>
      <c r="K845" s="7">
        <f t="shared" si="214"/>
        <v>1080000</v>
      </c>
      <c r="L845" s="7">
        <f t="shared" si="215"/>
        <v>554000</v>
      </c>
      <c r="M845" s="7">
        <f t="shared" si="216"/>
        <v>1634000</v>
      </c>
      <c r="N845" s="8">
        <f t="shared" si="217"/>
        <v>810000</v>
      </c>
      <c r="O845" s="8">
        <f t="shared" si="218"/>
        <v>571200</v>
      </c>
      <c r="P845" s="8">
        <f t="shared" si="219"/>
        <v>1381200</v>
      </c>
      <c r="Q845" s="9">
        <f t="shared" si="220"/>
        <v>755000</v>
      </c>
      <c r="R845" s="9">
        <f t="shared" si="221"/>
        <v>358000</v>
      </c>
      <c r="S845" s="10">
        <f t="shared" si="222"/>
        <v>1113000</v>
      </c>
      <c r="T845" s="11">
        <f t="shared" si="224"/>
        <v>210360</v>
      </c>
      <c r="U845" s="12">
        <f t="shared" si="225"/>
        <v>1143160</v>
      </c>
      <c r="V845" s="13">
        <f t="shared" si="226"/>
        <v>890360</v>
      </c>
      <c r="W845" s="10">
        <f t="shared" si="227"/>
        <v>622160</v>
      </c>
    </row>
    <row r="846" spans="1:23" ht="52.2" x14ac:dyDescent="0.3">
      <c r="A846" s="16" t="s">
        <v>1713</v>
      </c>
      <c r="B846" s="68" t="s">
        <v>26</v>
      </c>
      <c r="C846" s="39">
        <v>807160</v>
      </c>
      <c r="D846" s="39" t="s">
        <v>1714</v>
      </c>
      <c r="E846" s="31">
        <v>0.4</v>
      </c>
      <c r="F846" s="20">
        <v>0.2</v>
      </c>
      <c r="G846" s="20">
        <f t="shared" si="223"/>
        <v>0.2</v>
      </c>
      <c r="H846" s="6">
        <f t="shared" si="211"/>
        <v>19040</v>
      </c>
      <c r="I846" s="6">
        <f t="shared" si="212"/>
        <v>22520</v>
      </c>
      <c r="J846" s="6">
        <f t="shared" si="213"/>
        <v>41560</v>
      </c>
      <c r="K846" s="7">
        <f t="shared" si="214"/>
        <v>43200</v>
      </c>
      <c r="L846" s="7">
        <f t="shared" si="215"/>
        <v>55400</v>
      </c>
      <c r="M846" s="7">
        <f t="shared" si="216"/>
        <v>98600</v>
      </c>
      <c r="N846" s="8">
        <f t="shared" si="217"/>
        <v>32400</v>
      </c>
      <c r="O846" s="8">
        <f t="shared" si="218"/>
        <v>57120</v>
      </c>
      <c r="P846" s="8">
        <f t="shared" si="219"/>
        <v>89520</v>
      </c>
      <c r="Q846" s="9">
        <f t="shared" si="220"/>
        <v>30200</v>
      </c>
      <c r="R846" s="9">
        <f t="shared" si="221"/>
        <v>35800</v>
      </c>
      <c r="S846" s="10">
        <f t="shared" si="222"/>
        <v>66000</v>
      </c>
      <c r="T846" s="11">
        <f t="shared" si="224"/>
        <v>12468</v>
      </c>
      <c r="U846" s="12">
        <f t="shared" si="225"/>
        <v>69508</v>
      </c>
      <c r="V846" s="13">
        <f t="shared" si="226"/>
        <v>60428</v>
      </c>
      <c r="W846" s="10">
        <f t="shared" si="227"/>
        <v>36908</v>
      </c>
    </row>
    <row r="847" spans="1:23" ht="34.799999999999997" x14ac:dyDescent="0.3">
      <c r="A847" s="16" t="s">
        <v>1715</v>
      </c>
      <c r="B847" s="68" t="s">
        <v>26</v>
      </c>
      <c r="C847" s="39">
        <v>807161</v>
      </c>
      <c r="D847" s="39" t="s">
        <v>1716</v>
      </c>
      <c r="E847" s="31">
        <v>2</v>
      </c>
      <c r="F847" s="20">
        <v>1.25</v>
      </c>
      <c r="G847" s="20">
        <f t="shared" si="223"/>
        <v>0.75</v>
      </c>
      <c r="H847" s="6">
        <f t="shared" si="211"/>
        <v>119000</v>
      </c>
      <c r="I847" s="6">
        <f t="shared" si="212"/>
        <v>84450</v>
      </c>
      <c r="J847" s="6">
        <f t="shared" si="213"/>
        <v>203450</v>
      </c>
      <c r="K847" s="7">
        <f t="shared" si="214"/>
        <v>270000</v>
      </c>
      <c r="L847" s="7">
        <f t="shared" si="215"/>
        <v>207750</v>
      </c>
      <c r="M847" s="7">
        <f t="shared" si="216"/>
        <v>477750</v>
      </c>
      <c r="N847" s="8">
        <f t="shared" si="217"/>
        <v>202500</v>
      </c>
      <c r="O847" s="8">
        <f t="shared" si="218"/>
        <v>214200</v>
      </c>
      <c r="P847" s="8">
        <f t="shared" si="219"/>
        <v>416700</v>
      </c>
      <c r="Q847" s="9">
        <f t="shared" si="220"/>
        <v>188750</v>
      </c>
      <c r="R847" s="9">
        <f t="shared" si="221"/>
        <v>134250</v>
      </c>
      <c r="S847" s="10">
        <f t="shared" si="222"/>
        <v>323000</v>
      </c>
      <c r="T847" s="11">
        <f t="shared" si="224"/>
        <v>61035</v>
      </c>
      <c r="U847" s="12">
        <f t="shared" si="225"/>
        <v>335335</v>
      </c>
      <c r="V847" s="13">
        <f t="shared" si="226"/>
        <v>274285</v>
      </c>
      <c r="W847" s="10">
        <f t="shared" si="227"/>
        <v>180585</v>
      </c>
    </row>
    <row r="848" spans="1:23" x14ac:dyDescent="0.3">
      <c r="A848" s="16" t="s">
        <v>1717</v>
      </c>
      <c r="B848" s="68" t="s">
        <v>26</v>
      </c>
      <c r="C848" s="39">
        <v>807180</v>
      </c>
      <c r="D848" s="39" t="s">
        <v>1718</v>
      </c>
      <c r="E848" s="31">
        <v>6</v>
      </c>
      <c r="F848" s="20">
        <v>4</v>
      </c>
      <c r="G848" s="20">
        <f t="shared" si="223"/>
        <v>2</v>
      </c>
      <c r="H848" s="6">
        <f t="shared" si="211"/>
        <v>380800</v>
      </c>
      <c r="I848" s="6">
        <f t="shared" si="212"/>
        <v>225200</v>
      </c>
      <c r="J848" s="6">
        <f t="shared" si="213"/>
        <v>606000</v>
      </c>
      <c r="K848" s="7">
        <f t="shared" si="214"/>
        <v>864000</v>
      </c>
      <c r="L848" s="7">
        <f t="shared" si="215"/>
        <v>554000</v>
      </c>
      <c r="M848" s="7">
        <f t="shared" si="216"/>
        <v>1418000</v>
      </c>
      <c r="N848" s="8">
        <f t="shared" si="217"/>
        <v>648000</v>
      </c>
      <c r="O848" s="8">
        <f t="shared" si="218"/>
        <v>571200</v>
      </c>
      <c r="P848" s="8">
        <f t="shared" si="219"/>
        <v>1219200</v>
      </c>
      <c r="Q848" s="9">
        <f t="shared" si="220"/>
        <v>604000</v>
      </c>
      <c r="R848" s="9">
        <f t="shared" si="221"/>
        <v>358000</v>
      </c>
      <c r="S848" s="10">
        <f t="shared" si="222"/>
        <v>962000</v>
      </c>
      <c r="T848" s="11">
        <f t="shared" si="224"/>
        <v>181800</v>
      </c>
      <c r="U848" s="12">
        <f t="shared" si="225"/>
        <v>993800</v>
      </c>
      <c r="V848" s="13">
        <f t="shared" si="226"/>
        <v>795000</v>
      </c>
      <c r="W848" s="10">
        <f t="shared" si="227"/>
        <v>537800</v>
      </c>
    </row>
    <row r="849" spans="1:23" x14ac:dyDescent="0.3">
      <c r="A849" s="16" t="s">
        <v>1719</v>
      </c>
      <c r="B849" s="68" t="s">
        <v>26</v>
      </c>
      <c r="C849" s="39">
        <v>807230</v>
      </c>
      <c r="D849" s="39" t="s">
        <v>1720</v>
      </c>
      <c r="E849" s="31">
        <v>8</v>
      </c>
      <c r="F849" s="20">
        <v>6</v>
      </c>
      <c r="G849" s="20">
        <f t="shared" si="223"/>
        <v>2</v>
      </c>
      <c r="H849" s="6">
        <f t="shared" si="211"/>
        <v>571200</v>
      </c>
      <c r="I849" s="6">
        <f t="shared" si="212"/>
        <v>225200</v>
      </c>
      <c r="J849" s="6">
        <f t="shared" si="213"/>
        <v>796400</v>
      </c>
      <c r="K849" s="7">
        <f t="shared" si="214"/>
        <v>1296000</v>
      </c>
      <c r="L849" s="7">
        <f t="shared" si="215"/>
        <v>554000</v>
      </c>
      <c r="M849" s="7">
        <f t="shared" si="216"/>
        <v>1850000</v>
      </c>
      <c r="N849" s="8">
        <f t="shared" si="217"/>
        <v>972000</v>
      </c>
      <c r="O849" s="8">
        <f t="shared" si="218"/>
        <v>571200</v>
      </c>
      <c r="P849" s="8">
        <f t="shared" si="219"/>
        <v>1543200</v>
      </c>
      <c r="Q849" s="9">
        <f t="shared" si="220"/>
        <v>906000</v>
      </c>
      <c r="R849" s="9">
        <f t="shared" si="221"/>
        <v>358000</v>
      </c>
      <c r="S849" s="10">
        <f t="shared" si="222"/>
        <v>1264000</v>
      </c>
      <c r="T849" s="11">
        <f t="shared" si="224"/>
        <v>238920</v>
      </c>
      <c r="U849" s="12">
        <f t="shared" si="225"/>
        <v>1292520</v>
      </c>
      <c r="V849" s="13">
        <f t="shared" si="226"/>
        <v>985720</v>
      </c>
      <c r="W849" s="10">
        <f t="shared" si="227"/>
        <v>706520</v>
      </c>
    </row>
    <row r="850" spans="1:23" x14ac:dyDescent="0.3">
      <c r="A850" s="16" t="s">
        <v>1721</v>
      </c>
      <c r="B850" s="68" t="s">
        <v>26</v>
      </c>
      <c r="C850" s="39">
        <v>807295</v>
      </c>
      <c r="D850" s="39" t="s">
        <v>1722</v>
      </c>
      <c r="E850" s="31">
        <v>10</v>
      </c>
      <c r="F850" s="20">
        <v>7</v>
      </c>
      <c r="G850" s="20">
        <f t="shared" si="223"/>
        <v>3</v>
      </c>
      <c r="H850" s="6">
        <f t="shared" si="211"/>
        <v>666400</v>
      </c>
      <c r="I850" s="6">
        <f t="shared" si="212"/>
        <v>337800</v>
      </c>
      <c r="J850" s="6">
        <f t="shared" si="213"/>
        <v>1004200</v>
      </c>
      <c r="K850" s="7">
        <f t="shared" si="214"/>
        <v>1512000</v>
      </c>
      <c r="L850" s="7">
        <f t="shared" si="215"/>
        <v>831000</v>
      </c>
      <c r="M850" s="7">
        <f t="shared" si="216"/>
        <v>2343000</v>
      </c>
      <c r="N850" s="8">
        <f t="shared" si="217"/>
        <v>1134000</v>
      </c>
      <c r="O850" s="8">
        <f t="shared" si="218"/>
        <v>856800</v>
      </c>
      <c r="P850" s="8">
        <f t="shared" si="219"/>
        <v>1990800</v>
      </c>
      <c r="Q850" s="9">
        <f t="shared" si="220"/>
        <v>1057000</v>
      </c>
      <c r="R850" s="9">
        <f t="shared" si="221"/>
        <v>537000</v>
      </c>
      <c r="S850" s="10">
        <f t="shared" si="222"/>
        <v>1594000</v>
      </c>
      <c r="T850" s="11">
        <f t="shared" si="224"/>
        <v>301260</v>
      </c>
      <c r="U850" s="12">
        <f t="shared" si="225"/>
        <v>1640060</v>
      </c>
      <c r="V850" s="13">
        <f t="shared" si="226"/>
        <v>1287860</v>
      </c>
      <c r="W850" s="10">
        <f t="shared" si="227"/>
        <v>891060</v>
      </c>
    </row>
    <row r="851" spans="1:23" x14ac:dyDescent="0.3">
      <c r="A851" s="16" t="s">
        <v>1723</v>
      </c>
      <c r="B851" s="68" t="s">
        <v>26</v>
      </c>
      <c r="C851" s="39">
        <v>807310</v>
      </c>
      <c r="D851" s="39" t="s">
        <v>1724</v>
      </c>
      <c r="E851" s="31">
        <v>15</v>
      </c>
      <c r="F851" s="20">
        <v>10</v>
      </c>
      <c r="G851" s="20">
        <f t="shared" si="223"/>
        <v>5</v>
      </c>
      <c r="H851" s="6">
        <f t="shared" si="211"/>
        <v>952000</v>
      </c>
      <c r="I851" s="6">
        <f t="shared" si="212"/>
        <v>563000</v>
      </c>
      <c r="J851" s="6">
        <f t="shared" si="213"/>
        <v>1515000</v>
      </c>
      <c r="K851" s="7">
        <f t="shared" si="214"/>
        <v>2160000</v>
      </c>
      <c r="L851" s="7">
        <f t="shared" si="215"/>
        <v>1385000</v>
      </c>
      <c r="M851" s="7">
        <f t="shared" si="216"/>
        <v>3545000</v>
      </c>
      <c r="N851" s="8">
        <f t="shared" si="217"/>
        <v>1620000</v>
      </c>
      <c r="O851" s="8">
        <f t="shared" si="218"/>
        <v>1428000</v>
      </c>
      <c r="P851" s="8">
        <f t="shared" si="219"/>
        <v>3048000</v>
      </c>
      <c r="Q851" s="9">
        <f t="shared" si="220"/>
        <v>1510000</v>
      </c>
      <c r="R851" s="9">
        <f t="shared" si="221"/>
        <v>895000</v>
      </c>
      <c r="S851" s="10">
        <f t="shared" si="222"/>
        <v>2405000</v>
      </c>
      <c r="T851" s="11">
        <f t="shared" si="224"/>
        <v>454500</v>
      </c>
      <c r="U851" s="12">
        <f t="shared" si="225"/>
        <v>2484500</v>
      </c>
      <c r="V851" s="13">
        <f t="shared" si="226"/>
        <v>1987500</v>
      </c>
      <c r="W851" s="10">
        <f t="shared" si="227"/>
        <v>1344500</v>
      </c>
    </row>
    <row r="852" spans="1:23" ht="40.799999999999997" x14ac:dyDescent="0.3">
      <c r="A852" s="73"/>
      <c r="B852" s="74" t="s">
        <v>1725</v>
      </c>
      <c r="C852" s="39">
        <v>810320</v>
      </c>
      <c r="D852" s="39" t="s">
        <v>1726</v>
      </c>
      <c r="E852" s="75">
        <v>18</v>
      </c>
      <c r="F852" s="76">
        <v>6</v>
      </c>
      <c r="G852" s="76">
        <v>12</v>
      </c>
      <c r="H852" s="6">
        <f t="shared" si="211"/>
        <v>571200</v>
      </c>
      <c r="I852" s="6">
        <f t="shared" si="212"/>
        <v>1351200</v>
      </c>
      <c r="J852" s="6">
        <f t="shared" si="213"/>
        <v>1922400</v>
      </c>
      <c r="K852" s="7">
        <f t="shared" si="214"/>
        <v>1296000</v>
      </c>
      <c r="L852" s="7">
        <f t="shared" si="215"/>
        <v>3324000</v>
      </c>
      <c r="M852" s="7">
        <f t="shared" si="216"/>
        <v>4620000</v>
      </c>
      <c r="N852" s="8">
        <f t="shared" si="217"/>
        <v>972000</v>
      </c>
      <c r="O852" s="8">
        <f t="shared" si="218"/>
        <v>3427200</v>
      </c>
      <c r="P852" s="8">
        <f t="shared" si="219"/>
        <v>4399200</v>
      </c>
      <c r="Q852" s="9">
        <f t="shared" si="220"/>
        <v>906000</v>
      </c>
      <c r="R852" s="9">
        <f t="shared" si="221"/>
        <v>2148000</v>
      </c>
      <c r="S852" s="10">
        <f t="shared" si="222"/>
        <v>3054000</v>
      </c>
      <c r="T852" s="11">
        <f t="shared" si="224"/>
        <v>576720</v>
      </c>
      <c r="U852" s="12">
        <f t="shared" si="225"/>
        <v>3274320</v>
      </c>
      <c r="V852" s="13">
        <f t="shared" si="226"/>
        <v>3053520</v>
      </c>
      <c r="W852" s="10">
        <f t="shared" si="227"/>
        <v>1708320</v>
      </c>
    </row>
    <row r="853" spans="1:23" x14ac:dyDescent="0.3">
      <c r="A853" s="73"/>
      <c r="B853" s="74"/>
      <c r="C853" s="39"/>
      <c r="D853" s="39"/>
      <c r="E853" s="75"/>
      <c r="F853" s="76"/>
      <c r="G853" s="76"/>
    </row>
    <row r="854" spans="1:23" ht="40.799999999999997" x14ac:dyDescent="0.3">
      <c r="B854" s="78" t="s">
        <v>26</v>
      </c>
      <c r="C854" s="76">
        <v>800005</v>
      </c>
      <c r="D854" s="79" t="s">
        <v>1534</v>
      </c>
      <c r="E854" s="75">
        <v>7.0000000000000007E-2</v>
      </c>
      <c r="F854" s="76">
        <v>0</v>
      </c>
      <c r="G854" s="76">
        <v>7.0000000000000007E-2</v>
      </c>
      <c r="H854" s="6">
        <f t="shared" si="211"/>
        <v>0</v>
      </c>
      <c r="I854" s="6">
        <f t="shared" si="212"/>
        <v>7882.0000000000009</v>
      </c>
      <c r="J854" s="6">
        <f t="shared" ref="J854:J917" si="228">I854+H854</f>
        <v>7882.0000000000009</v>
      </c>
      <c r="K854" s="7">
        <f t="shared" ref="K854:K917" si="229">F854*216000</f>
        <v>0</v>
      </c>
      <c r="L854" s="7">
        <f t="shared" ref="L854:L917" si="230">G854*277000</f>
        <v>19390.000000000004</v>
      </c>
      <c r="M854" s="7">
        <f t="shared" ref="M854:M917" si="231">L854+K854</f>
        <v>19390.000000000004</v>
      </c>
      <c r="N854" s="8">
        <f t="shared" ref="N854:N917" si="232">F854*162000</f>
        <v>0</v>
      </c>
      <c r="O854" s="8">
        <f t="shared" ref="O854:O917" si="233">G854*285600</f>
        <v>19992.000000000004</v>
      </c>
      <c r="P854" s="8">
        <f t="shared" ref="P854:P917" si="234">O854+N854</f>
        <v>19992.000000000004</v>
      </c>
      <c r="Q854" s="9">
        <f t="shared" ref="Q854:Q917" si="235">F854*151000</f>
        <v>0</v>
      </c>
      <c r="R854" s="9">
        <f t="shared" ref="R854:R917" si="236">G854*179000</f>
        <v>12530.000000000002</v>
      </c>
      <c r="S854" s="10">
        <f t="shared" ref="S854:S917" si="237">R854+Q854</f>
        <v>12530.000000000002</v>
      </c>
      <c r="T854" s="11">
        <f t="shared" ref="T854:T917" si="238">J854*30/100</f>
        <v>2364.6000000000004</v>
      </c>
      <c r="U854" s="12">
        <f t="shared" ref="U854:U917" si="239">(M854-J854)+T854</f>
        <v>13872.600000000004</v>
      </c>
      <c r="V854" s="13">
        <f t="shared" ref="V854:V917" si="240">(P854-J854)+T854</f>
        <v>14474.600000000004</v>
      </c>
      <c r="W854" s="10">
        <f t="shared" ref="W854:W917" si="241">(S854-J854)+T854</f>
        <v>7012.6000000000013</v>
      </c>
    </row>
    <row r="855" spans="1:23" ht="61.2" x14ac:dyDescent="0.3">
      <c r="B855" s="78" t="s">
        <v>26</v>
      </c>
      <c r="C855" s="76">
        <v>800010</v>
      </c>
      <c r="D855" s="79" t="s">
        <v>1727</v>
      </c>
      <c r="E855" s="75">
        <v>0.15000000000000002</v>
      </c>
      <c r="F855" s="76">
        <v>0.1</v>
      </c>
      <c r="G855" s="76">
        <v>0.05</v>
      </c>
      <c r="H855" s="6">
        <f t="shared" si="211"/>
        <v>9520</v>
      </c>
      <c r="I855" s="6">
        <f t="shared" si="212"/>
        <v>5630</v>
      </c>
      <c r="J855" s="6">
        <f t="shared" si="228"/>
        <v>15150</v>
      </c>
      <c r="K855" s="7">
        <f t="shared" si="229"/>
        <v>21600</v>
      </c>
      <c r="L855" s="7">
        <f t="shared" si="230"/>
        <v>13850</v>
      </c>
      <c r="M855" s="7">
        <f t="shared" si="231"/>
        <v>35450</v>
      </c>
      <c r="N855" s="8">
        <f t="shared" si="232"/>
        <v>16200</v>
      </c>
      <c r="O855" s="8">
        <f t="shared" si="233"/>
        <v>14280</v>
      </c>
      <c r="P855" s="8">
        <f t="shared" si="234"/>
        <v>30480</v>
      </c>
      <c r="Q855" s="9">
        <f t="shared" si="235"/>
        <v>15100</v>
      </c>
      <c r="R855" s="9">
        <f t="shared" si="236"/>
        <v>8950</v>
      </c>
      <c r="S855" s="10">
        <f t="shared" si="237"/>
        <v>24050</v>
      </c>
      <c r="T855" s="11">
        <f t="shared" si="238"/>
        <v>4545</v>
      </c>
      <c r="U855" s="12">
        <f t="shared" si="239"/>
        <v>24845</v>
      </c>
      <c r="V855" s="13">
        <f t="shared" si="240"/>
        <v>19875</v>
      </c>
      <c r="W855" s="10">
        <f t="shared" si="241"/>
        <v>13445</v>
      </c>
    </row>
    <row r="856" spans="1:23" ht="61.2" x14ac:dyDescent="0.3">
      <c r="B856" s="78" t="s">
        <v>26</v>
      </c>
      <c r="C856" s="76">
        <v>800012</v>
      </c>
      <c r="D856" s="79" t="s">
        <v>1538</v>
      </c>
      <c r="E856" s="75">
        <v>0.3</v>
      </c>
      <c r="F856" s="76">
        <v>0.15</v>
      </c>
      <c r="G856" s="76">
        <v>0.15</v>
      </c>
      <c r="H856" s="6">
        <f t="shared" si="211"/>
        <v>14280</v>
      </c>
      <c r="I856" s="6">
        <f t="shared" si="212"/>
        <v>16890</v>
      </c>
      <c r="J856" s="6">
        <f t="shared" si="228"/>
        <v>31170</v>
      </c>
      <c r="K856" s="7">
        <f t="shared" si="229"/>
        <v>32400</v>
      </c>
      <c r="L856" s="7">
        <f t="shared" si="230"/>
        <v>41550</v>
      </c>
      <c r="M856" s="7">
        <f t="shared" si="231"/>
        <v>73950</v>
      </c>
      <c r="N856" s="8">
        <f t="shared" si="232"/>
        <v>24300</v>
      </c>
      <c r="O856" s="8">
        <f t="shared" si="233"/>
        <v>42840</v>
      </c>
      <c r="P856" s="8">
        <f t="shared" si="234"/>
        <v>67140</v>
      </c>
      <c r="Q856" s="9">
        <f t="shared" si="235"/>
        <v>22650</v>
      </c>
      <c r="R856" s="9">
        <f t="shared" si="236"/>
        <v>26850</v>
      </c>
      <c r="S856" s="10">
        <f t="shared" si="237"/>
        <v>49500</v>
      </c>
      <c r="T856" s="11">
        <f t="shared" si="238"/>
        <v>9351</v>
      </c>
      <c r="U856" s="12">
        <f t="shared" si="239"/>
        <v>52131</v>
      </c>
      <c r="V856" s="13">
        <f t="shared" si="240"/>
        <v>45321</v>
      </c>
      <c r="W856" s="10">
        <f t="shared" si="241"/>
        <v>27681</v>
      </c>
    </row>
    <row r="857" spans="1:23" ht="40.799999999999997" x14ac:dyDescent="0.3">
      <c r="B857" s="78" t="s">
        <v>26</v>
      </c>
      <c r="C857" s="76">
        <v>800015</v>
      </c>
      <c r="D857" s="79" t="s">
        <v>1540</v>
      </c>
      <c r="E857" s="75">
        <v>0.3</v>
      </c>
      <c r="F857" s="76">
        <v>0.25</v>
      </c>
      <c r="G857" s="76">
        <v>0.05</v>
      </c>
      <c r="H857" s="6">
        <f t="shared" si="211"/>
        <v>23800</v>
      </c>
      <c r="I857" s="6">
        <f t="shared" si="212"/>
        <v>5630</v>
      </c>
      <c r="J857" s="6">
        <f t="shared" si="228"/>
        <v>29430</v>
      </c>
      <c r="K857" s="7">
        <f t="shared" si="229"/>
        <v>54000</v>
      </c>
      <c r="L857" s="7">
        <f t="shared" si="230"/>
        <v>13850</v>
      </c>
      <c r="M857" s="7">
        <f t="shared" si="231"/>
        <v>67850</v>
      </c>
      <c r="N857" s="8">
        <f t="shared" si="232"/>
        <v>40500</v>
      </c>
      <c r="O857" s="8">
        <f t="shared" si="233"/>
        <v>14280</v>
      </c>
      <c r="P857" s="8">
        <f t="shared" si="234"/>
        <v>54780</v>
      </c>
      <c r="Q857" s="9">
        <f t="shared" si="235"/>
        <v>37750</v>
      </c>
      <c r="R857" s="9">
        <f t="shared" si="236"/>
        <v>8950</v>
      </c>
      <c r="S857" s="10">
        <f t="shared" si="237"/>
        <v>46700</v>
      </c>
      <c r="T857" s="11">
        <f t="shared" si="238"/>
        <v>8829</v>
      </c>
      <c r="U857" s="12">
        <f t="shared" si="239"/>
        <v>47249</v>
      </c>
      <c r="V857" s="13">
        <f t="shared" si="240"/>
        <v>34179</v>
      </c>
      <c r="W857" s="10">
        <f t="shared" si="241"/>
        <v>26099</v>
      </c>
    </row>
    <row r="858" spans="1:23" ht="61.2" x14ac:dyDescent="0.3">
      <c r="B858" s="78" t="s">
        <v>26</v>
      </c>
      <c r="C858" s="76">
        <v>800017</v>
      </c>
      <c r="D858" s="79" t="s">
        <v>1542</v>
      </c>
      <c r="E858" s="75">
        <v>0.4</v>
      </c>
      <c r="F858" s="76">
        <v>0.25</v>
      </c>
      <c r="G858" s="76">
        <v>0.15</v>
      </c>
      <c r="H858" s="6">
        <f t="shared" si="211"/>
        <v>23800</v>
      </c>
      <c r="I858" s="6">
        <f t="shared" si="212"/>
        <v>16890</v>
      </c>
      <c r="J858" s="6">
        <f t="shared" si="228"/>
        <v>40690</v>
      </c>
      <c r="K858" s="7">
        <f t="shared" si="229"/>
        <v>54000</v>
      </c>
      <c r="L858" s="7">
        <f t="shared" si="230"/>
        <v>41550</v>
      </c>
      <c r="M858" s="7">
        <f t="shared" si="231"/>
        <v>95550</v>
      </c>
      <c r="N858" s="8">
        <f t="shared" si="232"/>
        <v>40500</v>
      </c>
      <c r="O858" s="8">
        <f t="shared" si="233"/>
        <v>42840</v>
      </c>
      <c r="P858" s="8">
        <f t="shared" si="234"/>
        <v>83340</v>
      </c>
      <c r="Q858" s="9">
        <f t="shared" si="235"/>
        <v>37750</v>
      </c>
      <c r="R858" s="9">
        <f t="shared" si="236"/>
        <v>26850</v>
      </c>
      <c r="S858" s="10">
        <f t="shared" si="237"/>
        <v>64600</v>
      </c>
      <c r="T858" s="11">
        <f t="shared" si="238"/>
        <v>12207</v>
      </c>
      <c r="U858" s="12">
        <f t="shared" si="239"/>
        <v>67067</v>
      </c>
      <c r="V858" s="13">
        <f t="shared" si="240"/>
        <v>54857</v>
      </c>
      <c r="W858" s="10">
        <f t="shared" si="241"/>
        <v>36117</v>
      </c>
    </row>
    <row r="859" spans="1:23" ht="81.599999999999994" x14ac:dyDescent="0.3">
      <c r="B859" s="78" t="s">
        <v>26</v>
      </c>
      <c r="C859" s="76">
        <v>800020</v>
      </c>
      <c r="D859" s="79" t="s">
        <v>1728</v>
      </c>
      <c r="E859" s="75">
        <v>0.2</v>
      </c>
      <c r="F859" s="76">
        <v>0.1</v>
      </c>
      <c r="G859" s="76">
        <v>0.1</v>
      </c>
      <c r="H859" s="6">
        <f t="shared" si="211"/>
        <v>9520</v>
      </c>
      <c r="I859" s="6">
        <f t="shared" si="212"/>
        <v>11260</v>
      </c>
      <c r="J859" s="6">
        <f t="shared" si="228"/>
        <v>20780</v>
      </c>
      <c r="K859" s="7">
        <f t="shared" si="229"/>
        <v>21600</v>
      </c>
      <c r="L859" s="7">
        <f t="shared" si="230"/>
        <v>27700</v>
      </c>
      <c r="M859" s="7">
        <f t="shared" si="231"/>
        <v>49300</v>
      </c>
      <c r="N859" s="8">
        <f t="shared" si="232"/>
        <v>16200</v>
      </c>
      <c r="O859" s="8">
        <f t="shared" si="233"/>
        <v>28560</v>
      </c>
      <c r="P859" s="8">
        <f t="shared" si="234"/>
        <v>44760</v>
      </c>
      <c r="Q859" s="9">
        <f t="shared" si="235"/>
        <v>15100</v>
      </c>
      <c r="R859" s="9">
        <f t="shared" si="236"/>
        <v>17900</v>
      </c>
      <c r="S859" s="10">
        <f t="shared" si="237"/>
        <v>33000</v>
      </c>
      <c r="T859" s="11">
        <f t="shared" si="238"/>
        <v>6234</v>
      </c>
      <c r="U859" s="12">
        <f t="shared" si="239"/>
        <v>34754</v>
      </c>
      <c r="V859" s="13">
        <f t="shared" si="240"/>
        <v>30214</v>
      </c>
      <c r="W859" s="10">
        <f t="shared" si="241"/>
        <v>18454</v>
      </c>
    </row>
    <row r="860" spans="1:23" ht="40.799999999999997" x14ac:dyDescent="0.3">
      <c r="B860" s="78" t="s">
        <v>26</v>
      </c>
      <c r="C860" s="76">
        <v>800025</v>
      </c>
      <c r="D860" s="79" t="s">
        <v>1729</v>
      </c>
      <c r="E860" s="75">
        <v>0.1</v>
      </c>
      <c r="F860" s="76">
        <v>0.05</v>
      </c>
      <c r="G860" s="76">
        <v>0.05</v>
      </c>
      <c r="H860" s="6">
        <f t="shared" si="211"/>
        <v>4760</v>
      </c>
      <c r="I860" s="6">
        <f t="shared" si="212"/>
        <v>5630</v>
      </c>
      <c r="J860" s="6">
        <f t="shared" si="228"/>
        <v>10390</v>
      </c>
      <c r="K860" s="7">
        <f t="shared" si="229"/>
        <v>10800</v>
      </c>
      <c r="L860" s="7">
        <f t="shared" si="230"/>
        <v>13850</v>
      </c>
      <c r="M860" s="7">
        <f t="shared" si="231"/>
        <v>24650</v>
      </c>
      <c r="N860" s="8">
        <f t="shared" si="232"/>
        <v>8100</v>
      </c>
      <c r="O860" s="8">
        <f t="shared" si="233"/>
        <v>14280</v>
      </c>
      <c r="P860" s="8">
        <f t="shared" si="234"/>
        <v>22380</v>
      </c>
      <c r="Q860" s="9">
        <f t="shared" si="235"/>
        <v>7550</v>
      </c>
      <c r="R860" s="9">
        <f t="shared" si="236"/>
        <v>8950</v>
      </c>
      <c r="S860" s="10">
        <f t="shared" si="237"/>
        <v>16500</v>
      </c>
      <c r="T860" s="11">
        <f t="shared" si="238"/>
        <v>3117</v>
      </c>
      <c r="U860" s="12">
        <f t="shared" si="239"/>
        <v>17377</v>
      </c>
      <c r="V860" s="13">
        <f t="shared" si="240"/>
        <v>15107</v>
      </c>
      <c r="W860" s="10">
        <f t="shared" si="241"/>
        <v>9227</v>
      </c>
    </row>
    <row r="861" spans="1:23" ht="61.2" x14ac:dyDescent="0.3">
      <c r="B861" s="78" t="s">
        <v>26</v>
      </c>
      <c r="C861" s="76">
        <v>800030</v>
      </c>
      <c r="D861" s="79" t="s">
        <v>1730</v>
      </c>
      <c r="E861" s="75">
        <v>0.11</v>
      </c>
      <c r="F861" s="76">
        <v>0.03</v>
      </c>
      <c r="G861" s="76">
        <v>0.08</v>
      </c>
      <c r="H861" s="6">
        <f t="shared" si="211"/>
        <v>2856</v>
      </c>
      <c r="I861" s="6">
        <f t="shared" si="212"/>
        <v>9008</v>
      </c>
      <c r="J861" s="6">
        <f t="shared" si="228"/>
        <v>11864</v>
      </c>
      <c r="K861" s="7">
        <f t="shared" si="229"/>
        <v>6480</v>
      </c>
      <c r="L861" s="7">
        <f t="shared" si="230"/>
        <v>22160</v>
      </c>
      <c r="M861" s="7">
        <f t="shared" si="231"/>
        <v>28640</v>
      </c>
      <c r="N861" s="8">
        <f t="shared" si="232"/>
        <v>4860</v>
      </c>
      <c r="O861" s="8">
        <f t="shared" si="233"/>
        <v>22848</v>
      </c>
      <c r="P861" s="8">
        <f t="shared" si="234"/>
        <v>27708</v>
      </c>
      <c r="Q861" s="9">
        <f t="shared" si="235"/>
        <v>4530</v>
      </c>
      <c r="R861" s="9">
        <f t="shared" si="236"/>
        <v>14320</v>
      </c>
      <c r="S861" s="10">
        <f t="shared" si="237"/>
        <v>18850</v>
      </c>
      <c r="T861" s="11">
        <f t="shared" si="238"/>
        <v>3559.2</v>
      </c>
      <c r="U861" s="12">
        <f t="shared" si="239"/>
        <v>20335.2</v>
      </c>
      <c r="V861" s="13">
        <f t="shared" si="240"/>
        <v>19403.2</v>
      </c>
      <c r="W861" s="10">
        <f t="shared" si="241"/>
        <v>10545.2</v>
      </c>
    </row>
    <row r="862" spans="1:23" ht="40.799999999999997" x14ac:dyDescent="0.3">
      <c r="B862" s="78" t="s">
        <v>26</v>
      </c>
      <c r="C862" s="76">
        <v>800035</v>
      </c>
      <c r="D862" s="79" t="s">
        <v>1731</v>
      </c>
      <c r="E862" s="75">
        <v>0.19</v>
      </c>
      <c r="F862" s="76">
        <v>0.03</v>
      </c>
      <c r="G862" s="76">
        <v>0.16</v>
      </c>
      <c r="H862" s="6">
        <f t="shared" si="211"/>
        <v>2856</v>
      </c>
      <c r="I862" s="6">
        <f t="shared" si="212"/>
        <v>18016</v>
      </c>
      <c r="J862" s="6">
        <f t="shared" si="228"/>
        <v>20872</v>
      </c>
      <c r="K862" s="7">
        <f t="shared" si="229"/>
        <v>6480</v>
      </c>
      <c r="L862" s="7">
        <f t="shared" si="230"/>
        <v>44320</v>
      </c>
      <c r="M862" s="7">
        <f t="shared" si="231"/>
        <v>50800</v>
      </c>
      <c r="N862" s="8">
        <f t="shared" si="232"/>
        <v>4860</v>
      </c>
      <c r="O862" s="8">
        <f t="shared" si="233"/>
        <v>45696</v>
      </c>
      <c r="P862" s="8">
        <f t="shared" si="234"/>
        <v>50556</v>
      </c>
      <c r="Q862" s="9">
        <f t="shared" si="235"/>
        <v>4530</v>
      </c>
      <c r="R862" s="9">
        <f t="shared" si="236"/>
        <v>28640</v>
      </c>
      <c r="S862" s="10">
        <f t="shared" si="237"/>
        <v>33170</v>
      </c>
      <c r="T862" s="11">
        <f t="shared" si="238"/>
        <v>6261.6</v>
      </c>
      <c r="U862" s="12">
        <f t="shared" si="239"/>
        <v>36189.599999999999</v>
      </c>
      <c r="V862" s="13">
        <f t="shared" si="240"/>
        <v>35945.599999999999</v>
      </c>
      <c r="W862" s="10">
        <f t="shared" si="241"/>
        <v>18559.599999999999</v>
      </c>
    </row>
    <row r="863" spans="1:23" ht="81.599999999999994" x14ac:dyDescent="0.3">
      <c r="B863" s="78" t="s">
        <v>26</v>
      </c>
      <c r="C863" s="76">
        <v>800040</v>
      </c>
      <c r="D863" s="79" t="s">
        <v>1732</v>
      </c>
      <c r="E863" s="75">
        <v>0.24000000000000002</v>
      </c>
      <c r="F863" s="76">
        <v>0.04</v>
      </c>
      <c r="G863" s="76">
        <v>0.2</v>
      </c>
      <c r="H863" s="6">
        <f t="shared" si="211"/>
        <v>3808</v>
      </c>
      <c r="I863" s="6">
        <f t="shared" si="212"/>
        <v>22520</v>
      </c>
      <c r="J863" s="6">
        <f t="shared" si="228"/>
        <v>26328</v>
      </c>
      <c r="K863" s="7">
        <f t="shared" si="229"/>
        <v>8640</v>
      </c>
      <c r="L863" s="7">
        <f t="shared" si="230"/>
        <v>55400</v>
      </c>
      <c r="M863" s="7">
        <f t="shared" si="231"/>
        <v>64040</v>
      </c>
      <c r="N863" s="8">
        <f t="shared" si="232"/>
        <v>6480</v>
      </c>
      <c r="O863" s="8">
        <f t="shared" si="233"/>
        <v>57120</v>
      </c>
      <c r="P863" s="8">
        <f t="shared" si="234"/>
        <v>63600</v>
      </c>
      <c r="Q863" s="9">
        <f t="shared" si="235"/>
        <v>6040</v>
      </c>
      <c r="R863" s="9">
        <f t="shared" si="236"/>
        <v>35800</v>
      </c>
      <c r="S863" s="10">
        <f t="shared" si="237"/>
        <v>41840</v>
      </c>
      <c r="T863" s="11">
        <f t="shared" si="238"/>
        <v>7898.4</v>
      </c>
      <c r="U863" s="12">
        <f t="shared" si="239"/>
        <v>45610.400000000001</v>
      </c>
      <c r="V863" s="13">
        <f t="shared" si="240"/>
        <v>45170.400000000001</v>
      </c>
      <c r="W863" s="10">
        <f t="shared" si="241"/>
        <v>23410.400000000001</v>
      </c>
    </row>
    <row r="864" spans="1:23" ht="61.2" x14ac:dyDescent="0.3">
      <c r="B864" s="78" t="s">
        <v>26</v>
      </c>
      <c r="C864" s="76">
        <v>800045</v>
      </c>
      <c r="D864" s="79" t="s">
        <v>1733</v>
      </c>
      <c r="E864" s="75">
        <v>0.2</v>
      </c>
      <c r="F864" s="76">
        <v>0.1</v>
      </c>
      <c r="G864" s="76">
        <v>0.1</v>
      </c>
      <c r="H864" s="6">
        <f t="shared" si="211"/>
        <v>9520</v>
      </c>
      <c r="I864" s="6">
        <f t="shared" si="212"/>
        <v>11260</v>
      </c>
      <c r="J864" s="6">
        <f t="shared" si="228"/>
        <v>20780</v>
      </c>
      <c r="K864" s="7">
        <f t="shared" si="229"/>
        <v>21600</v>
      </c>
      <c r="L864" s="7">
        <f t="shared" si="230"/>
        <v>27700</v>
      </c>
      <c r="M864" s="7">
        <f t="shared" si="231"/>
        <v>49300</v>
      </c>
      <c r="N864" s="8">
        <f t="shared" si="232"/>
        <v>16200</v>
      </c>
      <c r="O864" s="8">
        <f t="shared" si="233"/>
        <v>28560</v>
      </c>
      <c r="P864" s="8">
        <f t="shared" si="234"/>
        <v>44760</v>
      </c>
      <c r="Q864" s="9">
        <f t="shared" si="235"/>
        <v>15100</v>
      </c>
      <c r="R864" s="9">
        <f t="shared" si="236"/>
        <v>17900</v>
      </c>
      <c r="S864" s="10">
        <f t="shared" si="237"/>
        <v>33000</v>
      </c>
      <c r="T864" s="11">
        <f t="shared" si="238"/>
        <v>6234</v>
      </c>
      <c r="U864" s="12">
        <f t="shared" si="239"/>
        <v>34754</v>
      </c>
      <c r="V864" s="13">
        <f t="shared" si="240"/>
        <v>30214</v>
      </c>
      <c r="W864" s="10">
        <f t="shared" si="241"/>
        <v>18454</v>
      </c>
    </row>
    <row r="865" spans="2:23" ht="306" x14ac:dyDescent="0.3">
      <c r="B865" s="78" t="s">
        <v>26</v>
      </c>
      <c r="C865" s="76">
        <v>800200</v>
      </c>
      <c r="D865" s="79" t="s">
        <v>1734</v>
      </c>
      <c r="E865" s="75">
        <v>0.19</v>
      </c>
      <c r="F865" s="76">
        <v>0.05</v>
      </c>
      <c r="G865" s="76">
        <v>0.14000000000000001</v>
      </c>
      <c r="H865" s="6">
        <f t="shared" si="211"/>
        <v>4760</v>
      </c>
      <c r="I865" s="6">
        <f t="shared" si="212"/>
        <v>15764.000000000002</v>
      </c>
      <c r="J865" s="6">
        <f t="shared" si="228"/>
        <v>20524</v>
      </c>
      <c r="K865" s="7">
        <f t="shared" si="229"/>
        <v>10800</v>
      </c>
      <c r="L865" s="7">
        <f t="shared" si="230"/>
        <v>38780.000000000007</v>
      </c>
      <c r="M865" s="7">
        <f t="shared" si="231"/>
        <v>49580.000000000007</v>
      </c>
      <c r="N865" s="8">
        <f t="shared" si="232"/>
        <v>8100</v>
      </c>
      <c r="O865" s="8">
        <f t="shared" si="233"/>
        <v>39984.000000000007</v>
      </c>
      <c r="P865" s="8">
        <f t="shared" si="234"/>
        <v>48084.000000000007</v>
      </c>
      <c r="Q865" s="9">
        <f t="shared" si="235"/>
        <v>7550</v>
      </c>
      <c r="R865" s="9">
        <f t="shared" si="236"/>
        <v>25060.000000000004</v>
      </c>
      <c r="S865" s="10">
        <f t="shared" si="237"/>
        <v>32610.000000000004</v>
      </c>
      <c r="T865" s="11">
        <f t="shared" si="238"/>
        <v>6157.2</v>
      </c>
      <c r="U865" s="12">
        <f t="shared" si="239"/>
        <v>35213.200000000004</v>
      </c>
      <c r="V865" s="13">
        <f t="shared" si="240"/>
        <v>33717.200000000004</v>
      </c>
      <c r="W865" s="10">
        <f t="shared" si="241"/>
        <v>18243.200000000004</v>
      </c>
    </row>
    <row r="866" spans="2:23" ht="81.599999999999994" x14ac:dyDescent="0.3">
      <c r="B866" s="78" t="s">
        <v>26</v>
      </c>
      <c r="C866" s="76">
        <v>800205</v>
      </c>
      <c r="D866" s="79" t="s">
        <v>1735</v>
      </c>
      <c r="E866" s="75">
        <v>0.08</v>
      </c>
      <c r="F866" s="76">
        <v>0.02</v>
      </c>
      <c r="G866" s="76">
        <v>0.06</v>
      </c>
      <c r="H866" s="6">
        <f t="shared" si="211"/>
        <v>1904</v>
      </c>
      <c r="I866" s="6">
        <f t="shared" si="212"/>
        <v>6756</v>
      </c>
      <c r="J866" s="6">
        <f t="shared" si="228"/>
        <v>8660</v>
      </c>
      <c r="K866" s="7">
        <f t="shared" si="229"/>
        <v>4320</v>
      </c>
      <c r="L866" s="7">
        <f t="shared" si="230"/>
        <v>16620</v>
      </c>
      <c r="M866" s="7">
        <f t="shared" si="231"/>
        <v>20940</v>
      </c>
      <c r="N866" s="8">
        <f t="shared" si="232"/>
        <v>3240</v>
      </c>
      <c r="O866" s="8">
        <f t="shared" si="233"/>
        <v>17136</v>
      </c>
      <c r="P866" s="8">
        <f t="shared" si="234"/>
        <v>20376</v>
      </c>
      <c r="Q866" s="9">
        <f t="shared" si="235"/>
        <v>3020</v>
      </c>
      <c r="R866" s="9">
        <f t="shared" si="236"/>
        <v>10740</v>
      </c>
      <c r="S866" s="10">
        <f t="shared" si="237"/>
        <v>13760</v>
      </c>
      <c r="T866" s="11">
        <f t="shared" si="238"/>
        <v>2598</v>
      </c>
      <c r="U866" s="12">
        <f t="shared" si="239"/>
        <v>14878</v>
      </c>
      <c r="V866" s="13">
        <f t="shared" si="240"/>
        <v>14314</v>
      </c>
      <c r="W866" s="10">
        <f t="shared" si="241"/>
        <v>7698</v>
      </c>
    </row>
    <row r="867" spans="2:23" ht="61.2" x14ac:dyDescent="0.3">
      <c r="B867" s="78" t="s">
        <v>26</v>
      </c>
      <c r="C867" s="76">
        <v>800210</v>
      </c>
      <c r="D867" s="79" t="s">
        <v>1736</v>
      </c>
      <c r="E867" s="75">
        <v>0.08</v>
      </c>
      <c r="F867" s="76">
        <v>0.02</v>
      </c>
      <c r="G867" s="76">
        <v>0.06</v>
      </c>
      <c r="H867" s="6">
        <f t="shared" si="211"/>
        <v>1904</v>
      </c>
      <c r="I867" s="6">
        <f t="shared" si="212"/>
        <v>6756</v>
      </c>
      <c r="J867" s="6">
        <f t="shared" si="228"/>
        <v>8660</v>
      </c>
      <c r="K867" s="7">
        <f t="shared" si="229"/>
        <v>4320</v>
      </c>
      <c r="L867" s="7">
        <f t="shared" si="230"/>
        <v>16620</v>
      </c>
      <c r="M867" s="7">
        <f t="shared" si="231"/>
        <v>20940</v>
      </c>
      <c r="N867" s="8">
        <f t="shared" si="232"/>
        <v>3240</v>
      </c>
      <c r="O867" s="8">
        <f t="shared" si="233"/>
        <v>17136</v>
      </c>
      <c r="P867" s="8">
        <f t="shared" si="234"/>
        <v>20376</v>
      </c>
      <c r="Q867" s="9">
        <f t="shared" si="235"/>
        <v>3020</v>
      </c>
      <c r="R867" s="9">
        <f t="shared" si="236"/>
        <v>10740</v>
      </c>
      <c r="S867" s="10">
        <f t="shared" si="237"/>
        <v>13760</v>
      </c>
      <c r="T867" s="11">
        <f t="shared" si="238"/>
        <v>2598</v>
      </c>
      <c r="U867" s="12">
        <f t="shared" si="239"/>
        <v>14878</v>
      </c>
      <c r="V867" s="13">
        <f t="shared" si="240"/>
        <v>14314</v>
      </c>
      <c r="W867" s="10">
        <f t="shared" si="241"/>
        <v>7698</v>
      </c>
    </row>
    <row r="868" spans="2:23" ht="40.799999999999997" x14ac:dyDescent="0.3">
      <c r="B868" s="78" t="s">
        <v>26</v>
      </c>
      <c r="C868" s="76">
        <v>800215</v>
      </c>
      <c r="D868" s="79" t="s">
        <v>1737</v>
      </c>
      <c r="E868" s="75">
        <v>0.08</v>
      </c>
      <c r="F868" s="76">
        <v>0.02</v>
      </c>
      <c r="G868" s="76">
        <v>0.06</v>
      </c>
      <c r="H868" s="6">
        <f t="shared" si="211"/>
        <v>1904</v>
      </c>
      <c r="I868" s="6">
        <f t="shared" si="212"/>
        <v>6756</v>
      </c>
      <c r="J868" s="6">
        <f t="shared" si="228"/>
        <v>8660</v>
      </c>
      <c r="K868" s="7">
        <f t="shared" si="229"/>
        <v>4320</v>
      </c>
      <c r="L868" s="7">
        <f t="shared" si="230"/>
        <v>16620</v>
      </c>
      <c r="M868" s="7">
        <f t="shared" si="231"/>
        <v>20940</v>
      </c>
      <c r="N868" s="8">
        <f t="shared" si="232"/>
        <v>3240</v>
      </c>
      <c r="O868" s="8">
        <f t="shared" si="233"/>
        <v>17136</v>
      </c>
      <c r="P868" s="8">
        <f t="shared" si="234"/>
        <v>20376</v>
      </c>
      <c r="Q868" s="9">
        <f t="shared" si="235"/>
        <v>3020</v>
      </c>
      <c r="R868" s="9">
        <f t="shared" si="236"/>
        <v>10740</v>
      </c>
      <c r="S868" s="10">
        <f t="shared" si="237"/>
        <v>13760</v>
      </c>
      <c r="T868" s="11">
        <f t="shared" si="238"/>
        <v>2598</v>
      </c>
      <c r="U868" s="12">
        <f t="shared" si="239"/>
        <v>14878</v>
      </c>
      <c r="V868" s="13">
        <f t="shared" si="240"/>
        <v>14314</v>
      </c>
      <c r="W868" s="10">
        <f t="shared" si="241"/>
        <v>7698</v>
      </c>
    </row>
    <row r="869" spans="2:23" ht="81.599999999999994" x14ac:dyDescent="0.3">
      <c r="B869" s="78" t="s">
        <v>26</v>
      </c>
      <c r="C869" s="76">
        <v>800220</v>
      </c>
      <c r="D869" s="79" t="s">
        <v>1738</v>
      </c>
      <c r="E869" s="75">
        <v>0.16999999999999998</v>
      </c>
      <c r="F869" s="76">
        <v>0.05</v>
      </c>
      <c r="G869" s="76">
        <v>0.12</v>
      </c>
      <c r="H869" s="6">
        <f t="shared" si="211"/>
        <v>4760</v>
      </c>
      <c r="I869" s="6">
        <f t="shared" si="212"/>
        <v>13512</v>
      </c>
      <c r="J869" s="6">
        <f t="shared" si="228"/>
        <v>18272</v>
      </c>
      <c r="K869" s="7">
        <f t="shared" si="229"/>
        <v>10800</v>
      </c>
      <c r="L869" s="7">
        <f t="shared" si="230"/>
        <v>33240</v>
      </c>
      <c r="M869" s="7">
        <f t="shared" si="231"/>
        <v>44040</v>
      </c>
      <c r="N869" s="8">
        <f t="shared" si="232"/>
        <v>8100</v>
      </c>
      <c r="O869" s="8">
        <f t="shared" si="233"/>
        <v>34272</v>
      </c>
      <c r="P869" s="8">
        <f t="shared" si="234"/>
        <v>42372</v>
      </c>
      <c r="Q869" s="9">
        <f t="shared" si="235"/>
        <v>7550</v>
      </c>
      <c r="R869" s="9">
        <f t="shared" si="236"/>
        <v>21480</v>
      </c>
      <c r="S869" s="10">
        <f t="shared" si="237"/>
        <v>29030</v>
      </c>
      <c r="T869" s="11">
        <f t="shared" si="238"/>
        <v>5481.6</v>
      </c>
      <c r="U869" s="12">
        <f t="shared" si="239"/>
        <v>31249.599999999999</v>
      </c>
      <c r="V869" s="13">
        <f t="shared" si="240"/>
        <v>29581.599999999999</v>
      </c>
      <c r="W869" s="10">
        <f t="shared" si="241"/>
        <v>16239.6</v>
      </c>
    </row>
    <row r="870" spans="2:23" ht="81.599999999999994" x14ac:dyDescent="0.3">
      <c r="B870" s="78" t="s">
        <v>26</v>
      </c>
      <c r="C870" s="76">
        <v>800225</v>
      </c>
      <c r="D870" s="79" t="s">
        <v>1739</v>
      </c>
      <c r="E870" s="75">
        <v>0.19</v>
      </c>
      <c r="F870" s="76">
        <v>0.05</v>
      </c>
      <c r="G870" s="76">
        <v>0.14000000000000001</v>
      </c>
      <c r="H870" s="6">
        <f t="shared" si="211"/>
        <v>4760</v>
      </c>
      <c r="I870" s="6">
        <f t="shared" si="212"/>
        <v>15764.000000000002</v>
      </c>
      <c r="J870" s="6">
        <f t="shared" si="228"/>
        <v>20524</v>
      </c>
      <c r="K870" s="7">
        <f t="shared" si="229"/>
        <v>10800</v>
      </c>
      <c r="L870" s="7">
        <f t="shared" si="230"/>
        <v>38780.000000000007</v>
      </c>
      <c r="M870" s="7">
        <f t="shared" si="231"/>
        <v>49580.000000000007</v>
      </c>
      <c r="N870" s="8">
        <f t="shared" si="232"/>
        <v>8100</v>
      </c>
      <c r="O870" s="8">
        <f t="shared" si="233"/>
        <v>39984.000000000007</v>
      </c>
      <c r="P870" s="8">
        <f t="shared" si="234"/>
        <v>48084.000000000007</v>
      </c>
      <c r="Q870" s="9">
        <f t="shared" si="235"/>
        <v>7550</v>
      </c>
      <c r="R870" s="9">
        <f t="shared" si="236"/>
        <v>25060.000000000004</v>
      </c>
      <c r="S870" s="10">
        <f t="shared" si="237"/>
        <v>32610.000000000004</v>
      </c>
      <c r="T870" s="11">
        <f t="shared" si="238"/>
        <v>6157.2</v>
      </c>
      <c r="U870" s="12">
        <f t="shared" si="239"/>
        <v>35213.200000000004</v>
      </c>
      <c r="V870" s="13">
        <f t="shared" si="240"/>
        <v>33717.200000000004</v>
      </c>
      <c r="W870" s="10">
        <f t="shared" si="241"/>
        <v>18243.200000000004</v>
      </c>
    </row>
    <row r="871" spans="2:23" ht="81.599999999999994" x14ac:dyDescent="0.3">
      <c r="B871" s="78" t="s">
        <v>26</v>
      </c>
      <c r="C871" s="76">
        <v>800230</v>
      </c>
      <c r="D871" s="79" t="s">
        <v>1740</v>
      </c>
      <c r="E871" s="75">
        <v>0.16</v>
      </c>
      <c r="F871" s="76">
        <v>0.04</v>
      </c>
      <c r="G871" s="76">
        <v>0.12</v>
      </c>
      <c r="H871" s="6">
        <f t="shared" si="211"/>
        <v>3808</v>
      </c>
      <c r="I871" s="6">
        <f t="shared" si="212"/>
        <v>13512</v>
      </c>
      <c r="J871" s="6">
        <f t="shared" si="228"/>
        <v>17320</v>
      </c>
      <c r="K871" s="7">
        <f t="shared" si="229"/>
        <v>8640</v>
      </c>
      <c r="L871" s="7">
        <f t="shared" si="230"/>
        <v>33240</v>
      </c>
      <c r="M871" s="7">
        <f t="shared" si="231"/>
        <v>41880</v>
      </c>
      <c r="N871" s="8">
        <f t="shared" si="232"/>
        <v>6480</v>
      </c>
      <c r="O871" s="8">
        <f t="shared" si="233"/>
        <v>34272</v>
      </c>
      <c r="P871" s="8">
        <f t="shared" si="234"/>
        <v>40752</v>
      </c>
      <c r="Q871" s="9">
        <f t="shared" si="235"/>
        <v>6040</v>
      </c>
      <c r="R871" s="9">
        <f t="shared" si="236"/>
        <v>21480</v>
      </c>
      <c r="S871" s="10">
        <f t="shared" si="237"/>
        <v>27520</v>
      </c>
      <c r="T871" s="11">
        <f t="shared" si="238"/>
        <v>5196</v>
      </c>
      <c r="U871" s="12">
        <f t="shared" si="239"/>
        <v>29756</v>
      </c>
      <c r="V871" s="13">
        <f t="shared" si="240"/>
        <v>28628</v>
      </c>
      <c r="W871" s="10">
        <f t="shared" si="241"/>
        <v>15396</v>
      </c>
    </row>
    <row r="872" spans="2:23" ht="102" x14ac:dyDescent="0.3">
      <c r="B872" s="78" t="s">
        <v>26</v>
      </c>
      <c r="C872" s="76">
        <v>800235</v>
      </c>
      <c r="D872" s="79" t="s">
        <v>1741</v>
      </c>
      <c r="E872" s="75">
        <v>0.14000000000000001</v>
      </c>
      <c r="F872" s="76">
        <v>0.03</v>
      </c>
      <c r="G872" s="76">
        <v>0.11</v>
      </c>
      <c r="H872" s="6">
        <f t="shared" si="211"/>
        <v>2856</v>
      </c>
      <c r="I872" s="6">
        <f t="shared" si="212"/>
        <v>12386</v>
      </c>
      <c r="J872" s="6">
        <f t="shared" si="228"/>
        <v>15242</v>
      </c>
      <c r="K872" s="7">
        <f t="shared" si="229"/>
        <v>6480</v>
      </c>
      <c r="L872" s="7">
        <f t="shared" si="230"/>
        <v>30470</v>
      </c>
      <c r="M872" s="7">
        <f t="shared" si="231"/>
        <v>36950</v>
      </c>
      <c r="N872" s="8">
        <f t="shared" si="232"/>
        <v>4860</v>
      </c>
      <c r="O872" s="8">
        <f t="shared" si="233"/>
        <v>31416</v>
      </c>
      <c r="P872" s="8">
        <f t="shared" si="234"/>
        <v>36276</v>
      </c>
      <c r="Q872" s="9">
        <f t="shared" si="235"/>
        <v>4530</v>
      </c>
      <c r="R872" s="9">
        <f t="shared" si="236"/>
        <v>19690</v>
      </c>
      <c r="S872" s="10">
        <f t="shared" si="237"/>
        <v>24220</v>
      </c>
      <c r="T872" s="11">
        <f t="shared" si="238"/>
        <v>4572.6000000000004</v>
      </c>
      <c r="U872" s="12">
        <f t="shared" si="239"/>
        <v>26280.6</v>
      </c>
      <c r="V872" s="13">
        <f t="shared" si="240"/>
        <v>25606.6</v>
      </c>
      <c r="W872" s="10">
        <f t="shared" si="241"/>
        <v>13550.6</v>
      </c>
    </row>
    <row r="873" spans="2:23" ht="40.799999999999997" x14ac:dyDescent="0.3">
      <c r="B873" s="78" t="s">
        <v>26</v>
      </c>
      <c r="C873" s="76">
        <v>800240</v>
      </c>
      <c r="D873" s="79" t="s">
        <v>1742</v>
      </c>
      <c r="E873" s="75">
        <v>0.14000000000000001</v>
      </c>
      <c r="F873" s="76">
        <v>0.03</v>
      </c>
      <c r="G873" s="76">
        <v>0.11</v>
      </c>
      <c r="H873" s="6">
        <f t="shared" si="211"/>
        <v>2856</v>
      </c>
      <c r="I873" s="6">
        <f t="shared" si="212"/>
        <v>12386</v>
      </c>
      <c r="J873" s="6">
        <f t="shared" si="228"/>
        <v>15242</v>
      </c>
      <c r="K873" s="7">
        <f t="shared" si="229"/>
        <v>6480</v>
      </c>
      <c r="L873" s="7">
        <f t="shared" si="230"/>
        <v>30470</v>
      </c>
      <c r="M873" s="7">
        <f t="shared" si="231"/>
        <v>36950</v>
      </c>
      <c r="N873" s="8">
        <f t="shared" si="232"/>
        <v>4860</v>
      </c>
      <c r="O873" s="8">
        <f t="shared" si="233"/>
        <v>31416</v>
      </c>
      <c r="P873" s="8">
        <f t="shared" si="234"/>
        <v>36276</v>
      </c>
      <c r="Q873" s="9">
        <f t="shared" si="235"/>
        <v>4530</v>
      </c>
      <c r="R873" s="9">
        <f t="shared" si="236"/>
        <v>19690</v>
      </c>
      <c r="S873" s="10">
        <f t="shared" si="237"/>
        <v>24220</v>
      </c>
      <c r="T873" s="11">
        <f t="shared" si="238"/>
        <v>4572.6000000000004</v>
      </c>
      <c r="U873" s="12">
        <f t="shared" si="239"/>
        <v>26280.6</v>
      </c>
      <c r="V873" s="13">
        <f t="shared" si="240"/>
        <v>25606.6</v>
      </c>
      <c r="W873" s="10">
        <f t="shared" si="241"/>
        <v>13550.6</v>
      </c>
    </row>
    <row r="874" spans="2:23" ht="40.799999999999997" x14ac:dyDescent="0.3">
      <c r="B874" s="78" t="s">
        <v>26</v>
      </c>
      <c r="C874" s="76">
        <v>800250</v>
      </c>
      <c r="D874" s="79" t="s">
        <v>1743</v>
      </c>
      <c r="E874" s="75">
        <v>0.14000000000000001</v>
      </c>
      <c r="F874" s="76">
        <v>0.03</v>
      </c>
      <c r="G874" s="76">
        <v>0.11</v>
      </c>
      <c r="H874" s="6">
        <f t="shared" si="211"/>
        <v>2856</v>
      </c>
      <c r="I874" s="6">
        <f t="shared" si="212"/>
        <v>12386</v>
      </c>
      <c r="J874" s="6">
        <f t="shared" si="228"/>
        <v>15242</v>
      </c>
      <c r="K874" s="7">
        <f t="shared" si="229"/>
        <v>6480</v>
      </c>
      <c r="L874" s="7">
        <f t="shared" si="230"/>
        <v>30470</v>
      </c>
      <c r="M874" s="7">
        <f t="shared" si="231"/>
        <v>36950</v>
      </c>
      <c r="N874" s="8">
        <f t="shared" si="232"/>
        <v>4860</v>
      </c>
      <c r="O874" s="8">
        <f t="shared" si="233"/>
        <v>31416</v>
      </c>
      <c r="P874" s="8">
        <f t="shared" si="234"/>
        <v>36276</v>
      </c>
      <c r="Q874" s="9">
        <f t="shared" si="235"/>
        <v>4530</v>
      </c>
      <c r="R874" s="9">
        <f t="shared" si="236"/>
        <v>19690</v>
      </c>
      <c r="S874" s="10">
        <f t="shared" si="237"/>
        <v>24220</v>
      </c>
      <c r="T874" s="11">
        <f t="shared" si="238"/>
        <v>4572.6000000000004</v>
      </c>
      <c r="U874" s="12">
        <f t="shared" si="239"/>
        <v>26280.6</v>
      </c>
      <c r="V874" s="13">
        <f t="shared" si="240"/>
        <v>25606.6</v>
      </c>
      <c r="W874" s="10">
        <f t="shared" si="241"/>
        <v>13550.6</v>
      </c>
    </row>
    <row r="875" spans="2:23" ht="122.4" x14ac:dyDescent="0.3">
      <c r="B875" s="78" t="s">
        <v>26</v>
      </c>
      <c r="C875" s="76">
        <v>800255</v>
      </c>
      <c r="D875" s="79" t="s">
        <v>1744</v>
      </c>
      <c r="E875" s="75">
        <v>0.22</v>
      </c>
      <c r="F875" s="76">
        <v>0.06</v>
      </c>
      <c r="G875" s="76">
        <v>0.16</v>
      </c>
      <c r="H875" s="6">
        <f t="shared" si="211"/>
        <v>5712</v>
      </c>
      <c r="I875" s="6">
        <f t="shared" si="212"/>
        <v>18016</v>
      </c>
      <c r="J875" s="6">
        <f t="shared" si="228"/>
        <v>23728</v>
      </c>
      <c r="K875" s="7">
        <f t="shared" si="229"/>
        <v>12960</v>
      </c>
      <c r="L875" s="7">
        <f t="shared" si="230"/>
        <v>44320</v>
      </c>
      <c r="M875" s="7">
        <f t="shared" si="231"/>
        <v>57280</v>
      </c>
      <c r="N875" s="8">
        <f t="shared" si="232"/>
        <v>9720</v>
      </c>
      <c r="O875" s="8">
        <f t="shared" si="233"/>
        <v>45696</v>
      </c>
      <c r="P875" s="8">
        <f t="shared" si="234"/>
        <v>55416</v>
      </c>
      <c r="Q875" s="9">
        <f t="shared" si="235"/>
        <v>9060</v>
      </c>
      <c r="R875" s="9">
        <f t="shared" si="236"/>
        <v>28640</v>
      </c>
      <c r="S875" s="10">
        <f t="shared" si="237"/>
        <v>37700</v>
      </c>
      <c r="T875" s="11">
        <f t="shared" si="238"/>
        <v>7118.4</v>
      </c>
      <c r="U875" s="12">
        <f t="shared" si="239"/>
        <v>40670.400000000001</v>
      </c>
      <c r="V875" s="13">
        <f t="shared" si="240"/>
        <v>38806.400000000001</v>
      </c>
      <c r="W875" s="10">
        <f t="shared" si="241"/>
        <v>21090.400000000001</v>
      </c>
    </row>
    <row r="876" spans="2:23" ht="102" x14ac:dyDescent="0.3">
      <c r="B876" s="78" t="s">
        <v>26</v>
      </c>
      <c r="C876" s="76">
        <v>800260</v>
      </c>
      <c r="D876" s="79" t="s">
        <v>1745</v>
      </c>
      <c r="E876" s="75">
        <v>0.31</v>
      </c>
      <c r="F876" s="76">
        <v>0.05</v>
      </c>
      <c r="G876" s="76">
        <v>0.26</v>
      </c>
      <c r="H876" s="6">
        <f t="shared" ref="H876:H939" si="242">F876*95200</f>
        <v>4760</v>
      </c>
      <c r="I876" s="6">
        <f t="shared" ref="I876:I939" si="243">G876*112600</f>
        <v>29276</v>
      </c>
      <c r="J876" s="6">
        <f t="shared" si="228"/>
        <v>34036</v>
      </c>
      <c r="K876" s="7">
        <f t="shared" si="229"/>
        <v>10800</v>
      </c>
      <c r="L876" s="7">
        <f t="shared" si="230"/>
        <v>72020</v>
      </c>
      <c r="M876" s="7">
        <f t="shared" si="231"/>
        <v>82820</v>
      </c>
      <c r="N876" s="8">
        <f t="shared" si="232"/>
        <v>8100</v>
      </c>
      <c r="O876" s="8">
        <f t="shared" si="233"/>
        <v>74256</v>
      </c>
      <c r="P876" s="8">
        <f t="shared" si="234"/>
        <v>82356</v>
      </c>
      <c r="Q876" s="9">
        <f t="shared" si="235"/>
        <v>7550</v>
      </c>
      <c r="R876" s="9">
        <f t="shared" si="236"/>
        <v>46540</v>
      </c>
      <c r="S876" s="10">
        <f t="shared" si="237"/>
        <v>54090</v>
      </c>
      <c r="T876" s="11">
        <f t="shared" si="238"/>
        <v>10210.799999999999</v>
      </c>
      <c r="U876" s="12">
        <f t="shared" si="239"/>
        <v>58994.8</v>
      </c>
      <c r="V876" s="13">
        <f t="shared" si="240"/>
        <v>58530.8</v>
      </c>
      <c r="W876" s="10">
        <f t="shared" si="241"/>
        <v>30264.799999999999</v>
      </c>
    </row>
    <row r="877" spans="2:23" ht="40.799999999999997" x14ac:dyDescent="0.3">
      <c r="B877" s="78" t="s">
        <v>26</v>
      </c>
      <c r="C877" s="76">
        <v>800265</v>
      </c>
      <c r="D877" s="79" t="s">
        <v>1746</v>
      </c>
      <c r="E877" s="75">
        <v>0.35</v>
      </c>
      <c r="F877" s="76">
        <v>0.09</v>
      </c>
      <c r="G877" s="76">
        <v>0.26</v>
      </c>
      <c r="H877" s="6">
        <f t="shared" si="242"/>
        <v>8568</v>
      </c>
      <c r="I877" s="6">
        <f t="shared" si="243"/>
        <v>29276</v>
      </c>
      <c r="J877" s="6">
        <f t="shared" si="228"/>
        <v>37844</v>
      </c>
      <c r="K877" s="7">
        <f t="shared" si="229"/>
        <v>19440</v>
      </c>
      <c r="L877" s="7">
        <f t="shared" si="230"/>
        <v>72020</v>
      </c>
      <c r="M877" s="7">
        <f t="shared" si="231"/>
        <v>91460</v>
      </c>
      <c r="N877" s="8">
        <f t="shared" si="232"/>
        <v>14580</v>
      </c>
      <c r="O877" s="8">
        <f t="shared" si="233"/>
        <v>74256</v>
      </c>
      <c r="P877" s="8">
        <f t="shared" si="234"/>
        <v>88836</v>
      </c>
      <c r="Q877" s="9">
        <f t="shared" si="235"/>
        <v>13590</v>
      </c>
      <c r="R877" s="9">
        <f t="shared" si="236"/>
        <v>46540</v>
      </c>
      <c r="S877" s="10">
        <f t="shared" si="237"/>
        <v>60130</v>
      </c>
      <c r="T877" s="11">
        <f t="shared" si="238"/>
        <v>11353.2</v>
      </c>
      <c r="U877" s="12">
        <f t="shared" si="239"/>
        <v>64969.2</v>
      </c>
      <c r="V877" s="13">
        <f t="shared" si="240"/>
        <v>62345.2</v>
      </c>
      <c r="W877" s="10">
        <f t="shared" si="241"/>
        <v>33639.199999999997</v>
      </c>
    </row>
    <row r="878" spans="2:23" ht="40.799999999999997" x14ac:dyDescent="0.3">
      <c r="B878" s="78" t="s">
        <v>26</v>
      </c>
      <c r="C878" s="76">
        <v>800266</v>
      </c>
      <c r="D878" s="79" t="s">
        <v>1747</v>
      </c>
      <c r="E878" s="75">
        <v>0.35</v>
      </c>
      <c r="F878" s="76">
        <v>0.09</v>
      </c>
      <c r="G878" s="76">
        <v>0.26</v>
      </c>
      <c r="H878" s="6">
        <f t="shared" si="242"/>
        <v>8568</v>
      </c>
      <c r="I878" s="6">
        <f t="shared" si="243"/>
        <v>29276</v>
      </c>
      <c r="J878" s="6">
        <f t="shared" si="228"/>
        <v>37844</v>
      </c>
      <c r="K878" s="7">
        <f t="shared" si="229"/>
        <v>19440</v>
      </c>
      <c r="L878" s="7">
        <f t="shared" si="230"/>
        <v>72020</v>
      </c>
      <c r="M878" s="7">
        <f t="shared" si="231"/>
        <v>91460</v>
      </c>
      <c r="N878" s="8">
        <f t="shared" si="232"/>
        <v>14580</v>
      </c>
      <c r="O878" s="8">
        <f t="shared" si="233"/>
        <v>74256</v>
      </c>
      <c r="P878" s="8">
        <f t="shared" si="234"/>
        <v>88836</v>
      </c>
      <c r="Q878" s="9">
        <f t="shared" si="235"/>
        <v>13590</v>
      </c>
      <c r="R878" s="9">
        <f t="shared" si="236"/>
        <v>46540</v>
      </c>
      <c r="S878" s="10">
        <f t="shared" si="237"/>
        <v>60130</v>
      </c>
      <c r="T878" s="11">
        <f t="shared" si="238"/>
        <v>11353.2</v>
      </c>
      <c r="U878" s="12">
        <f t="shared" si="239"/>
        <v>64969.2</v>
      </c>
      <c r="V878" s="13">
        <f t="shared" si="240"/>
        <v>62345.2</v>
      </c>
      <c r="W878" s="10">
        <f t="shared" si="241"/>
        <v>33639.199999999997</v>
      </c>
    </row>
    <row r="879" spans="2:23" ht="40.799999999999997" x14ac:dyDescent="0.3">
      <c r="B879" s="78" t="s">
        <v>26</v>
      </c>
      <c r="C879" s="76">
        <v>800270</v>
      </c>
      <c r="D879" s="79" t="s">
        <v>1748</v>
      </c>
      <c r="E879" s="75">
        <v>0.35</v>
      </c>
      <c r="F879" s="76">
        <v>0.09</v>
      </c>
      <c r="G879" s="76">
        <v>0.26</v>
      </c>
      <c r="H879" s="6">
        <f t="shared" si="242"/>
        <v>8568</v>
      </c>
      <c r="I879" s="6">
        <f t="shared" si="243"/>
        <v>29276</v>
      </c>
      <c r="J879" s="6">
        <f t="shared" si="228"/>
        <v>37844</v>
      </c>
      <c r="K879" s="7">
        <f t="shared" si="229"/>
        <v>19440</v>
      </c>
      <c r="L879" s="7">
        <f t="shared" si="230"/>
        <v>72020</v>
      </c>
      <c r="M879" s="7">
        <f t="shared" si="231"/>
        <v>91460</v>
      </c>
      <c r="N879" s="8">
        <f t="shared" si="232"/>
        <v>14580</v>
      </c>
      <c r="O879" s="8">
        <f t="shared" si="233"/>
        <v>74256</v>
      </c>
      <c r="P879" s="8">
        <f t="shared" si="234"/>
        <v>88836</v>
      </c>
      <c r="Q879" s="9">
        <f t="shared" si="235"/>
        <v>13590</v>
      </c>
      <c r="R879" s="9">
        <f t="shared" si="236"/>
        <v>46540</v>
      </c>
      <c r="S879" s="10">
        <f t="shared" si="237"/>
        <v>60130</v>
      </c>
      <c r="T879" s="11">
        <f t="shared" si="238"/>
        <v>11353.2</v>
      </c>
      <c r="U879" s="12">
        <f t="shared" si="239"/>
        <v>64969.2</v>
      </c>
      <c r="V879" s="13">
        <f t="shared" si="240"/>
        <v>62345.2</v>
      </c>
      <c r="W879" s="10">
        <f t="shared" si="241"/>
        <v>33639.199999999997</v>
      </c>
    </row>
    <row r="880" spans="2:23" ht="61.2" x14ac:dyDescent="0.3">
      <c r="B880" s="78" t="s">
        <v>26</v>
      </c>
      <c r="C880" s="76">
        <v>800275</v>
      </c>
      <c r="D880" s="79" t="s">
        <v>1749</v>
      </c>
      <c r="E880" s="75">
        <v>0.33</v>
      </c>
      <c r="F880" s="76">
        <v>7.0000000000000007E-2</v>
      </c>
      <c r="G880" s="76">
        <v>0.26</v>
      </c>
      <c r="H880" s="6">
        <f t="shared" si="242"/>
        <v>6664.0000000000009</v>
      </c>
      <c r="I880" s="6">
        <f t="shared" si="243"/>
        <v>29276</v>
      </c>
      <c r="J880" s="6">
        <f t="shared" si="228"/>
        <v>35940</v>
      </c>
      <c r="K880" s="7">
        <f t="shared" si="229"/>
        <v>15120.000000000002</v>
      </c>
      <c r="L880" s="7">
        <f t="shared" si="230"/>
        <v>72020</v>
      </c>
      <c r="M880" s="7">
        <f t="shared" si="231"/>
        <v>87140</v>
      </c>
      <c r="N880" s="8">
        <f t="shared" si="232"/>
        <v>11340.000000000002</v>
      </c>
      <c r="O880" s="8">
        <f t="shared" si="233"/>
        <v>74256</v>
      </c>
      <c r="P880" s="8">
        <f t="shared" si="234"/>
        <v>85596</v>
      </c>
      <c r="Q880" s="9">
        <f t="shared" si="235"/>
        <v>10570.000000000002</v>
      </c>
      <c r="R880" s="9">
        <f t="shared" si="236"/>
        <v>46540</v>
      </c>
      <c r="S880" s="10">
        <f t="shared" si="237"/>
        <v>57110</v>
      </c>
      <c r="T880" s="11">
        <f t="shared" si="238"/>
        <v>10782</v>
      </c>
      <c r="U880" s="12">
        <f t="shared" si="239"/>
        <v>61982</v>
      </c>
      <c r="V880" s="13">
        <f t="shared" si="240"/>
        <v>60438</v>
      </c>
      <c r="W880" s="10">
        <f t="shared" si="241"/>
        <v>31952</v>
      </c>
    </row>
    <row r="881" spans="2:23" ht="40.799999999999997" x14ac:dyDescent="0.3">
      <c r="B881" s="78" t="s">
        <v>26</v>
      </c>
      <c r="C881" s="76">
        <v>800280</v>
      </c>
      <c r="D881" s="79" t="s">
        <v>1750</v>
      </c>
      <c r="E881" s="75">
        <v>0.15</v>
      </c>
      <c r="F881" s="76">
        <v>0.03</v>
      </c>
      <c r="G881" s="76">
        <v>0.12</v>
      </c>
      <c r="H881" s="6">
        <f t="shared" si="242"/>
        <v>2856</v>
      </c>
      <c r="I881" s="6">
        <f t="shared" si="243"/>
        <v>13512</v>
      </c>
      <c r="J881" s="6">
        <f t="shared" si="228"/>
        <v>16368</v>
      </c>
      <c r="K881" s="7">
        <f t="shared" si="229"/>
        <v>6480</v>
      </c>
      <c r="L881" s="7">
        <f t="shared" si="230"/>
        <v>33240</v>
      </c>
      <c r="M881" s="7">
        <f t="shared" si="231"/>
        <v>39720</v>
      </c>
      <c r="N881" s="8">
        <f t="shared" si="232"/>
        <v>4860</v>
      </c>
      <c r="O881" s="8">
        <f t="shared" si="233"/>
        <v>34272</v>
      </c>
      <c r="P881" s="8">
        <f t="shared" si="234"/>
        <v>39132</v>
      </c>
      <c r="Q881" s="9">
        <f t="shared" si="235"/>
        <v>4530</v>
      </c>
      <c r="R881" s="9">
        <f t="shared" si="236"/>
        <v>21480</v>
      </c>
      <c r="S881" s="10">
        <f t="shared" si="237"/>
        <v>26010</v>
      </c>
      <c r="T881" s="11">
        <f t="shared" si="238"/>
        <v>4910.3999999999996</v>
      </c>
      <c r="U881" s="12">
        <f t="shared" si="239"/>
        <v>28262.400000000001</v>
      </c>
      <c r="V881" s="13">
        <f t="shared" si="240"/>
        <v>27674.400000000001</v>
      </c>
      <c r="W881" s="10">
        <f t="shared" si="241"/>
        <v>14552.4</v>
      </c>
    </row>
    <row r="882" spans="2:23" ht="61.2" x14ac:dyDescent="0.3">
      <c r="B882" s="78" t="s">
        <v>26</v>
      </c>
      <c r="C882" s="76">
        <v>800290</v>
      </c>
      <c r="D882" s="79" t="s">
        <v>1751</v>
      </c>
      <c r="E882" s="75">
        <v>0.16</v>
      </c>
      <c r="F882" s="76">
        <v>0.04</v>
      </c>
      <c r="G882" s="76">
        <v>0.12</v>
      </c>
      <c r="H882" s="6">
        <f t="shared" si="242"/>
        <v>3808</v>
      </c>
      <c r="I882" s="6">
        <f t="shared" si="243"/>
        <v>13512</v>
      </c>
      <c r="J882" s="6">
        <f t="shared" si="228"/>
        <v>17320</v>
      </c>
      <c r="K882" s="7">
        <f t="shared" si="229"/>
        <v>8640</v>
      </c>
      <c r="L882" s="7">
        <f t="shared" si="230"/>
        <v>33240</v>
      </c>
      <c r="M882" s="7">
        <f t="shared" si="231"/>
        <v>41880</v>
      </c>
      <c r="N882" s="8">
        <f t="shared" si="232"/>
        <v>6480</v>
      </c>
      <c r="O882" s="8">
        <f t="shared" si="233"/>
        <v>34272</v>
      </c>
      <c r="P882" s="8">
        <f t="shared" si="234"/>
        <v>40752</v>
      </c>
      <c r="Q882" s="9">
        <f t="shared" si="235"/>
        <v>6040</v>
      </c>
      <c r="R882" s="9">
        <f t="shared" si="236"/>
        <v>21480</v>
      </c>
      <c r="S882" s="10">
        <f t="shared" si="237"/>
        <v>27520</v>
      </c>
      <c r="T882" s="11">
        <f t="shared" si="238"/>
        <v>5196</v>
      </c>
      <c r="U882" s="12">
        <f t="shared" si="239"/>
        <v>29756</v>
      </c>
      <c r="V882" s="13">
        <f t="shared" si="240"/>
        <v>28628</v>
      </c>
      <c r="W882" s="10">
        <f t="shared" si="241"/>
        <v>15396</v>
      </c>
    </row>
    <row r="883" spans="2:23" ht="61.2" x14ac:dyDescent="0.3">
      <c r="B883" s="76" t="s">
        <v>214</v>
      </c>
      <c r="C883" s="76">
        <v>800295</v>
      </c>
      <c r="D883" s="79" t="s">
        <v>1752</v>
      </c>
      <c r="E883" s="75">
        <v>0.23</v>
      </c>
      <c r="F883" s="76">
        <v>0.06</v>
      </c>
      <c r="G883" s="76">
        <v>0.17</v>
      </c>
      <c r="H883" s="6">
        <f t="shared" si="242"/>
        <v>5712</v>
      </c>
      <c r="I883" s="6">
        <f t="shared" si="243"/>
        <v>19142</v>
      </c>
      <c r="J883" s="6">
        <f t="shared" si="228"/>
        <v>24854</v>
      </c>
      <c r="K883" s="7">
        <f t="shared" si="229"/>
        <v>12960</v>
      </c>
      <c r="L883" s="7">
        <f t="shared" si="230"/>
        <v>47090</v>
      </c>
      <c r="M883" s="7">
        <f t="shared" si="231"/>
        <v>60050</v>
      </c>
      <c r="N883" s="8">
        <f t="shared" si="232"/>
        <v>9720</v>
      </c>
      <c r="O883" s="8">
        <f t="shared" si="233"/>
        <v>48552</v>
      </c>
      <c r="P883" s="8">
        <f t="shared" si="234"/>
        <v>58272</v>
      </c>
      <c r="Q883" s="9">
        <f t="shared" si="235"/>
        <v>9060</v>
      </c>
      <c r="R883" s="9">
        <f t="shared" si="236"/>
        <v>30430.000000000004</v>
      </c>
      <c r="S883" s="10">
        <f t="shared" si="237"/>
        <v>39490</v>
      </c>
      <c r="T883" s="11">
        <f t="shared" si="238"/>
        <v>7456.2</v>
      </c>
      <c r="U883" s="12">
        <f t="shared" si="239"/>
        <v>42652.2</v>
      </c>
      <c r="V883" s="13">
        <f t="shared" si="240"/>
        <v>40874.199999999997</v>
      </c>
      <c r="W883" s="10">
        <f t="shared" si="241"/>
        <v>22092.2</v>
      </c>
    </row>
    <row r="884" spans="2:23" ht="61.2" x14ac:dyDescent="0.3">
      <c r="B884" s="76" t="s">
        <v>214</v>
      </c>
      <c r="C884" s="76">
        <v>800300</v>
      </c>
      <c r="D884" s="79" t="s">
        <v>1753</v>
      </c>
      <c r="E884" s="75">
        <v>0.15</v>
      </c>
      <c r="F884" s="76">
        <v>0.04</v>
      </c>
      <c r="G884" s="76">
        <v>0.11</v>
      </c>
      <c r="H884" s="6">
        <f t="shared" si="242"/>
        <v>3808</v>
      </c>
      <c r="I884" s="6">
        <f t="shared" si="243"/>
        <v>12386</v>
      </c>
      <c r="J884" s="6">
        <f t="shared" si="228"/>
        <v>16194</v>
      </c>
      <c r="K884" s="7">
        <f t="shared" si="229"/>
        <v>8640</v>
      </c>
      <c r="L884" s="7">
        <f t="shared" si="230"/>
        <v>30470</v>
      </c>
      <c r="M884" s="7">
        <f t="shared" si="231"/>
        <v>39110</v>
      </c>
      <c r="N884" s="8">
        <f t="shared" si="232"/>
        <v>6480</v>
      </c>
      <c r="O884" s="8">
        <f t="shared" si="233"/>
        <v>31416</v>
      </c>
      <c r="P884" s="8">
        <f t="shared" si="234"/>
        <v>37896</v>
      </c>
      <c r="Q884" s="9">
        <f t="shared" si="235"/>
        <v>6040</v>
      </c>
      <c r="R884" s="9">
        <f t="shared" si="236"/>
        <v>19690</v>
      </c>
      <c r="S884" s="10">
        <f t="shared" si="237"/>
        <v>25730</v>
      </c>
      <c r="T884" s="11">
        <f t="shared" si="238"/>
        <v>4858.2</v>
      </c>
      <c r="U884" s="12">
        <f t="shared" si="239"/>
        <v>27774.2</v>
      </c>
      <c r="V884" s="13">
        <f t="shared" si="240"/>
        <v>26560.2</v>
      </c>
      <c r="W884" s="10">
        <f t="shared" si="241"/>
        <v>14394.2</v>
      </c>
    </row>
    <row r="885" spans="2:23" x14ac:dyDescent="0.3">
      <c r="B885" s="76" t="s">
        <v>214</v>
      </c>
      <c r="C885" s="76">
        <v>800305</v>
      </c>
      <c r="D885" s="79" t="s">
        <v>1754</v>
      </c>
      <c r="E885" s="75">
        <v>0.33999999999999997</v>
      </c>
      <c r="F885" s="76">
        <v>0.09</v>
      </c>
      <c r="G885" s="76">
        <v>0.25</v>
      </c>
      <c r="H885" s="6">
        <f t="shared" si="242"/>
        <v>8568</v>
      </c>
      <c r="I885" s="6">
        <f t="shared" si="243"/>
        <v>28150</v>
      </c>
      <c r="J885" s="6">
        <f t="shared" si="228"/>
        <v>36718</v>
      </c>
      <c r="K885" s="7">
        <f t="shared" si="229"/>
        <v>19440</v>
      </c>
      <c r="L885" s="7">
        <f t="shared" si="230"/>
        <v>69250</v>
      </c>
      <c r="M885" s="7">
        <f t="shared" si="231"/>
        <v>88690</v>
      </c>
      <c r="N885" s="8">
        <f t="shared" si="232"/>
        <v>14580</v>
      </c>
      <c r="O885" s="8">
        <f t="shared" si="233"/>
        <v>71400</v>
      </c>
      <c r="P885" s="8">
        <f t="shared" si="234"/>
        <v>85980</v>
      </c>
      <c r="Q885" s="9">
        <f t="shared" si="235"/>
        <v>13590</v>
      </c>
      <c r="R885" s="9">
        <f t="shared" si="236"/>
        <v>44750</v>
      </c>
      <c r="S885" s="10">
        <f t="shared" si="237"/>
        <v>58340</v>
      </c>
      <c r="T885" s="11">
        <f t="shared" si="238"/>
        <v>11015.4</v>
      </c>
      <c r="U885" s="12">
        <f t="shared" si="239"/>
        <v>62987.4</v>
      </c>
      <c r="V885" s="13">
        <f t="shared" si="240"/>
        <v>60277.4</v>
      </c>
      <c r="W885" s="10">
        <f t="shared" si="241"/>
        <v>32637.4</v>
      </c>
    </row>
    <row r="886" spans="2:23" ht="81.599999999999994" x14ac:dyDescent="0.3">
      <c r="B886" s="76" t="s">
        <v>214</v>
      </c>
      <c r="C886" s="76">
        <v>800315</v>
      </c>
      <c r="D886" s="79" t="s">
        <v>1755</v>
      </c>
      <c r="E886" s="75">
        <v>0.56999999999999995</v>
      </c>
      <c r="F886" s="76">
        <v>0.16</v>
      </c>
      <c r="G886" s="76">
        <v>0.41</v>
      </c>
      <c r="H886" s="6">
        <f t="shared" si="242"/>
        <v>15232</v>
      </c>
      <c r="I886" s="6">
        <f t="shared" si="243"/>
        <v>46166</v>
      </c>
      <c r="J886" s="6">
        <f t="shared" si="228"/>
        <v>61398</v>
      </c>
      <c r="K886" s="7">
        <f t="shared" si="229"/>
        <v>34560</v>
      </c>
      <c r="L886" s="7">
        <f t="shared" si="230"/>
        <v>113570</v>
      </c>
      <c r="M886" s="7">
        <f t="shared" si="231"/>
        <v>148130</v>
      </c>
      <c r="N886" s="8">
        <f t="shared" si="232"/>
        <v>25920</v>
      </c>
      <c r="O886" s="8">
        <f t="shared" si="233"/>
        <v>117096</v>
      </c>
      <c r="P886" s="8">
        <f t="shared" si="234"/>
        <v>143016</v>
      </c>
      <c r="Q886" s="9">
        <f t="shared" si="235"/>
        <v>24160</v>
      </c>
      <c r="R886" s="9">
        <f t="shared" si="236"/>
        <v>73390</v>
      </c>
      <c r="S886" s="10">
        <f t="shared" si="237"/>
        <v>97550</v>
      </c>
      <c r="T886" s="11">
        <f t="shared" si="238"/>
        <v>18419.400000000001</v>
      </c>
      <c r="U886" s="12">
        <f t="shared" si="239"/>
        <v>105151.4</v>
      </c>
      <c r="V886" s="13">
        <f t="shared" si="240"/>
        <v>100037.4</v>
      </c>
      <c r="W886" s="10">
        <f t="shared" si="241"/>
        <v>54571.4</v>
      </c>
    </row>
    <row r="887" spans="2:23" ht="81.599999999999994" x14ac:dyDescent="0.3">
      <c r="B887" s="76" t="s">
        <v>214</v>
      </c>
      <c r="C887" s="76">
        <v>800320</v>
      </c>
      <c r="D887" s="79" t="s">
        <v>1756</v>
      </c>
      <c r="E887" s="75">
        <v>1.1399999999999999</v>
      </c>
      <c r="F887" s="76">
        <v>0.31</v>
      </c>
      <c r="G887" s="76">
        <v>0.83</v>
      </c>
      <c r="H887" s="6">
        <f t="shared" si="242"/>
        <v>29512</v>
      </c>
      <c r="I887" s="6">
        <f t="shared" si="243"/>
        <v>93458</v>
      </c>
      <c r="J887" s="6">
        <f t="shared" si="228"/>
        <v>122970</v>
      </c>
      <c r="K887" s="7">
        <f t="shared" si="229"/>
        <v>66960</v>
      </c>
      <c r="L887" s="7">
        <f t="shared" si="230"/>
        <v>229910</v>
      </c>
      <c r="M887" s="7">
        <f t="shared" si="231"/>
        <v>296870</v>
      </c>
      <c r="N887" s="8">
        <f t="shared" si="232"/>
        <v>50220</v>
      </c>
      <c r="O887" s="8">
        <f t="shared" si="233"/>
        <v>237048</v>
      </c>
      <c r="P887" s="8">
        <f t="shared" si="234"/>
        <v>287268</v>
      </c>
      <c r="Q887" s="9">
        <f t="shared" si="235"/>
        <v>46810</v>
      </c>
      <c r="R887" s="9">
        <f t="shared" si="236"/>
        <v>148570</v>
      </c>
      <c r="S887" s="10">
        <f t="shared" si="237"/>
        <v>195380</v>
      </c>
      <c r="T887" s="11">
        <f t="shared" si="238"/>
        <v>36891</v>
      </c>
      <c r="U887" s="12">
        <f t="shared" si="239"/>
        <v>210791</v>
      </c>
      <c r="V887" s="13">
        <f t="shared" si="240"/>
        <v>201189</v>
      </c>
      <c r="W887" s="10">
        <f t="shared" si="241"/>
        <v>109301</v>
      </c>
    </row>
    <row r="888" spans="2:23" ht="40.799999999999997" x14ac:dyDescent="0.3">
      <c r="B888" s="78" t="s">
        <v>26</v>
      </c>
      <c r="C888" s="76">
        <v>800400</v>
      </c>
      <c r="D888" s="79" t="s">
        <v>1546</v>
      </c>
      <c r="E888" s="75">
        <v>0.18</v>
      </c>
      <c r="F888" s="76">
        <v>0.06</v>
      </c>
      <c r="G888" s="76">
        <v>0.12</v>
      </c>
      <c r="H888" s="6">
        <f t="shared" si="242"/>
        <v>5712</v>
      </c>
      <c r="I888" s="6">
        <f t="shared" si="243"/>
        <v>13512</v>
      </c>
      <c r="J888" s="6">
        <f t="shared" si="228"/>
        <v>19224</v>
      </c>
      <c r="K888" s="7">
        <f t="shared" si="229"/>
        <v>12960</v>
      </c>
      <c r="L888" s="7">
        <f t="shared" si="230"/>
        <v>33240</v>
      </c>
      <c r="M888" s="7">
        <f t="shared" si="231"/>
        <v>46200</v>
      </c>
      <c r="N888" s="8">
        <f t="shared" si="232"/>
        <v>9720</v>
      </c>
      <c r="O888" s="8">
        <f t="shared" si="233"/>
        <v>34272</v>
      </c>
      <c r="P888" s="8">
        <f t="shared" si="234"/>
        <v>43992</v>
      </c>
      <c r="Q888" s="9">
        <f t="shared" si="235"/>
        <v>9060</v>
      </c>
      <c r="R888" s="9">
        <f t="shared" si="236"/>
        <v>21480</v>
      </c>
      <c r="S888" s="10">
        <f t="shared" si="237"/>
        <v>30540</v>
      </c>
      <c r="T888" s="11">
        <f t="shared" si="238"/>
        <v>5767.2</v>
      </c>
      <c r="U888" s="12">
        <f t="shared" si="239"/>
        <v>32743.200000000001</v>
      </c>
      <c r="V888" s="13">
        <f t="shared" si="240"/>
        <v>30535.200000000001</v>
      </c>
      <c r="W888" s="10">
        <f t="shared" si="241"/>
        <v>17083.2</v>
      </c>
    </row>
    <row r="889" spans="2:23" ht="102" x14ac:dyDescent="0.3">
      <c r="B889" s="78" t="s">
        <v>26</v>
      </c>
      <c r="C889" s="76">
        <v>800405</v>
      </c>
      <c r="D889" s="79" t="s">
        <v>1757</v>
      </c>
      <c r="E889" s="75">
        <v>0.22000000000000003</v>
      </c>
      <c r="F889" s="76">
        <v>0.08</v>
      </c>
      <c r="G889" s="76">
        <v>0.14000000000000001</v>
      </c>
      <c r="H889" s="6">
        <f t="shared" si="242"/>
        <v>7616</v>
      </c>
      <c r="I889" s="6">
        <f t="shared" si="243"/>
        <v>15764.000000000002</v>
      </c>
      <c r="J889" s="6">
        <f t="shared" si="228"/>
        <v>23380</v>
      </c>
      <c r="K889" s="7">
        <f t="shared" si="229"/>
        <v>17280</v>
      </c>
      <c r="L889" s="7">
        <f t="shared" si="230"/>
        <v>38780.000000000007</v>
      </c>
      <c r="M889" s="7">
        <f t="shared" si="231"/>
        <v>56060.000000000007</v>
      </c>
      <c r="N889" s="8">
        <f t="shared" si="232"/>
        <v>12960</v>
      </c>
      <c r="O889" s="8">
        <f t="shared" si="233"/>
        <v>39984.000000000007</v>
      </c>
      <c r="P889" s="8">
        <f t="shared" si="234"/>
        <v>52944.000000000007</v>
      </c>
      <c r="Q889" s="9">
        <f t="shared" si="235"/>
        <v>12080</v>
      </c>
      <c r="R889" s="9">
        <f t="shared" si="236"/>
        <v>25060.000000000004</v>
      </c>
      <c r="S889" s="10">
        <f t="shared" si="237"/>
        <v>37140</v>
      </c>
      <c r="T889" s="11">
        <f t="shared" si="238"/>
        <v>7014</v>
      </c>
      <c r="U889" s="12">
        <f t="shared" si="239"/>
        <v>39694.000000000007</v>
      </c>
      <c r="V889" s="13">
        <f t="shared" si="240"/>
        <v>36578.000000000007</v>
      </c>
      <c r="W889" s="10">
        <f t="shared" si="241"/>
        <v>20774</v>
      </c>
    </row>
    <row r="890" spans="2:23" ht="40.799999999999997" x14ac:dyDescent="0.3">
      <c r="B890" s="78" t="s">
        <v>26</v>
      </c>
      <c r="C890" s="76">
        <v>800410</v>
      </c>
      <c r="D890" s="79" t="s">
        <v>1758</v>
      </c>
      <c r="E890" s="75">
        <v>0.6</v>
      </c>
      <c r="F890" s="76">
        <v>0.16</v>
      </c>
      <c r="G890" s="76">
        <v>0.44</v>
      </c>
      <c r="H890" s="6">
        <f t="shared" si="242"/>
        <v>15232</v>
      </c>
      <c r="I890" s="6">
        <f t="shared" si="243"/>
        <v>49544</v>
      </c>
      <c r="J890" s="6">
        <f t="shared" si="228"/>
        <v>64776</v>
      </c>
      <c r="K890" s="7">
        <f t="shared" si="229"/>
        <v>34560</v>
      </c>
      <c r="L890" s="7">
        <f t="shared" si="230"/>
        <v>121880</v>
      </c>
      <c r="M890" s="7">
        <f t="shared" si="231"/>
        <v>156440</v>
      </c>
      <c r="N890" s="8">
        <f t="shared" si="232"/>
        <v>25920</v>
      </c>
      <c r="O890" s="8">
        <f t="shared" si="233"/>
        <v>125664</v>
      </c>
      <c r="P890" s="8">
        <f t="shared" si="234"/>
        <v>151584</v>
      </c>
      <c r="Q890" s="9">
        <f t="shared" si="235"/>
        <v>24160</v>
      </c>
      <c r="R890" s="9">
        <f t="shared" si="236"/>
        <v>78760</v>
      </c>
      <c r="S890" s="10">
        <f t="shared" si="237"/>
        <v>102920</v>
      </c>
      <c r="T890" s="11">
        <f t="shared" si="238"/>
        <v>19432.8</v>
      </c>
      <c r="U890" s="12">
        <f t="shared" si="239"/>
        <v>111096.8</v>
      </c>
      <c r="V890" s="13">
        <f t="shared" si="240"/>
        <v>106240.8</v>
      </c>
      <c r="W890" s="10">
        <f t="shared" si="241"/>
        <v>57576.800000000003</v>
      </c>
    </row>
    <row r="891" spans="2:23" ht="40.799999999999997" x14ac:dyDescent="0.3">
      <c r="B891" s="78" t="s">
        <v>26</v>
      </c>
      <c r="C891" s="76">
        <v>800415</v>
      </c>
      <c r="D891" s="79" t="s">
        <v>1552</v>
      </c>
      <c r="E891" s="75">
        <v>0.16</v>
      </c>
      <c r="F891" s="76">
        <v>0.05</v>
      </c>
      <c r="G891" s="76">
        <v>0.11</v>
      </c>
      <c r="H891" s="6">
        <f t="shared" si="242"/>
        <v>4760</v>
      </c>
      <c r="I891" s="6">
        <f t="shared" si="243"/>
        <v>12386</v>
      </c>
      <c r="J891" s="6">
        <f t="shared" si="228"/>
        <v>17146</v>
      </c>
      <c r="K891" s="7">
        <f t="shared" si="229"/>
        <v>10800</v>
      </c>
      <c r="L891" s="7">
        <f t="shared" si="230"/>
        <v>30470</v>
      </c>
      <c r="M891" s="7">
        <f t="shared" si="231"/>
        <v>41270</v>
      </c>
      <c r="N891" s="8">
        <f t="shared" si="232"/>
        <v>8100</v>
      </c>
      <c r="O891" s="8">
        <f t="shared" si="233"/>
        <v>31416</v>
      </c>
      <c r="P891" s="8">
        <f t="shared" si="234"/>
        <v>39516</v>
      </c>
      <c r="Q891" s="9">
        <f t="shared" si="235"/>
        <v>7550</v>
      </c>
      <c r="R891" s="9">
        <f t="shared" si="236"/>
        <v>19690</v>
      </c>
      <c r="S891" s="10">
        <f t="shared" si="237"/>
        <v>27240</v>
      </c>
      <c r="T891" s="11">
        <f t="shared" si="238"/>
        <v>5143.8</v>
      </c>
      <c r="U891" s="12">
        <f t="shared" si="239"/>
        <v>29267.8</v>
      </c>
      <c r="V891" s="13">
        <f t="shared" si="240"/>
        <v>27513.8</v>
      </c>
      <c r="W891" s="10">
        <f t="shared" si="241"/>
        <v>15237.8</v>
      </c>
    </row>
    <row r="892" spans="2:23" ht="40.799999999999997" x14ac:dyDescent="0.3">
      <c r="B892" s="78" t="s">
        <v>26</v>
      </c>
      <c r="C892" s="76">
        <v>800416</v>
      </c>
      <c r="D892" s="79" t="s">
        <v>1554</v>
      </c>
      <c r="E892" s="75">
        <v>0.16</v>
      </c>
      <c r="F892" s="76">
        <v>0.05</v>
      </c>
      <c r="G892" s="76">
        <v>0.11</v>
      </c>
      <c r="H892" s="6">
        <f t="shared" si="242"/>
        <v>4760</v>
      </c>
      <c r="I892" s="6">
        <f t="shared" si="243"/>
        <v>12386</v>
      </c>
      <c r="J892" s="6">
        <f t="shared" si="228"/>
        <v>17146</v>
      </c>
      <c r="K892" s="7">
        <f t="shared" si="229"/>
        <v>10800</v>
      </c>
      <c r="L892" s="7">
        <f t="shared" si="230"/>
        <v>30470</v>
      </c>
      <c r="M892" s="7">
        <f t="shared" si="231"/>
        <v>41270</v>
      </c>
      <c r="N892" s="8">
        <f t="shared" si="232"/>
        <v>8100</v>
      </c>
      <c r="O892" s="8">
        <f t="shared" si="233"/>
        <v>31416</v>
      </c>
      <c r="P892" s="8">
        <f t="shared" si="234"/>
        <v>39516</v>
      </c>
      <c r="Q892" s="9">
        <f t="shared" si="235"/>
        <v>7550</v>
      </c>
      <c r="R892" s="9">
        <f t="shared" si="236"/>
        <v>19690</v>
      </c>
      <c r="S892" s="10">
        <f t="shared" si="237"/>
        <v>27240</v>
      </c>
      <c r="T892" s="11">
        <f t="shared" si="238"/>
        <v>5143.8</v>
      </c>
      <c r="U892" s="12">
        <f t="shared" si="239"/>
        <v>29267.8</v>
      </c>
      <c r="V892" s="13">
        <f t="shared" si="240"/>
        <v>27513.8</v>
      </c>
      <c r="W892" s="10">
        <f t="shared" si="241"/>
        <v>15237.8</v>
      </c>
    </row>
    <row r="893" spans="2:23" ht="61.2" x14ac:dyDescent="0.3">
      <c r="B893" s="78" t="s">
        <v>26</v>
      </c>
      <c r="C893" s="76">
        <v>800420</v>
      </c>
      <c r="D893" s="79" t="s">
        <v>1556</v>
      </c>
      <c r="E893" s="75">
        <v>0.2</v>
      </c>
      <c r="F893" s="76">
        <v>0.06</v>
      </c>
      <c r="G893" s="76">
        <v>0.14000000000000001</v>
      </c>
      <c r="H893" s="6">
        <f t="shared" si="242"/>
        <v>5712</v>
      </c>
      <c r="I893" s="6">
        <f t="shared" si="243"/>
        <v>15764.000000000002</v>
      </c>
      <c r="J893" s="6">
        <f t="shared" si="228"/>
        <v>21476</v>
      </c>
      <c r="K893" s="7">
        <f t="shared" si="229"/>
        <v>12960</v>
      </c>
      <c r="L893" s="7">
        <f t="shared" si="230"/>
        <v>38780.000000000007</v>
      </c>
      <c r="M893" s="7">
        <f t="shared" si="231"/>
        <v>51740.000000000007</v>
      </c>
      <c r="N893" s="8">
        <f t="shared" si="232"/>
        <v>9720</v>
      </c>
      <c r="O893" s="8">
        <f t="shared" si="233"/>
        <v>39984.000000000007</v>
      </c>
      <c r="P893" s="8">
        <f t="shared" si="234"/>
        <v>49704.000000000007</v>
      </c>
      <c r="Q893" s="9">
        <f t="shared" si="235"/>
        <v>9060</v>
      </c>
      <c r="R893" s="9">
        <f t="shared" si="236"/>
        <v>25060.000000000004</v>
      </c>
      <c r="S893" s="10">
        <f t="shared" si="237"/>
        <v>34120</v>
      </c>
      <c r="T893" s="11">
        <f t="shared" si="238"/>
        <v>6442.8</v>
      </c>
      <c r="U893" s="12">
        <f t="shared" si="239"/>
        <v>36706.80000000001</v>
      </c>
      <c r="V893" s="13">
        <f t="shared" si="240"/>
        <v>34670.80000000001</v>
      </c>
      <c r="W893" s="10">
        <f t="shared" si="241"/>
        <v>19086.8</v>
      </c>
    </row>
    <row r="894" spans="2:23" ht="40.799999999999997" x14ac:dyDescent="0.3">
      <c r="B894" s="78" t="s">
        <v>26</v>
      </c>
      <c r="C894" s="76">
        <v>800421</v>
      </c>
      <c r="D894" s="79" t="s">
        <v>1558</v>
      </c>
      <c r="E894" s="75">
        <v>0.2</v>
      </c>
      <c r="F894" s="76">
        <v>0.06</v>
      </c>
      <c r="G894" s="76">
        <v>0.14000000000000001</v>
      </c>
      <c r="H894" s="6">
        <f t="shared" si="242"/>
        <v>5712</v>
      </c>
      <c r="I894" s="6">
        <f t="shared" si="243"/>
        <v>15764.000000000002</v>
      </c>
      <c r="J894" s="6">
        <f t="shared" si="228"/>
        <v>21476</v>
      </c>
      <c r="K894" s="7">
        <f t="shared" si="229"/>
        <v>12960</v>
      </c>
      <c r="L894" s="7">
        <f t="shared" si="230"/>
        <v>38780.000000000007</v>
      </c>
      <c r="M894" s="7">
        <f t="shared" si="231"/>
        <v>51740.000000000007</v>
      </c>
      <c r="N894" s="8">
        <f t="shared" si="232"/>
        <v>9720</v>
      </c>
      <c r="O894" s="8">
        <f t="shared" si="233"/>
        <v>39984.000000000007</v>
      </c>
      <c r="P894" s="8">
        <f t="shared" si="234"/>
        <v>49704.000000000007</v>
      </c>
      <c r="Q894" s="9">
        <f t="shared" si="235"/>
        <v>9060</v>
      </c>
      <c r="R894" s="9">
        <f t="shared" si="236"/>
        <v>25060.000000000004</v>
      </c>
      <c r="S894" s="10">
        <f t="shared" si="237"/>
        <v>34120</v>
      </c>
      <c r="T894" s="11">
        <f t="shared" si="238"/>
        <v>6442.8</v>
      </c>
      <c r="U894" s="12">
        <f t="shared" si="239"/>
        <v>36706.80000000001</v>
      </c>
      <c r="V894" s="13">
        <f t="shared" si="240"/>
        <v>34670.80000000001</v>
      </c>
      <c r="W894" s="10">
        <f t="shared" si="241"/>
        <v>19086.8</v>
      </c>
    </row>
    <row r="895" spans="2:23" ht="40.799999999999997" x14ac:dyDescent="0.3">
      <c r="B895" s="78" t="s">
        <v>26</v>
      </c>
      <c r="C895" s="76">
        <v>800425</v>
      </c>
      <c r="D895" s="79" t="s">
        <v>1560</v>
      </c>
      <c r="E895" s="75">
        <v>0.2</v>
      </c>
      <c r="F895" s="76">
        <v>0.06</v>
      </c>
      <c r="G895" s="76">
        <v>0.14000000000000001</v>
      </c>
      <c r="H895" s="6">
        <f t="shared" si="242"/>
        <v>5712</v>
      </c>
      <c r="I895" s="6">
        <f t="shared" si="243"/>
        <v>15764.000000000002</v>
      </c>
      <c r="J895" s="6">
        <f t="shared" si="228"/>
        <v>21476</v>
      </c>
      <c r="K895" s="7">
        <f t="shared" si="229"/>
        <v>12960</v>
      </c>
      <c r="L895" s="7">
        <f t="shared" si="230"/>
        <v>38780.000000000007</v>
      </c>
      <c r="M895" s="7">
        <f t="shared" si="231"/>
        <v>51740.000000000007</v>
      </c>
      <c r="N895" s="8">
        <f t="shared" si="232"/>
        <v>9720</v>
      </c>
      <c r="O895" s="8">
        <f t="shared" si="233"/>
        <v>39984.000000000007</v>
      </c>
      <c r="P895" s="8">
        <f t="shared" si="234"/>
        <v>49704.000000000007</v>
      </c>
      <c r="Q895" s="9">
        <f t="shared" si="235"/>
        <v>9060</v>
      </c>
      <c r="R895" s="9">
        <f t="shared" si="236"/>
        <v>25060.000000000004</v>
      </c>
      <c r="S895" s="10">
        <f t="shared" si="237"/>
        <v>34120</v>
      </c>
      <c r="T895" s="11">
        <f t="shared" si="238"/>
        <v>6442.8</v>
      </c>
      <c r="U895" s="12">
        <f t="shared" si="239"/>
        <v>36706.80000000001</v>
      </c>
      <c r="V895" s="13">
        <f t="shared" si="240"/>
        <v>34670.80000000001</v>
      </c>
      <c r="W895" s="10">
        <f t="shared" si="241"/>
        <v>19086.8</v>
      </c>
    </row>
    <row r="896" spans="2:23" ht="40.799999999999997" x14ac:dyDescent="0.3">
      <c r="B896" s="78" t="s">
        <v>26</v>
      </c>
      <c r="C896" s="76">
        <v>800426</v>
      </c>
      <c r="D896" s="79" t="s">
        <v>1562</v>
      </c>
      <c r="E896" s="75">
        <v>0.2</v>
      </c>
      <c r="F896" s="76">
        <v>0.06</v>
      </c>
      <c r="G896" s="76">
        <v>0.14000000000000001</v>
      </c>
      <c r="H896" s="6">
        <f t="shared" si="242"/>
        <v>5712</v>
      </c>
      <c r="I896" s="6">
        <f t="shared" si="243"/>
        <v>15764.000000000002</v>
      </c>
      <c r="J896" s="6">
        <f t="shared" si="228"/>
        <v>21476</v>
      </c>
      <c r="K896" s="7">
        <f t="shared" si="229"/>
        <v>12960</v>
      </c>
      <c r="L896" s="7">
        <f t="shared" si="230"/>
        <v>38780.000000000007</v>
      </c>
      <c r="M896" s="7">
        <f t="shared" si="231"/>
        <v>51740.000000000007</v>
      </c>
      <c r="N896" s="8">
        <f t="shared" si="232"/>
        <v>9720</v>
      </c>
      <c r="O896" s="8">
        <f t="shared" si="233"/>
        <v>39984.000000000007</v>
      </c>
      <c r="P896" s="8">
        <f t="shared" si="234"/>
        <v>49704.000000000007</v>
      </c>
      <c r="Q896" s="9">
        <f t="shared" si="235"/>
        <v>9060</v>
      </c>
      <c r="R896" s="9">
        <f t="shared" si="236"/>
        <v>25060.000000000004</v>
      </c>
      <c r="S896" s="10">
        <f t="shared" si="237"/>
        <v>34120</v>
      </c>
      <c r="T896" s="11">
        <f t="shared" si="238"/>
        <v>6442.8</v>
      </c>
      <c r="U896" s="12">
        <f t="shared" si="239"/>
        <v>36706.80000000001</v>
      </c>
      <c r="V896" s="13">
        <f t="shared" si="240"/>
        <v>34670.80000000001</v>
      </c>
      <c r="W896" s="10">
        <f t="shared" si="241"/>
        <v>19086.8</v>
      </c>
    </row>
    <row r="897" spans="2:23" ht="61.2" x14ac:dyDescent="0.3">
      <c r="B897" s="78" t="s">
        <v>26</v>
      </c>
      <c r="C897" s="76">
        <v>800430</v>
      </c>
      <c r="D897" s="79" t="s">
        <v>1564</v>
      </c>
      <c r="E897" s="75">
        <v>0.27</v>
      </c>
      <c r="F897" s="76">
        <v>0.09</v>
      </c>
      <c r="G897" s="76">
        <v>0.18</v>
      </c>
      <c r="H897" s="6">
        <f t="shared" si="242"/>
        <v>8568</v>
      </c>
      <c r="I897" s="6">
        <f t="shared" si="243"/>
        <v>20268</v>
      </c>
      <c r="J897" s="6">
        <f t="shared" si="228"/>
        <v>28836</v>
      </c>
      <c r="K897" s="7">
        <f t="shared" si="229"/>
        <v>19440</v>
      </c>
      <c r="L897" s="7">
        <f t="shared" si="230"/>
        <v>49860</v>
      </c>
      <c r="M897" s="7">
        <f t="shared" si="231"/>
        <v>69300</v>
      </c>
      <c r="N897" s="8">
        <f t="shared" si="232"/>
        <v>14580</v>
      </c>
      <c r="O897" s="8">
        <f t="shared" si="233"/>
        <v>51408</v>
      </c>
      <c r="P897" s="8">
        <f t="shared" si="234"/>
        <v>65988</v>
      </c>
      <c r="Q897" s="9">
        <f t="shared" si="235"/>
        <v>13590</v>
      </c>
      <c r="R897" s="9">
        <f t="shared" si="236"/>
        <v>32220</v>
      </c>
      <c r="S897" s="10">
        <f t="shared" si="237"/>
        <v>45810</v>
      </c>
      <c r="T897" s="11">
        <f t="shared" si="238"/>
        <v>8650.7999999999993</v>
      </c>
      <c r="U897" s="12">
        <f t="shared" si="239"/>
        <v>49114.8</v>
      </c>
      <c r="V897" s="13">
        <f t="shared" si="240"/>
        <v>45802.8</v>
      </c>
      <c r="W897" s="10">
        <f t="shared" si="241"/>
        <v>25624.799999999999</v>
      </c>
    </row>
    <row r="898" spans="2:23" ht="61.2" x14ac:dyDescent="0.3">
      <c r="B898" s="78" t="s">
        <v>26</v>
      </c>
      <c r="C898" s="76">
        <v>800435</v>
      </c>
      <c r="D898" s="79" t="s">
        <v>1566</v>
      </c>
      <c r="E898" s="75">
        <v>0.2</v>
      </c>
      <c r="F898" s="76">
        <v>0.06</v>
      </c>
      <c r="G898" s="76">
        <v>0.14000000000000001</v>
      </c>
      <c r="H898" s="6">
        <f t="shared" si="242"/>
        <v>5712</v>
      </c>
      <c r="I898" s="6">
        <f t="shared" si="243"/>
        <v>15764.000000000002</v>
      </c>
      <c r="J898" s="6">
        <f t="shared" si="228"/>
        <v>21476</v>
      </c>
      <c r="K898" s="7">
        <f t="shared" si="229"/>
        <v>12960</v>
      </c>
      <c r="L898" s="7">
        <f t="shared" si="230"/>
        <v>38780.000000000007</v>
      </c>
      <c r="M898" s="7">
        <f t="shared" si="231"/>
        <v>51740.000000000007</v>
      </c>
      <c r="N898" s="8">
        <f t="shared" si="232"/>
        <v>9720</v>
      </c>
      <c r="O898" s="8">
        <f t="shared" si="233"/>
        <v>39984.000000000007</v>
      </c>
      <c r="P898" s="8">
        <f t="shared" si="234"/>
        <v>49704.000000000007</v>
      </c>
      <c r="Q898" s="9">
        <f t="shared" si="235"/>
        <v>9060</v>
      </c>
      <c r="R898" s="9">
        <f t="shared" si="236"/>
        <v>25060.000000000004</v>
      </c>
      <c r="S898" s="10">
        <f t="shared" si="237"/>
        <v>34120</v>
      </c>
      <c r="T898" s="11">
        <f t="shared" si="238"/>
        <v>6442.8</v>
      </c>
      <c r="U898" s="12">
        <f t="shared" si="239"/>
        <v>36706.80000000001</v>
      </c>
      <c r="V898" s="13">
        <f t="shared" si="240"/>
        <v>34670.80000000001</v>
      </c>
      <c r="W898" s="10">
        <f t="shared" si="241"/>
        <v>19086.8</v>
      </c>
    </row>
    <row r="899" spans="2:23" ht="61.2" x14ac:dyDescent="0.3">
      <c r="B899" s="78" t="s">
        <v>26</v>
      </c>
      <c r="C899" s="76">
        <v>800440</v>
      </c>
      <c r="D899" s="79" t="s">
        <v>1759</v>
      </c>
      <c r="E899" s="75">
        <v>0.26</v>
      </c>
      <c r="F899" s="76">
        <v>0.08</v>
      </c>
      <c r="G899" s="76">
        <v>0.18</v>
      </c>
      <c r="H899" s="6">
        <f t="shared" si="242"/>
        <v>7616</v>
      </c>
      <c r="I899" s="6">
        <f t="shared" si="243"/>
        <v>20268</v>
      </c>
      <c r="J899" s="6">
        <f t="shared" si="228"/>
        <v>27884</v>
      </c>
      <c r="K899" s="7">
        <f t="shared" si="229"/>
        <v>17280</v>
      </c>
      <c r="L899" s="7">
        <f t="shared" si="230"/>
        <v>49860</v>
      </c>
      <c r="M899" s="7">
        <f t="shared" si="231"/>
        <v>67140</v>
      </c>
      <c r="N899" s="8">
        <f t="shared" si="232"/>
        <v>12960</v>
      </c>
      <c r="O899" s="8">
        <f t="shared" si="233"/>
        <v>51408</v>
      </c>
      <c r="P899" s="8">
        <f t="shared" si="234"/>
        <v>64368</v>
      </c>
      <c r="Q899" s="9">
        <f t="shared" si="235"/>
        <v>12080</v>
      </c>
      <c r="R899" s="9">
        <f t="shared" si="236"/>
        <v>32220</v>
      </c>
      <c r="S899" s="10">
        <f t="shared" si="237"/>
        <v>44300</v>
      </c>
      <c r="T899" s="11">
        <f t="shared" si="238"/>
        <v>8365.2000000000007</v>
      </c>
      <c r="U899" s="12">
        <f t="shared" si="239"/>
        <v>47621.2</v>
      </c>
      <c r="V899" s="13">
        <f t="shared" si="240"/>
        <v>44849.2</v>
      </c>
      <c r="W899" s="10">
        <f t="shared" si="241"/>
        <v>24781.200000000001</v>
      </c>
    </row>
    <row r="900" spans="2:23" ht="61.2" x14ac:dyDescent="0.3">
      <c r="B900" s="78" t="s">
        <v>26</v>
      </c>
      <c r="C900" s="76">
        <v>800445</v>
      </c>
      <c r="D900" s="79" t="s">
        <v>1760</v>
      </c>
      <c r="E900" s="75">
        <v>0.29000000000000004</v>
      </c>
      <c r="F900" s="76">
        <v>0.1</v>
      </c>
      <c r="G900" s="76">
        <v>0.19</v>
      </c>
      <c r="H900" s="6">
        <f t="shared" si="242"/>
        <v>9520</v>
      </c>
      <c r="I900" s="6">
        <f t="shared" si="243"/>
        <v>21394</v>
      </c>
      <c r="J900" s="6">
        <f t="shared" si="228"/>
        <v>30914</v>
      </c>
      <c r="K900" s="7">
        <f t="shared" si="229"/>
        <v>21600</v>
      </c>
      <c r="L900" s="7">
        <f t="shared" si="230"/>
        <v>52630</v>
      </c>
      <c r="M900" s="7">
        <f t="shared" si="231"/>
        <v>74230</v>
      </c>
      <c r="N900" s="8">
        <f t="shared" si="232"/>
        <v>16200</v>
      </c>
      <c r="O900" s="8">
        <f t="shared" si="233"/>
        <v>54264</v>
      </c>
      <c r="P900" s="8">
        <f t="shared" si="234"/>
        <v>70464</v>
      </c>
      <c r="Q900" s="9">
        <f t="shared" si="235"/>
        <v>15100</v>
      </c>
      <c r="R900" s="9">
        <f t="shared" si="236"/>
        <v>34010</v>
      </c>
      <c r="S900" s="10">
        <f t="shared" si="237"/>
        <v>49110</v>
      </c>
      <c r="T900" s="11">
        <f t="shared" si="238"/>
        <v>9274.2000000000007</v>
      </c>
      <c r="U900" s="12">
        <f t="shared" si="239"/>
        <v>52590.2</v>
      </c>
      <c r="V900" s="13">
        <f t="shared" si="240"/>
        <v>48824.2</v>
      </c>
      <c r="W900" s="10">
        <f t="shared" si="241"/>
        <v>27470.2</v>
      </c>
    </row>
    <row r="901" spans="2:23" ht="40.799999999999997" x14ac:dyDescent="0.3">
      <c r="B901" s="78" t="s">
        <v>26</v>
      </c>
      <c r="C901" s="76">
        <v>800460</v>
      </c>
      <c r="D901" s="79" t="s">
        <v>1572</v>
      </c>
      <c r="E901" s="75">
        <v>0.22999999999999998</v>
      </c>
      <c r="F901" s="76">
        <v>0.08</v>
      </c>
      <c r="G901" s="76">
        <v>0.15</v>
      </c>
      <c r="H901" s="6">
        <f t="shared" si="242"/>
        <v>7616</v>
      </c>
      <c r="I901" s="6">
        <f t="shared" si="243"/>
        <v>16890</v>
      </c>
      <c r="J901" s="6">
        <f t="shared" si="228"/>
        <v>24506</v>
      </c>
      <c r="K901" s="7">
        <f t="shared" si="229"/>
        <v>17280</v>
      </c>
      <c r="L901" s="7">
        <f t="shared" si="230"/>
        <v>41550</v>
      </c>
      <c r="M901" s="7">
        <f t="shared" si="231"/>
        <v>58830</v>
      </c>
      <c r="N901" s="8">
        <f t="shared" si="232"/>
        <v>12960</v>
      </c>
      <c r="O901" s="8">
        <f t="shared" si="233"/>
        <v>42840</v>
      </c>
      <c r="P901" s="8">
        <f t="shared" si="234"/>
        <v>55800</v>
      </c>
      <c r="Q901" s="9">
        <f t="shared" si="235"/>
        <v>12080</v>
      </c>
      <c r="R901" s="9">
        <f t="shared" si="236"/>
        <v>26850</v>
      </c>
      <c r="S901" s="10">
        <f t="shared" si="237"/>
        <v>38930</v>
      </c>
      <c r="T901" s="11">
        <f t="shared" si="238"/>
        <v>7351.8</v>
      </c>
      <c r="U901" s="12">
        <f t="shared" si="239"/>
        <v>41675.800000000003</v>
      </c>
      <c r="V901" s="13">
        <f t="shared" si="240"/>
        <v>38645.800000000003</v>
      </c>
      <c r="W901" s="10">
        <f t="shared" si="241"/>
        <v>21775.8</v>
      </c>
    </row>
    <row r="902" spans="2:23" ht="40.799999999999997" x14ac:dyDescent="0.3">
      <c r="B902" s="78" t="s">
        <v>26</v>
      </c>
      <c r="C902" s="76">
        <v>800461</v>
      </c>
      <c r="D902" s="79" t="s">
        <v>1574</v>
      </c>
      <c r="E902" s="75">
        <v>0.22999999999999998</v>
      </c>
      <c r="F902" s="76">
        <v>0.08</v>
      </c>
      <c r="G902" s="76">
        <v>0.15</v>
      </c>
      <c r="H902" s="6">
        <f t="shared" si="242"/>
        <v>7616</v>
      </c>
      <c r="I902" s="6">
        <f t="shared" si="243"/>
        <v>16890</v>
      </c>
      <c r="J902" s="6">
        <f t="shared" si="228"/>
        <v>24506</v>
      </c>
      <c r="K902" s="7">
        <f t="shared" si="229"/>
        <v>17280</v>
      </c>
      <c r="L902" s="7">
        <f t="shared" si="230"/>
        <v>41550</v>
      </c>
      <c r="M902" s="7">
        <f t="shared" si="231"/>
        <v>58830</v>
      </c>
      <c r="N902" s="8">
        <f t="shared" si="232"/>
        <v>12960</v>
      </c>
      <c r="O902" s="8">
        <f t="shared" si="233"/>
        <v>42840</v>
      </c>
      <c r="P902" s="8">
        <f t="shared" si="234"/>
        <v>55800</v>
      </c>
      <c r="Q902" s="9">
        <f t="shared" si="235"/>
        <v>12080</v>
      </c>
      <c r="R902" s="9">
        <f t="shared" si="236"/>
        <v>26850</v>
      </c>
      <c r="S902" s="10">
        <f t="shared" si="237"/>
        <v>38930</v>
      </c>
      <c r="T902" s="11">
        <f t="shared" si="238"/>
        <v>7351.8</v>
      </c>
      <c r="U902" s="12">
        <f t="shared" si="239"/>
        <v>41675.800000000003</v>
      </c>
      <c r="V902" s="13">
        <f t="shared" si="240"/>
        <v>38645.800000000003</v>
      </c>
      <c r="W902" s="10">
        <f t="shared" si="241"/>
        <v>21775.8</v>
      </c>
    </row>
    <row r="903" spans="2:23" ht="40.799999999999997" x14ac:dyDescent="0.3">
      <c r="B903" s="78" t="s">
        <v>26</v>
      </c>
      <c r="C903" s="76">
        <v>800465</v>
      </c>
      <c r="D903" s="79" t="s">
        <v>1576</v>
      </c>
      <c r="E903" s="75">
        <v>0.22999999999999998</v>
      </c>
      <c r="F903" s="76">
        <v>0.08</v>
      </c>
      <c r="G903" s="76">
        <v>0.15</v>
      </c>
      <c r="H903" s="6">
        <f t="shared" si="242"/>
        <v>7616</v>
      </c>
      <c r="I903" s="6">
        <f t="shared" si="243"/>
        <v>16890</v>
      </c>
      <c r="J903" s="6">
        <f t="shared" si="228"/>
        <v>24506</v>
      </c>
      <c r="K903" s="7">
        <f t="shared" si="229"/>
        <v>17280</v>
      </c>
      <c r="L903" s="7">
        <f t="shared" si="230"/>
        <v>41550</v>
      </c>
      <c r="M903" s="7">
        <f t="shared" si="231"/>
        <v>58830</v>
      </c>
      <c r="N903" s="8">
        <f t="shared" si="232"/>
        <v>12960</v>
      </c>
      <c r="O903" s="8">
        <f t="shared" si="233"/>
        <v>42840</v>
      </c>
      <c r="P903" s="8">
        <f t="shared" si="234"/>
        <v>55800</v>
      </c>
      <c r="Q903" s="9">
        <f t="shared" si="235"/>
        <v>12080</v>
      </c>
      <c r="R903" s="9">
        <f t="shared" si="236"/>
        <v>26850</v>
      </c>
      <c r="S903" s="10">
        <f t="shared" si="237"/>
        <v>38930</v>
      </c>
      <c r="T903" s="11">
        <f t="shared" si="238"/>
        <v>7351.8</v>
      </c>
      <c r="U903" s="12">
        <f t="shared" si="239"/>
        <v>41675.800000000003</v>
      </c>
      <c r="V903" s="13">
        <f t="shared" si="240"/>
        <v>38645.800000000003</v>
      </c>
      <c r="W903" s="10">
        <f t="shared" si="241"/>
        <v>21775.8</v>
      </c>
    </row>
    <row r="904" spans="2:23" ht="40.799999999999997" x14ac:dyDescent="0.3">
      <c r="B904" s="78" t="s">
        <v>26</v>
      </c>
      <c r="C904" s="76">
        <v>800466</v>
      </c>
      <c r="D904" s="79" t="s">
        <v>1761</v>
      </c>
      <c r="E904" s="75">
        <v>0.22999999999999998</v>
      </c>
      <c r="F904" s="76">
        <v>0.08</v>
      </c>
      <c r="G904" s="76">
        <v>0.15</v>
      </c>
      <c r="H904" s="6">
        <f t="shared" si="242"/>
        <v>7616</v>
      </c>
      <c r="I904" s="6">
        <f t="shared" si="243"/>
        <v>16890</v>
      </c>
      <c r="J904" s="6">
        <f t="shared" si="228"/>
        <v>24506</v>
      </c>
      <c r="K904" s="7">
        <f t="shared" si="229"/>
        <v>17280</v>
      </c>
      <c r="L904" s="7">
        <f t="shared" si="230"/>
        <v>41550</v>
      </c>
      <c r="M904" s="7">
        <f t="shared" si="231"/>
        <v>58830</v>
      </c>
      <c r="N904" s="8">
        <f t="shared" si="232"/>
        <v>12960</v>
      </c>
      <c r="O904" s="8">
        <f t="shared" si="233"/>
        <v>42840</v>
      </c>
      <c r="P904" s="8">
        <f t="shared" si="234"/>
        <v>55800</v>
      </c>
      <c r="Q904" s="9">
        <f t="shared" si="235"/>
        <v>12080</v>
      </c>
      <c r="R904" s="9">
        <f t="shared" si="236"/>
        <v>26850</v>
      </c>
      <c r="S904" s="10">
        <f t="shared" si="237"/>
        <v>38930</v>
      </c>
      <c r="T904" s="11">
        <f t="shared" si="238"/>
        <v>7351.8</v>
      </c>
      <c r="U904" s="12">
        <f t="shared" si="239"/>
        <v>41675.800000000003</v>
      </c>
      <c r="V904" s="13">
        <f t="shared" si="240"/>
        <v>38645.800000000003</v>
      </c>
      <c r="W904" s="10">
        <f t="shared" si="241"/>
        <v>21775.8</v>
      </c>
    </row>
    <row r="905" spans="2:23" ht="40.799999999999997" x14ac:dyDescent="0.3">
      <c r="B905" s="78" t="s">
        <v>26</v>
      </c>
      <c r="C905" s="76">
        <v>800470</v>
      </c>
      <c r="D905" s="79" t="s">
        <v>1762</v>
      </c>
      <c r="E905" s="75">
        <v>0.22</v>
      </c>
      <c r="F905" s="76">
        <v>0.06</v>
      </c>
      <c r="G905" s="76">
        <v>0.16</v>
      </c>
      <c r="H905" s="6">
        <f t="shared" si="242"/>
        <v>5712</v>
      </c>
      <c r="I905" s="6">
        <f t="shared" si="243"/>
        <v>18016</v>
      </c>
      <c r="J905" s="6">
        <f t="shared" si="228"/>
        <v>23728</v>
      </c>
      <c r="K905" s="7">
        <f t="shared" si="229"/>
        <v>12960</v>
      </c>
      <c r="L905" s="7">
        <f t="shared" si="230"/>
        <v>44320</v>
      </c>
      <c r="M905" s="7">
        <f t="shared" si="231"/>
        <v>57280</v>
      </c>
      <c r="N905" s="8">
        <f t="shared" si="232"/>
        <v>9720</v>
      </c>
      <c r="O905" s="8">
        <f t="shared" si="233"/>
        <v>45696</v>
      </c>
      <c r="P905" s="8">
        <f t="shared" si="234"/>
        <v>55416</v>
      </c>
      <c r="Q905" s="9">
        <f t="shared" si="235"/>
        <v>9060</v>
      </c>
      <c r="R905" s="9">
        <f t="shared" si="236"/>
        <v>28640</v>
      </c>
      <c r="S905" s="10">
        <f t="shared" si="237"/>
        <v>37700</v>
      </c>
      <c r="T905" s="11">
        <f t="shared" si="238"/>
        <v>7118.4</v>
      </c>
      <c r="U905" s="12">
        <f t="shared" si="239"/>
        <v>40670.400000000001</v>
      </c>
      <c r="V905" s="13">
        <f t="shared" si="240"/>
        <v>38806.400000000001</v>
      </c>
      <c r="W905" s="10">
        <f t="shared" si="241"/>
        <v>21090.400000000001</v>
      </c>
    </row>
    <row r="906" spans="2:23" ht="40.799999999999997" x14ac:dyDescent="0.3">
      <c r="B906" s="78" t="s">
        <v>26</v>
      </c>
      <c r="C906" s="76">
        <v>800471</v>
      </c>
      <c r="D906" s="79" t="s">
        <v>1763</v>
      </c>
      <c r="E906" s="75">
        <v>0.22</v>
      </c>
      <c r="F906" s="76">
        <v>0.06</v>
      </c>
      <c r="G906" s="76">
        <v>0.16</v>
      </c>
      <c r="H906" s="6">
        <f t="shared" si="242"/>
        <v>5712</v>
      </c>
      <c r="I906" s="6">
        <f t="shared" si="243"/>
        <v>18016</v>
      </c>
      <c r="J906" s="6">
        <f t="shared" si="228"/>
        <v>23728</v>
      </c>
      <c r="K906" s="7">
        <f t="shared" si="229"/>
        <v>12960</v>
      </c>
      <c r="L906" s="7">
        <f t="shared" si="230"/>
        <v>44320</v>
      </c>
      <c r="M906" s="7">
        <f t="shared" si="231"/>
        <v>57280</v>
      </c>
      <c r="N906" s="8">
        <f t="shared" si="232"/>
        <v>9720</v>
      </c>
      <c r="O906" s="8">
        <f t="shared" si="233"/>
        <v>45696</v>
      </c>
      <c r="P906" s="8">
        <f t="shared" si="234"/>
        <v>55416</v>
      </c>
      <c r="Q906" s="9">
        <f t="shared" si="235"/>
        <v>9060</v>
      </c>
      <c r="R906" s="9">
        <f t="shared" si="236"/>
        <v>28640</v>
      </c>
      <c r="S906" s="10">
        <f t="shared" si="237"/>
        <v>37700</v>
      </c>
      <c r="T906" s="11">
        <f t="shared" si="238"/>
        <v>7118.4</v>
      </c>
      <c r="U906" s="12">
        <f t="shared" si="239"/>
        <v>40670.400000000001</v>
      </c>
      <c r="V906" s="13">
        <f t="shared" si="240"/>
        <v>38806.400000000001</v>
      </c>
      <c r="W906" s="10">
        <f t="shared" si="241"/>
        <v>21090.400000000001</v>
      </c>
    </row>
    <row r="907" spans="2:23" ht="40.799999999999997" x14ac:dyDescent="0.3">
      <c r="B907" s="78" t="s">
        <v>26</v>
      </c>
      <c r="C907" s="76">
        <v>800475</v>
      </c>
      <c r="D907" s="79" t="s">
        <v>1764</v>
      </c>
      <c r="E907" s="75">
        <v>0.2</v>
      </c>
      <c r="F907" s="76">
        <v>0.04</v>
      </c>
      <c r="G907" s="76">
        <v>0.16</v>
      </c>
      <c r="H907" s="6">
        <f t="shared" si="242"/>
        <v>3808</v>
      </c>
      <c r="I907" s="6">
        <f t="shared" si="243"/>
        <v>18016</v>
      </c>
      <c r="J907" s="6">
        <f t="shared" si="228"/>
        <v>21824</v>
      </c>
      <c r="K907" s="7">
        <f t="shared" si="229"/>
        <v>8640</v>
      </c>
      <c r="L907" s="7">
        <f t="shared" si="230"/>
        <v>44320</v>
      </c>
      <c r="M907" s="7">
        <f t="shared" si="231"/>
        <v>52960</v>
      </c>
      <c r="N907" s="8">
        <f t="shared" si="232"/>
        <v>6480</v>
      </c>
      <c r="O907" s="8">
        <f t="shared" si="233"/>
        <v>45696</v>
      </c>
      <c r="P907" s="8">
        <f t="shared" si="234"/>
        <v>52176</v>
      </c>
      <c r="Q907" s="9">
        <f t="shared" si="235"/>
        <v>6040</v>
      </c>
      <c r="R907" s="9">
        <f t="shared" si="236"/>
        <v>28640</v>
      </c>
      <c r="S907" s="10">
        <f t="shared" si="237"/>
        <v>34680</v>
      </c>
      <c r="T907" s="11">
        <f t="shared" si="238"/>
        <v>6547.2</v>
      </c>
      <c r="U907" s="12">
        <f t="shared" si="239"/>
        <v>37683.199999999997</v>
      </c>
      <c r="V907" s="13">
        <f t="shared" si="240"/>
        <v>36899.199999999997</v>
      </c>
      <c r="W907" s="10">
        <f t="shared" si="241"/>
        <v>19403.2</v>
      </c>
    </row>
    <row r="908" spans="2:23" ht="40.799999999999997" x14ac:dyDescent="0.3">
      <c r="B908" s="78" t="s">
        <v>26</v>
      </c>
      <c r="C908" s="76">
        <v>800480</v>
      </c>
      <c r="D908" s="79" t="s">
        <v>1765</v>
      </c>
      <c r="E908" s="75">
        <v>0.24</v>
      </c>
      <c r="F908" s="76">
        <v>0.06</v>
      </c>
      <c r="G908" s="76">
        <v>0.18</v>
      </c>
      <c r="H908" s="6">
        <f t="shared" si="242"/>
        <v>5712</v>
      </c>
      <c r="I908" s="6">
        <f t="shared" si="243"/>
        <v>20268</v>
      </c>
      <c r="J908" s="6">
        <f t="shared" si="228"/>
        <v>25980</v>
      </c>
      <c r="K908" s="7">
        <f t="shared" si="229"/>
        <v>12960</v>
      </c>
      <c r="L908" s="7">
        <f t="shared" si="230"/>
        <v>49860</v>
      </c>
      <c r="M908" s="7">
        <f t="shared" si="231"/>
        <v>62820</v>
      </c>
      <c r="N908" s="8">
        <f t="shared" si="232"/>
        <v>9720</v>
      </c>
      <c r="O908" s="8">
        <f t="shared" si="233"/>
        <v>51408</v>
      </c>
      <c r="P908" s="8">
        <f t="shared" si="234"/>
        <v>61128</v>
      </c>
      <c r="Q908" s="9">
        <f t="shared" si="235"/>
        <v>9060</v>
      </c>
      <c r="R908" s="9">
        <f t="shared" si="236"/>
        <v>32220</v>
      </c>
      <c r="S908" s="10">
        <f t="shared" si="237"/>
        <v>41280</v>
      </c>
      <c r="T908" s="11">
        <f t="shared" si="238"/>
        <v>7794</v>
      </c>
      <c r="U908" s="12">
        <f t="shared" si="239"/>
        <v>44634</v>
      </c>
      <c r="V908" s="13">
        <f t="shared" si="240"/>
        <v>42942</v>
      </c>
      <c r="W908" s="10">
        <f t="shared" si="241"/>
        <v>23094</v>
      </c>
    </row>
    <row r="909" spans="2:23" ht="40.799999999999997" x14ac:dyDescent="0.3">
      <c r="B909" s="78" t="s">
        <v>26</v>
      </c>
      <c r="C909" s="76">
        <v>800485</v>
      </c>
      <c r="D909" s="79" t="s">
        <v>1766</v>
      </c>
      <c r="E909" s="75">
        <v>0.25</v>
      </c>
      <c r="F909" s="76">
        <v>0.09</v>
      </c>
      <c r="G909" s="76">
        <v>0.16</v>
      </c>
      <c r="H909" s="6">
        <f t="shared" si="242"/>
        <v>8568</v>
      </c>
      <c r="I909" s="6">
        <f t="shared" si="243"/>
        <v>18016</v>
      </c>
      <c r="J909" s="6">
        <f t="shared" si="228"/>
        <v>26584</v>
      </c>
      <c r="K909" s="7">
        <f t="shared" si="229"/>
        <v>19440</v>
      </c>
      <c r="L909" s="7">
        <f t="shared" si="230"/>
        <v>44320</v>
      </c>
      <c r="M909" s="7">
        <f t="shared" si="231"/>
        <v>63760</v>
      </c>
      <c r="N909" s="8">
        <f t="shared" si="232"/>
        <v>14580</v>
      </c>
      <c r="O909" s="8">
        <f t="shared" si="233"/>
        <v>45696</v>
      </c>
      <c r="P909" s="8">
        <f t="shared" si="234"/>
        <v>60276</v>
      </c>
      <c r="Q909" s="9">
        <f t="shared" si="235"/>
        <v>13590</v>
      </c>
      <c r="R909" s="9">
        <f t="shared" si="236"/>
        <v>28640</v>
      </c>
      <c r="S909" s="10">
        <f t="shared" si="237"/>
        <v>42230</v>
      </c>
      <c r="T909" s="11">
        <f t="shared" si="238"/>
        <v>7975.2</v>
      </c>
      <c r="U909" s="12">
        <f t="shared" si="239"/>
        <v>45151.199999999997</v>
      </c>
      <c r="V909" s="13">
        <f t="shared" si="240"/>
        <v>41667.199999999997</v>
      </c>
      <c r="W909" s="10">
        <f t="shared" si="241"/>
        <v>23621.200000000001</v>
      </c>
    </row>
    <row r="910" spans="2:23" ht="40.799999999999997" x14ac:dyDescent="0.3">
      <c r="B910" s="78" t="s">
        <v>26</v>
      </c>
      <c r="C910" s="76">
        <v>800486</v>
      </c>
      <c r="D910" s="79" t="s">
        <v>1767</v>
      </c>
      <c r="E910" s="75">
        <v>0.25</v>
      </c>
      <c r="F910" s="76">
        <v>0.09</v>
      </c>
      <c r="G910" s="76">
        <v>0.16</v>
      </c>
      <c r="H910" s="6">
        <f t="shared" si="242"/>
        <v>8568</v>
      </c>
      <c r="I910" s="6">
        <f t="shared" si="243"/>
        <v>18016</v>
      </c>
      <c r="J910" s="6">
        <f t="shared" si="228"/>
        <v>26584</v>
      </c>
      <c r="K910" s="7">
        <f t="shared" si="229"/>
        <v>19440</v>
      </c>
      <c r="L910" s="7">
        <f t="shared" si="230"/>
        <v>44320</v>
      </c>
      <c r="M910" s="7">
        <f t="shared" si="231"/>
        <v>63760</v>
      </c>
      <c r="N910" s="8">
        <f t="shared" si="232"/>
        <v>14580</v>
      </c>
      <c r="O910" s="8">
        <f t="shared" si="233"/>
        <v>45696</v>
      </c>
      <c r="P910" s="8">
        <f t="shared" si="234"/>
        <v>60276</v>
      </c>
      <c r="Q910" s="9">
        <f t="shared" si="235"/>
        <v>13590</v>
      </c>
      <c r="R910" s="9">
        <f t="shared" si="236"/>
        <v>28640</v>
      </c>
      <c r="S910" s="10">
        <f t="shared" si="237"/>
        <v>42230</v>
      </c>
      <c r="T910" s="11">
        <f t="shared" si="238"/>
        <v>7975.2</v>
      </c>
      <c r="U910" s="12">
        <f t="shared" si="239"/>
        <v>45151.199999999997</v>
      </c>
      <c r="V910" s="13">
        <f t="shared" si="240"/>
        <v>41667.199999999997</v>
      </c>
      <c r="W910" s="10">
        <f t="shared" si="241"/>
        <v>23621.200000000001</v>
      </c>
    </row>
    <row r="911" spans="2:23" ht="61.2" x14ac:dyDescent="0.3">
      <c r="B911" s="78" t="s">
        <v>26</v>
      </c>
      <c r="C911" s="76">
        <v>800490</v>
      </c>
      <c r="D911" s="79" t="s">
        <v>1768</v>
      </c>
      <c r="E911" s="75">
        <v>0.22</v>
      </c>
      <c r="F911" s="76">
        <v>0.04</v>
      </c>
      <c r="G911" s="76">
        <v>0.18</v>
      </c>
      <c r="H911" s="6">
        <f t="shared" si="242"/>
        <v>3808</v>
      </c>
      <c r="I911" s="6">
        <f t="shared" si="243"/>
        <v>20268</v>
      </c>
      <c r="J911" s="6">
        <f t="shared" si="228"/>
        <v>24076</v>
      </c>
      <c r="K911" s="7">
        <f t="shared" si="229"/>
        <v>8640</v>
      </c>
      <c r="L911" s="7">
        <f t="shared" si="230"/>
        <v>49860</v>
      </c>
      <c r="M911" s="7">
        <f t="shared" si="231"/>
        <v>58500</v>
      </c>
      <c r="N911" s="8">
        <f t="shared" si="232"/>
        <v>6480</v>
      </c>
      <c r="O911" s="8">
        <f t="shared" si="233"/>
        <v>51408</v>
      </c>
      <c r="P911" s="8">
        <f t="shared" si="234"/>
        <v>57888</v>
      </c>
      <c r="Q911" s="9">
        <f t="shared" si="235"/>
        <v>6040</v>
      </c>
      <c r="R911" s="9">
        <f t="shared" si="236"/>
        <v>32220</v>
      </c>
      <c r="S911" s="10">
        <f t="shared" si="237"/>
        <v>38260</v>
      </c>
      <c r="T911" s="11">
        <f t="shared" si="238"/>
        <v>7222.8</v>
      </c>
      <c r="U911" s="12">
        <f t="shared" si="239"/>
        <v>41646.800000000003</v>
      </c>
      <c r="V911" s="13">
        <f t="shared" si="240"/>
        <v>41034.800000000003</v>
      </c>
      <c r="W911" s="10">
        <f t="shared" si="241"/>
        <v>21406.799999999999</v>
      </c>
    </row>
    <row r="912" spans="2:23" ht="40.799999999999997" x14ac:dyDescent="0.3">
      <c r="B912" s="78" t="s">
        <v>26</v>
      </c>
      <c r="C912" s="76">
        <v>800495</v>
      </c>
      <c r="D912" s="79" t="s">
        <v>1769</v>
      </c>
      <c r="E912" s="75">
        <v>0.21000000000000002</v>
      </c>
      <c r="F912" s="76">
        <v>7.0000000000000007E-2</v>
      </c>
      <c r="G912" s="76">
        <v>0.14000000000000001</v>
      </c>
      <c r="H912" s="6">
        <f t="shared" si="242"/>
        <v>6664.0000000000009</v>
      </c>
      <c r="I912" s="6">
        <f t="shared" si="243"/>
        <v>15764.000000000002</v>
      </c>
      <c r="J912" s="6">
        <f t="shared" si="228"/>
        <v>22428.000000000004</v>
      </c>
      <c r="K912" s="7">
        <f t="shared" si="229"/>
        <v>15120.000000000002</v>
      </c>
      <c r="L912" s="7">
        <f t="shared" si="230"/>
        <v>38780.000000000007</v>
      </c>
      <c r="M912" s="7">
        <f t="shared" si="231"/>
        <v>53900.000000000007</v>
      </c>
      <c r="N912" s="8">
        <f t="shared" si="232"/>
        <v>11340.000000000002</v>
      </c>
      <c r="O912" s="8">
        <f t="shared" si="233"/>
        <v>39984.000000000007</v>
      </c>
      <c r="P912" s="8">
        <f t="shared" si="234"/>
        <v>51324.000000000007</v>
      </c>
      <c r="Q912" s="9">
        <f t="shared" si="235"/>
        <v>10570.000000000002</v>
      </c>
      <c r="R912" s="9">
        <f t="shared" si="236"/>
        <v>25060.000000000004</v>
      </c>
      <c r="S912" s="10">
        <f t="shared" si="237"/>
        <v>35630.000000000007</v>
      </c>
      <c r="T912" s="11">
        <f t="shared" si="238"/>
        <v>6728.4000000000015</v>
      </c>
      <c r="U912" s="12">
        <f t="shared" si="239"/>
        <v>38200.400000000009</v>
      </c>
      <c r="V912" s="13">
        <f t="shared" si="240"/>
        <v>35624.400000000009</v>
      </c>
      <c r="W912" s="10">
        <f t="shared" si="241"/>
        <v>19930.400000000005</v>
      </c>
    </row>
    <row r="913" spans="2:23" x14ac:dyDescent="0.3">
      <c r="B913" s="78" t="s">
        <v>26</v>
      </c>
      <c r="C913" s="76">
        <v>800496</v>
      </c>
      <c r="D913" s="79" t="s">
        <v>1770</v>
      </c>
      <c r="E913" s="75">
        <v>0.21000000000000002</v>
      </c>
      <c r="F913" s="76">
        <v>7.0000000000000007E-2</v>
      </c>
      <c r="G913" s="76">
        <v>0.14000000000000001</v>
      </c>
      <c r="H913" s="6">
        <f t="shared" si="242"/>
        <v>6664.0000000000009</v>
      </c>
      <c r="I913" s="6">
        <f t="shared" si="243"/>
        <v>15764.000000000002</v>
      </c>
      <c r="J913" s="6">
        <f t="shared" si="228"/>
        <v>22428.000000000004</v>
      </c>
      <c r="K913" s="7">
        <f t="shared" si="229"/>
        <v>15120.000000000002</v>
      </c>
      <c r="L913" s="7">
        <f t="shared" si="230"/>
        <v>38780.000000000007</v>
      </c>
      <c r="M913" s="7">
        <f t="shared" si="231"/>
        <v>53900.000000000007</v>
      </c>
      <c r="N913" s="8">
        <f t="shared" si="232"/>
        <v>11340.000000000002</v>
      </c>
      <c r="O913" s="8">
        <f t="shared" si="233"/>
        <v>39984.000000000007</v>
      </c>
      <c r="P913" s="8">
        <f t="shared" si="234"/>
        <v>51324.000000000007</v>
      </c>
      <c r="Q913" s="9">
        <f t="shared" si="235"/>
        <v>10570.000000000002</v>
      </c>
      <c r="R913" s="9">
        <f t="shared" si="236"/>
        <v>25060.000000000004</v>
      </c>
      <c r="S913" s="10">
        <f t="shared" si="237"/>
        <v>35630.000000000007</v>
      </c>
      <c r="T913" s="11">
        <f t="shared" si="238"/>
        <v>6728.4000000000015</v>
      </c>
      <c r="U913" s="12">
        <f t="shared" si="239"/>
        <v>38200.400000000009</v>
      </c>
      <c r="V913" s="13">
        <f t="shared" si="240"/>
        <v>35624.400000000009</v>
      </c>
      <c r="W913" s="10">
        <f t="shared" si="241"/>
        <v>19930.400000000005</v>
      </c>
    </row>
    <row r="914" spans="2:23" ht="40.799999999999997" x14ac:dyDescent="0.3">
      <c r="B914" s="78" t="s">
        <v>26</v>
      </c>
      <c r="C914" s="76">
        <v>800500</v>
      </c>
      <c r="D914" s="79" t="s">
        <v>1578</v>
      </c>
      <c r="E914" s="75">
        <v>0.28000000000000003</v>
      </c>
      <c r="F914" s="76">
        <v>0.11</v>
      </c>
      <c r="G914" s="76">
        <v>0.17</v>
      </c>
      <c r="H914" s="6">
        <f t="shared" si="242"/>
        <v>10472</v>
      </c>
      <c r="I914" s="6">
        <f t="shared" si="243"/>
        <v>19142</v>
      </c>
      <c r="J914" s="6">
        <f t="shared" si="228"/>
        <v>29614</v>
      </c>
      <c r="K914" s="7">
        <f t="shared" si="229"/>
        <v>23760</v>
      </c>
      <c r="L914" s="7">
        <f t="shared" si="230"/>
        <v>47090</v>
      </c>
      <c r="M914" s="7">
        <f t="shared" si="231"/>
        <v>70850</v>
      </c>
      <c r="N914" s="8">
        <f t="shared" si="232"/>
        <v>17820</v>
      </c>
      <c r="O914" s="8">
        <f t="shared" si="233"/>
        <v>48552</v>
      </c>
      <c r="P914" s="8">
        <f t="shared" si="234"/>
        <v>66372</v>
      </c>
      <c r="Q914" s="9">
        <f t="shared" si="235"/>
        <v>16610</v>
      </c>
      <c r="R914" s="9">
        <f t="shared" si="236"/>
        <v>30430.000000000004</v>
      </c>
      <c r="S914" s="10">
        <f t="shared" si="237"/>
        <v>47040</v>
      </c>
      <c r="T914" s="11">
        <f t="shared" si="238"/>
        <v>8884.2000000000007</v>
      </c>
      <c r="U914" s="12">
        <f t="shared" si="239"/>
        <v>50120.2</v>
      </c>
      <c r="V914" s="13">
        <f t="shared" si="240"/>
        <v>45642.2</v>
      </c>
      <c r="W914" s="10">
        <f t="shared" si="241"/>
        <v>26310.2</v>
      </c>
    </row>
    <row r="915" spans="2:23" ht="40.799999999999997" x14ac:dyDescent="0.3">
      <c r="B915" s="78" t="s">
        <v>26</v>
      </c>
      <c r="C915" s="76">
        <v>800505</v>
      </c>
      <c r="D915" s="79" t="s">
        <v>1771</v>
      </c>
      <c r="E915" s="75">
        <v>0.35</v>
      </c>
      <c r="F915" s="76">
        <v>0.12</v>
      </c>
      <c r="G915" s="76">
        <v>0.23</v>
      </c>
      <c r="H915" s="6">
        <f t="shared" si="242"/>
        <v>11424</v>
      </c>
      <c r="I915" s="6">
        <f t="shared" si="243"/>
        <v>25898</v>
      </c>
      <c r="J915" s="6">
        <f t="shared" si="228"/>
        <v>37322</v>
      </c>
      <c r="K915" s="7">
        <f t="shared" si="229"/>
        <v>25920</v>
      </c>
      <c r="L915" s="7">
        <f t="shared" si="230"/>
        <v>63710</v>
      </c>
      <c r="M915" s="7">
        <f t="shared" si="231"/>
        <v>89630</v>
      </c>
      <c r="N915" s="8">
        <f t="shared" si="232"/>
        <v>19440</v>
      </c>
      <c r="O915" s="8">
        <f t="shared" si="233"/>
        <v>65688</v>
      </c>
      <c r="P915" s="8">
        <f t="shared" si="234"/>
        <v>85128</v>
      </c>
      <c r="Q915" s="9">
        <f t="shared" si="235"/>
        <v>18120</v>
      </c>
      <c r="R915" s="9">
        <f t="shared" si="236"/>
        <v>41170</v>
      </c>
      <c r="S915" s="10">
        <f t="shared" si="237"/>
        <v>59290</v>
      </c>
      <c r="T915" s="11">
        <f t="shared" si="238"/>
        <v>11196.6</v>
      </c>
      <c r="U915" s="12">
        <f t="shared" si="239"/>
        <v>63504.6</v>
      </c>
      <c r="V915" s="13">
        <f t="shared" si="240"/>
        <v>59002.6</v>
      </c>
      <c r="W915" s="10">
        <f t="shared" si="241"/>
        <v>33164.6</v>
      </c>
    </row>
    <row r="916" spans="2:23" ht="40.799999999999997" x14ac:dyDescent="0.3">
      <c r="B916" s="78" t="s">
        <v>26</v>
      </c>
      <c r="C916" s="76">
        <v>800510</v>
      </c>
      <c r="D916" s="79" t="s">
        <v>1582</v>
      </c>
      <c r="E916" s="75">
        <v>0.21000000000000002</v>
      </c>
      <c r="F916" s="76">
        <v>7.0000000000000007E-2</v>
      </c>
      <c r="G916" s="76">
        <v>0.14000000000000001</v>
      </c>
      <c r="H916" s="6">
        <f t="shared" si="242"/>
        <v>6664.0000000000009</v>
      </c>
      <c r="I916" s="6">
        <f t="shared" si="243"/>
        <v>15764.000000000002</v>
      </c>
      <c r="J916" s="6">
        <f t="shared" si="228"/>
        <v>22428.000000000004</v>
      </c>
      <c r="K916" s="7">
        <f t="shared" si="229"/>
        <v>15120.000000000002</v>
      </c>
      <c r="L916" s="7">
        <f t="shared" si="230"/>
        <v>38780.000000000007</v>
      </c>
      <c r="M916" s="7">
        <f t="shared" si="231"/>
        <v>53900.000000000007</v>
      </c>
      <c r="N916" s="8">
        <f t="shared" si="232"/>
        <v>11340.000000000002</v>
      </c>
      <c r="O916" s="8">
        <f t="shared" si="233"/>
        <v>39984.000000000007</v>
      </c>
      <c r="P916" s="8">
        <f t="shared" si="234"/>
        <v>51324.000000000007</v>
      </c>
      <c r="Q916" s="9">
        <f t="shared" si="235"/>
        <v>10570.000000000002</v>
      </c>
      <c r="R916" s="9">
        <f t="shared" si="236"/>
        <v>25060.000000000004</v>
      </c>
      <c r="S916" s="10">
        <f t="shared" si="237"/>
        <v>35630.000000000007</v>
      </c>
      <c r="T916" s="11">
        <f t="shared" si="238"/>
        <v>6728.4000000000015</v>
      </c>
      <c r="U916" s="12">
        <f t="shared" si="239"/>
        <v>38200.400000000009</v>
      </c>
      <c r="V916" s="13">
        <f t="shared" si="240"/>
        <v>35624.400000000009</v>
      </c>
      <c r="W916" s="10">
        <f t="shared" si="241"/>
        <v>19930.400000000005</v>
      </c>
    </row>
    <row r="917" spans="2:23" ht="40.799999999999997" x14ac:dyDescent="0.3">
      <c r="B917" s="78" t="s">
        <v>26</v>
      </c>
      <c r="C917" s="76">
        <v>800515</v>
      </c>
      <c r="D917" s="79" t="s">
        <v>1584</v>
      </c>
      <c r="E917" s="75">
        <v>0.21000000000000002</v>
      </c>
      <c r="F917" s="76">
        <v>7.0000000000000007E-2</v>
      </c>
      <c r="G917" s="76">
        <v>0.14000000000000001</v>
      </c>
      <c r="H917" s="6">
        <f t="shared" si="242"/>
        <v>6664.0000000000009</v>
      </c>
      <c r="I917" s="6">
        <f t="shared" si="243"/>
        <v>15764.000000000002</v>
      </c>
      <c r="J917" s="6">
        <f t="shared" si="228"/>
        <v>22428.000000000004</v>
      </c>
      <c r="K917" s="7">
        <f t="shared" si="229"/>
        <v>15120.000000000002</v>
      </c>
      <c r="L917" s="7">
        <f t="shared" si="230"/>
        <v>38780.000000000007</v>
      </c>
      <c r="M917" s="7">
        <f t="shared" si="231"/>
        <v>53900.000000000007</v>
      </c>
      <c r="N917" s="8">
        <f t="shared" si="232"/>
        <v>11340.000000000002</v>
      </c>
      <c r="O917" s="8">
        <f t="shared" si="233"/>
        <v>39984.000000000007</v>
      </c>
      <c r="P917" s="8">
        <f t="shared" si="234"/>
        <v>51324.000000000007</v>
      </c>
      <c r="Q917" s="9">
        <f t="shared" si="235"/>
        <v>10570.000000000002</v>
      </c>
      <c r="R917" s="9">
        <f t="shared" si="236"/>
        <v>25060.000000000004</v>
      </c>
      <c r="S917" s="10">
        <f t="shared" si="237"/>
        <v>35630.000000000007</v>
      </c>
      <c r="T917" s="11">
        <f t="shared" si="238"/>
        <v>6728.4000000000015</v>
      </c>
      <c r="U917" s="12">
        <f t="shared" si="239"/>
        <v>38200.400000000009</v>
      </c>
      <c r="V917" s="13">
        <f t="shared" si="240"/>
        <v>35624.400000000009</v>
      </c>
      <c r="W917" s="10">
        <f t="shared" si="241"/>
        <v>19930.400000000005</v>
      </c>
    </row>
    <row r="918" spans="2:23" ht="81.599999999999994" x14ac:dyDescent="0.3">
      <c r="B918" s="78" t="s">
        <v>26</v>
      </c>
      <c r="C918" s="76">
        <v>800520</v>
      </c>
      <c r="D918" s="79" t="s">
        <v>1586</v>
      </c>
      <c r="E918" s="75">
        <v>0.51</v>
      </c>
      <c r="F918" s="76">
        <v>0.21</v>
      </c>
      <c r="G918" s="76">
        <v>0.3</v>
      </c>
      <c r="H918" s="6">
        <f t="shared" si="242"/>
        <v>19992</v>
      </c>
      <c r="I918" s="6">
        <f t="shared" si="243"/>
        <v>33780</v>
      </c>
      <c r="J918" s="6">
        <f t="shared" ref="J918:J981" si="244">I918+H918</f>
        <v>53772</v>
      </c>
      <c r="K918" s="7">
        <f t="shared" ref="K918:K981" si="245">F918*216000</f>
        <v>45360</v>
      </c>
      <c r="L918" s="7">
        <f t="shared" ref="L918:L981" si="246">G918*277000</f>
        <v>83100</v>
      </c>
      <c r="M918" s="7">
        <f t="shared" ref="M918:M981" si="247">L918+K918</f>
        <v>128460</v>
      </c>
      <c r="N918" s="8">
        <f t="shared" ref="N918:N981" si="248">F918*162000</f>
        <v>34020</v>
      </c>
      <c r="O918" s="8">
        <f t="shared" ref="O918:O981" si="249">G918*285600</f>
        <v>85680</v>
      </c>
      <c r="P918" s="8">
        <f t="shared" ref="P918:P981" si="250">O918+N918</f>
        <v>119700</v>
      </c>
      <c r="Q918" s="9">
        <f t="shared" ref="Q918:Q981" si="251">F918*151000</f>
        <v>31710</v>
      </c>
      <c r="R918" s="9">
        <f t="shared" ref="R918:R981" si="252">G918*179000</f>
        <v>53700</v>
      </c>
      <c r="S918" s="10">
        <f t="shared" ref="S918:S981" si="253">R918+Q918</f>
        <v>85410</v>
      </c>
      <c r="T918" s="11">
        <f t="shared" ref="T918:T981" si="254">J918*30/100</f>
        <v>16131.6</v>
      </c>
      <c r="U918" s="12">
        <f t="shared" ref="U918:U981" si="255">(M918-J918)+T918</f>
        <v>90819.6</v>
      </c>
      <c r="V918" s="13">
        <f t="shared" ref="V918:V981" si="256">(P918-J918)+T918</f>
        <v>82059.600000000006</v>
      </c>
      <c r="W918" s="10">
        <f t="shared" ref="W918:W981" si="257">(S918-J918)+T918</f>
        <v>47769.599999999999</v>
      </c>
    </row>
    <row r="919" spans="2:23" ht="81.599999999999994" x14ac:dyDescent="0.3">
      <c r="B919" s="78" t="s">
        <v>26</v>
      </c>
      <c r="C919" s="76">
        <v>800525</v>
      </c>
      <c r="D919" s="79" t="s">
        <v>1588</v>
      </c>
      <c r="E919" s="75">
        <v>0.39</v>
      </c>
      <c r="F919" s="76">
        <v>0.12</v>
      </c>
      <c r="G919" s="76">
        <v>0.27</v>
      </c>
      <c r="H919" s="6">
        <f t="shared" si="242"/>
        <v>11424</v>
      </c>
      <c r="I919" s="6">
        <f t="shared" si="243"/>
        <v>30402.000000000004</v>
      </c>
      <c r="J919" s="6">
        <f t="shared" si="244"/>
        <v>41826</v>
      </c>
      <c r="K919" s="7">
        <f t="shared" si="245"/>
        <v>25920</v>
      </c>
      <c r="L919" s="7">
        <f t="shared" si="246"/>
        <v>74790</v>
      </c>
      <c r="M919" s="7">
        <f t="shared" si="247"/>
        <v>100710</v>
      </c>
      <c r="N919" s="8">
        <f t="shared" si="248"/>
        <v>19440</v>
      </c>
      <c r="O919" s="8">
        <f t="shared" si="249"/>
        <v>77112</v>
      </c>
      <c r="P919" s="8">
        <f t="shared" si="250"/>
        <v>96552</v>
      </c>
      <c r="Q919" s="9">
        <f t="shared" si="251"/>
        <v>18120</v>
      </c>
      <c r="R919" s="9">
        <f t="shared" si="252"/>
        <v>48330</v>
      </c>
      <c r="S919" s="10">
        <f t="shared" si="253"/>
        <v>66450</v>
      </c>
      <c r="T919" s="11">
        <f t="shared" si="254"/>
        <v>12547.8</v>
      </c>
      <c r="U919" s="12">
        <f t="shared" si="255"/>
        <v>71431.8</v>
      </c>
      <c r="V919" s="13">
        <f t="shared" si="256"/>
        <v>67273.8</v>
      </c>
      <c r="W919" s="10">
        <f t="shared" si="257"/>
        <v>37171.800000000003</v>
      </c>
    </row>
    <row r="920" spans="2:23" ht="61.2" x14ac:dyDescent="0.3">
      <c r="B920" s="78" t="s">
        <v>26</v>
      </c>
      <c r="C920" s="76">
        <v>800530</v>
      </c>
      <c r="D920" s="79" t="s">
        <v>1772</v>
      </c>
      <c r="E920" s="75">
        <v>0.25</v>
      </c>
      <c r="F920" s="76">
        <v>0.09</v>
      </c>
      <c r="G920" s="76">
        <v>0.16</v>
      </c>
      <c r="H920" s="6">
        <f t="shared" si="242"/>
        <v>8568</v>
      </c>
      <c r="I920" s="6">
        <f t="shared" si="243"/>
        <v>18016</v>
      </c>
      <c r="J920" s="6">
        <f t="shared" si="244"/>
        <v>26584</v>
      </c>
      <c r="K920" s="7">
        <f t="shared" si="245"/>
        <v>19440</v>
      </c>
      <c r="L920" s="7">
        <f t="shared" si="246"/>
        <v>44320</v>
      </c>
      <c r="M920" s="7">
        <f t="shared" si="247"/>
        <v>63760</v>
      </c>
      <c r="N920" s="8">
        <f t="shared" si="248"/>
        <v>14580</v>
      </c>
      <c r="O920" s="8">
        <f t="shared" si="249"/>
        <v>45696</v>
      </c>
      <c r="P920" s="8">
        <f t="shared" si="250"/>
        <v>60276</v>
      </c>
      <c r="Q920" s="9">
        <f t="shared" si="251"/>
        <v>13590</v>
      </c>
      <c r="R920" s="9">
        <f t="shared" si="252"/>
        <v>28640</v>
      </c>
      <c r="S920" s="10">
        <f t="shared" si="253"/>
        <v>42230</v>
      </c>
      <c r="T920" s="11">
        <f t="shared" si="254"/>
        <v>7975.2</v>
      </c>
      <c r="U920" s="12">
        <f t="shared" si="255"/>
        <v>45151.199999999997</v>
      </c>
      <c r="V920" s="13">
        <f t="shared" si="256"/>
        <v>41667.199999999997</v>
      </c>
      <c r="W920" s="10">
        <f t="shared" si="257"/>
        <v>23621.200000000001</v>
      </c>
    </row>
    <row r="921" spans="2:23" ht="61.2" x14ac:dyDescent="0.3">
      <c r="B921" s="78" t="s">
        <v>26</v>
      </c>
      <c r="C921" s="76">
        <v>800535</v>
      </c>
      <c r="D921" s="79" t="s">
        <v>1773</v>
      </c>
      <c r="E921" s="75">
        <v>0.25</v>
      </c>
      <c r="F921" s="76">
        <v>0.09</v>
      </c>
      <c r="G921" s="76">
        <v>0.16</v>
      </c>
      <c r="H921" s="6">
        <f t="shared" si="242"/>
        <v>8568</v>
      </c>
      <c r="I921" s="6">
        <f t="shared" si="243"/>
        <v>18016</v>
      </c>
      <c r="J921" s="6">
        <f t="shared" si="244"/>
        <v>26584</v>
      </c>
      <c r="K921" s="7">
        <f t="shared" si="245"/>
        <v>19440</v>
      </c>
      <c r="L921" s="7">
        <f t="shared" si="246"/>
        <v>44320</v>
      </c>
      <c r="M921" s="7">
        <f t="shared" si="247"/>
        <v>63760</v>
      </c>
      <c r="N921" s="8">
        <f t="shared" si="248"/>
        <v>14580</v>
      </c>
      <c r="O921" s="8">
        <f t="shared" si="249"/>
        <v>45696</v>
      </c>
      <c r="P921" s="8">
        <f t="shared" si="250"/>
        <v>60276</v>
      </c>
      <c r="Q921" s="9">
        <f t="shared" si="251"/>
        <v>13590</v>
      </c>
      <c r="R921" s="9">
        <f t="shared" si="252"/>
        <v>28640</v>
      </c>
      <c r="S921" s="10">
        <f t="shared" si="253"/>
        <v>42230</v>
      </c>
      <c r="T921" s="11">
        <f t="shared" si="254"/>
        <v>7975.2</v>
      </c>
      <c r="U921" s="12">
        <f t="shared" si="255"/>
        <v>45151.199999999997</v>
      </c>
      <c r="V921" s="13">
        <f t="shared" si="256"/>
        <v>41667.199999999997</v>
      </c>
      <c r="W921" s="10">
        <f t="shared" si="257"/>
        <v>23621.200000000001</v>
      </c>
    </row>
    <row r="922" spans="2:23" ht="81.599999999999994" x14ac:dyDescent="0.3">
      <c r="B922" s="78" t="s">
        <v>26</v>
      </c>
      <c r="C922" s="76">
        <v>800540</v>
      </c>
      <c r="D922" s="79" t="s">
        <v>1774</v>
      </c>
      <c r="E922" s="75">
        <v>0.25</v>
      </c>
      <c r="F922" s="76">
        <v>0.09</v>
      </c>
      <c r="G922" s="76">
        <v>0.16</v>
      </c>
      <c r="H922" s="6">
        <f t="shared" si="242"/>
        <v>8568</v>
      </c>
      <c r="I922" s="6">
        <f t="shared" si="243"/>
        <v>18016</v>
      </c>
      <c r="J922" s="6">
        <f t="shared" si="244"/>
        <v>26584</v>
      </c>
      <c r="K922" s="7">
        <f t="shared" si="245"/>
        <v>19440</v>
      </c>
      <c r="L922" s="7">
        <f t="shared" si="246"/>
        <v>44320</v>
      </c>
      <c r="M922" s="7">
        <f t="shared" si="247"/>
        <v>63760</v>
      </c>
      <c r="N922" s="8">
        <f t="shared" si="248"/>
        <v>14580</v>
      </c>
      <c r="O922" s="8">
        <f t="shared" si="249"/>
        <v>45696</v>
      </c>
      <c r="P922" s="8">
        <f t="shared" si="250"/>
        <v>60276</v>
      </c>
      <c r="Q922" s="9">
        <f t="shared" si="251"/>
        <v>13590</v>
      </c>
      <c r="R922" s="9">
        <f t="shared" si="252"/>
        <v>28640</v>
      </c>
      <c r="S922" s="10">
        <f t="shared" si="253"/>
        <v>42230</v>
      </c>
      <c r="T922" s="11">
        <f t="shared" si="254"/>
        <v>7975.2</v>
      </c>
      <c r="U922" s="12">
        <f t="shared" si="255"/>
        <v>45151.199999999997</v>
      </c>
      <c r="V922" s="13">
        <f t="shared" si="256"/>
        <v>41667.199999999997</v>
      </c>
      <c r="W922" s="10">
        <f t="shared" si="257"/>
        <v>23621.200000000001</v>
      </c>
    </row>
    <row r="923" spans="2:23" ht="81.599999999999994" x14ac:dyDescent="0.3">
      <c r="B923" s="78" t="s">
        <v>26</v>
      </c>
      <c r="C923" s="76">
        <v>800545</v>
      </c>
      <c r="D923" s="79" t="s">
        <v>1775</v>
      </c>
      <c r="E923" s="75">
        <v>0.26</v>
      </c>
      <c r="F923" s="76">
        <v>7.0000000000000007E-2</v>
      </c>
      <c r="G923" s="76">
        <v>0.19</v>
      </c>
      <c r="H923" s="6">
        <f t="shared" si="242"/>
        <v>6664.0000000000009</v>
      </c>
      <c r="I923" s="6">
        <f t="shared" si="243"/>
        <v>21394</v>
      </c>
      <c r="J923" s="6">
        <f t="shared" si="244"/>
        <v>28058</v>
      </c>
      <c r="K923" s="7">
        <f t="shared" si="245"/>
        <v>15120.000000000002</v>
      </c>
      <c r="L923" s="7">
        <f t="shared" si="246"/>
        <v>52630</v>
      </c>
      <c r="M923" s="7">
        <f t="shared" si="247"/>
        <v>67750</v>
      </c>
      <c r="N923" s="8">
        <f t="shared" si="248"/>
        <v>11340.000000000002</v>
      </c>
      <c r="O923" s="8">
        <f t="shared" si="249"/>
        <v>54264</v>
      </c>
      <c r="P923" s="8">
        <f t="shared" si="250"/>
        <v>65604</v>
      </c>
      <c r="Q923" s="9">
        <f t="shared" si="251"/>
        <v>10570.000000000002</v>
      </c>
      <c r="R923" s="9">
        <f t="shared" si="252"/>
        <v>34010</v>
      </c>
      <c r="S923" s="10">
        <f t="shared" si="253"/>
        <v>44580</v>
      </c>
      <c r="T923" s="11">
        <f t="shared" si="254"/>
        <v>8417.4</v>
      </c>
      <c r="U923" s="12">
        <f t="shared" si="255"/>
        <v>48109.4</v>
      </c>
      <c r="V923" s="13">
        <f t="shared" si="256"/>
        <v>45963.4</v>
      </c>
      <c r="W923" s="10">
        <f t="shared" si="257"/>
        <v>24939.4</v>
      </c>
    </row>
    <row r="924" spans="2:23" ht="81.599999999999994" x14ac:dyDescent="0.3">
      <c r="B924" s="78" t="s">
        <v>26</v>
      </c>
      <c r="C924" s="76">
        <v>800550</v>
      </c>
      <c r="D924" s="79" t="s">
        <v>1776</v>
      </c>
      <c r="E924" s="75">
        <v>0.42</v>
      </c>
      <c r="F924" s="76">
        <v>0.11</v>
      </c>
      <c r="G924" s="76">
        <v>0.31</v>
      </c>
      <c r="H924" s="6">
        <f t="shared" si="242"/>
        <v>10472</v>
      </c>
      <c r="I924" s="6">
        <f t="shared" si="243"/>
        <v>34906</v>
      </c>
      <c r="J924" s="6">
        <f t="shared" si="244"/>
        <v>45378</v>
      </c>
      <c r="K924" s="7">
        <f t="shared" si="245"/>
        <v>23760</v>
      </c>
      <c r="L924" s="7">
        <f t="shared" si="246"/>
        <v>85870</v>
      </c>
      <c r="M924" s="7">
        <f t="shared" si="247"/>
        <v>109630</v>
      </c>
      <c r="N924" s="8">
        <f t="shared" si="248"/>
        <v>17820</v>
      </c>
      <c r="O924" s="8">
        <f t="shared" si="249"/>
        <v>88536</v>
      </c>
      <c r="P924" s="8">
        <f t="shared" si="250"/>
        <v>106356</v>
      </c>
      <c r="Q924" s="9">
        <f t="shared" si="251"/>
        <v>16610</v>
      </c>
      <c r="R924" s="9">
        <f t="shared" si="252"/>
        <v>55490</v>
      </c>
      <c r="S924" s="10">
        <f t="shared" si="253"/>
        <v>72100</v>
      </c>
      <c r="T924" s="11">
        <f t="shared" si="254"/>
        <v>13613.4</v>
      </c>
      <c r="U924" s="12">
        <f t="shared" si="255"/>
        <v>77865.399999999994</v>
      </c>
      <c r="V924" s="13">
        <f t="shared" si="256"/>
        <v>74591.399999999994</v>
      </c>
      <c r="W924" s="10">
        <f t="shared" si="257"/>
        <v>40335.4</v>
      </c>
    </row>
    <row r="925" spans="2:23" ht="81.599999999999994" x14ac:dyDescent="0.3">
      <c r="B925" s="78" t="s">
        <v>26</v>
      </c>
      <c r="C925" s="76">
        <v>800555</v>
      </c>
      <c r="D925" s="79" t="s">
        <v>1777</v>
      </c>
      <c r="E925" s="75">
        <v>0.74</v>
      </c>
      <c r="F925" s="76">
        <v>0.26</v>
      </c>
      <c r="G925" s="76">
        <v>0.48</v>
      </c>
      <c r="H925" s="6">
        <f t="shared" si="242"/>
        <v>24752</v>
      </c>
      <c r="I925" s="6">
        <f t="shared" si="243"/>
        <v>54048</v>
      </c>
      <c r="J925" s="6">
        <f t="shared" si="244"/>
        <v>78800</v>
      </c>
      <c r="K925" s="7">
        <f t="shared" si="245"/>
        <v>56160</v>
      </c>
      <c r="L925" s="7">
        <f t="shared" si="246"/>
        <v>132960</v>
      </c>
      <c r="M925" s="7">
        <f t="shared" si="247"/>
        <v>189120</v>
      </c>
      <c r="N925" s="8">
        <f t="shared" si="248"/>
        <v>42120</v>
      </c>
      <c r="O925" s="8">
        <f t="shared" si="249"/>
        <v>137088</v>
      </c>
      <c r="P925" s="8">
        <f t="shared" si="250"/>
        <v>179208</v>
      </c>
      <c r="Q925" s="9">
        <f t="shared" si="251"/>
        <v>39260</v>
      </c>
      <c r="R925" s="9">
        <f t="shared" si="252"/>
        <v>85920</v>
      </c>
      <c r="S925" s="10">
        <f t="shared" si="253"/>
        <v>125180</v>
      </c>
      <c r="T925" s="11">
        <f t="shared" si="254"/>
        <v>23640</v>
      </c>
      <c r="U925" s="12">
        <f t="shared" si="255"/>
        <v>133960</v>
      </c>
      <c r="V925" s="13">
        <f t="shared" si="256"/>
        <v>124048</v>
      </c>
      <c r="W925" s="10">
        <f t="shared" si="257"/>
        <v>70020</v>
      </c>
    </row>
    <row r="926" spans="2:23" ht="81.599999999999994" x14ac:dyDescent="0.3">
      <c r="B926" s="78" t="s">
        <v>26</v>
      </c>
      <c r="C926" s="76">
        <v>800556</v>
      </c>
      <c r="D926" s="79" t="s">
        <v>1778</v>
      </c>
      <c r="E926" s="75">
        <v>0.74</v>
      </c>
      <c r="F926" s="76">
        <v>0.26</v>
      </c>
      <c r="G926" s="76">
        <v>0.48</v>
      </c>
      <c r="H926" s="6">
        <f t="shared" si="242"/>
        <v>24752</v>
      </c>
      <c r="I926" s="6">
        <f t="shared" si="243"/>
        <v>54048</v>
      </c>
      <c r="J926" s="6">
        <f t="shared" si="244"/>
        <v>78800</v>
      </c>
      <c r="K926" s="7">
        <f t="shared" si="245"/>
        <v>56160</v>
      </c>
      <c r="L926" s="7">
        <f t="shared" si="246"/>
        <v>132960</v>
      </c>
      <c r="M926" s="7">
        <f t="shared" si="247"/>
        <v>189120</v>
      </c>
      <c r="N926" s="8">
        <f t="shared" si="248"/>
        <v>42120</v>
      </c>
      <c r="O926" s="8">
        <f t="shared" si="249"/>
        <v>137088</v>
      </c>
      <c r="P926" s="8">
        <f t="shared" si="250"/>
        <v>179208</v>
      </c>
      <c r="Q926" s="9">
        <f t="shared" si="251"/>
        <v>39260</v>
      </c>
      <c r="R926" s="9">
        <f t="shared" si="252"/>
        <v>85920</v>
      </c>
      <c r="S926" s="10">
        <f t="shared" si="253"/>
        <v>125180</v>
      </c>
      <c r="T926" s="11">
        <f t="shared" si="254"/>
        <v>23640</v>
      </c>
      <c r="U926" s="12">
        <f t="shared" si="255"/>
        <v>133960</v>
      </c>
      <c r="V926" s="13">
        <f t="shared" si="256"/>
        <v>124048</v>
      </c>
      <c r="W926" s="10">
        <f t="shared" si="257"/>
        <v>70020</v>
      </c>
    </row>
    <row r="927" spans="2:23" ht="81.599999999999994" x14ac:dyDescent="0.3">
      <c r="B927" s="78" t="s">
        <v>26</v>
      </c>
      <c r="C927" s="76">
        <v>800560</v>
      </c>
      <c r="D927" s="79" t="s">
        <v>1779</v>
      </c>
      <c r="E927" s="75">
        <v>0.94000000000000006</v>
      </c>
      <c r="F927" s="76">
        <v>0.14000000000000001</v>
      </c>
      <c r="G927" s="76">
        <v>0.8</v>
      </c>
      <c r="H927" s="6">
        <f t="shared" si="242"/>
        <v>13328.000000000002</v>
      </c>
      <c r="I927" s="6">
        <f t="shared" si="243"/>
        <v>90080</v>
      </c>
      <c r="J927" s="6">
        <f t="shared" si="244"/>
        <v>103408</v>
      </c>
      <c r="K927" s="7">
        <f t="shared" si="245"/>
        <v>30240.000000000004</v>
      </c>
      <c r="L927" s="7">
        <f t="shared" si="246"/>
        <v>221600</v>
      </c>
      <c r="M927" s="7">
        <f t="shared" si="247"/>
        <v>251840</v>
      </c>
      <c r="N927" s="8">
        <f t="shared" si="248"/>
        <v>22680.000000000004</v>
      </c>
      <c r="O927" s="8">
        <f t="shared" si="249"/>
        <v>228480</v>
      </c>
      <c r="P927" s="8">
        <f t="shared" si="250"/>
        <v>251160</v>
      </c>
      <c r="Q927" s="9">
        <f t="shared" si="251"/>
        <v>21140.000000000004</v>
      </c>
      <c r="R927" s="9">
        <f t="shared" si="252"/>
        <v>143200</v>
      </c>
      <c r="S927" s="10">
        <f t="shared" si="253"/>
        <v>164340</v>
      </c>
      <c r="T927" s="11">
        <f t="shared" si="254"/>
        <v>31022.400000000001</v>
      </c>
      <c r="U927" s="12">
        <f t="shared" si="255"/>
        <v>179454.4</v>
      </c>
      <c r="V927" s="13">
        <f t="shared" si="256"/>
        <v>178774.39999999999</v>
      </c>
      <c r="W927" s="10">
        <f t="shared" si="257"/>
        <v>91954.4</v>
      </c>
    </row>
    <row r="928" spans="2:23" ht="81.599999999999994" x14ac:dyDescent="0.3">
      <c r="B928" s="78" t="s">
        <v>26</v>
      </c>
      <c r="C928" s="76">
        <v>800565</v>
      </c>
      <c r="D928" s="79" t="s">
        <v>1780</v>
      </c>
      <c r="E928" s="75">
        <v>0.94</v>
      </c>
      <c r="F928" s="76">
        <v>0.28999999999999998</v>
      </c>
      <c r="G928" s="76">
        <v>0.65</v>
      </c>
      <c r="H928" s="6">
        <f t="shared" si="242"/>
        <v>27607.999999999996</v>
      </c>
      <c r="I928" s="6">
        <f t="shared" si="243"/>
        <v>73190</v>
      </c>
      <c r="J928" s="6">
        <f t="shared" si="244"/>
        <v>100798</v>
      </c>
      <c r="K928" s="7">
        <f t="shared" si="245"/>
        <v>62639.999999999993</v>
      </c>
      <c r="L928" s="7">
        <f t="shared" si="246"/>
        <v>180050</v>
      </c>
      <c r="M928" s="7">
        <f t="shared" si="247"/>
        <v>242690</v>
      </c>
      <c r="N928" s="8">
        <f t="shared" si="248"/>
        <v>46980</v>
      </c>
      <c r="O928" s="8">
        <f t="shared" si="249"/>
        <v>185640</v>
      </c>
      <c r="P928" s="8">
        <f t="shared" si="250"/>
        <v>232620</v>
      </c>
      <c r="Q928" s="9">
        <f t="shared" si="251"/>
        <v>43790</v>
      </c>
      <c r="R928" s="9">
        <f t="shared" si="252"/>
        <v>116350</v>
      </c>
      <c r="S928" s="10">
        <f t="shared" si="253"/>
        <v>160140</v>
      </c>
      <c r="T928" s="11">
        <f t="shared" si="254"/>
        <v>30239.4</v>
      </c>
      <c r="U928" s="12">
        <f t="shared" si="255"/>
        <v>172131.4</v>
      </c>
      <c r="V928" s="13">
        <f t="shared" si="256"/>
        <v>162061.4</v>
      </c>
      <c r="W928" s="10">
        <f t="shared" si="257"/>
        <v>89581.4</v>
      </c>
    </row>
    <row r="929" spans="2:23" ht="81.599999999999994" x14ac:dyDescent="0.3">
      <c r="B929" s="78" t="s">
        <v>26</v>
      </c>
      <c r="C929" s="76">
        <v>800570</v>
      </c>
      <c r="D929" s="79" t="s">
        <v>1781</v>
      </c>
      <c r="E929" s="75">
        <v>0.77</v>
      </c>
      <c r="F929" s="76">
        <v>0.16</v>
      </c>
      <c r="G929" s="76">
        <v>0.61</v>
      </c>
      <c r="H929" s="6">
        <f t="shared" si="242"/>
        <v>15232</v>
      </c>
      <c r="I929" s="6">
        <f t="shared" si="243"/>
        <v>68686</v>
      </c>
      <c r="J929" s="6">
        <f t="shared" si="244"/>
        <v>83918</v>
      </c>
      <c r="K929" s="7">
        <f t="shared" si="245"/>
        <v>34560</v>
      </c>
      <c r="L929" s="7">
        <f t="shared" si="246"/>
        <v>168970</v>
      </c>
      <c r="M929" s="7">
        <f t="shared" si="247"/>
        <v>203530</v>
      </c>
      <c r="N929" s="8">
        <f t="shared" si="248"/>
        <v>25920</v>
      </c>
      <c r="O929" s="8">
        <f t="shared" si="249"/>
        <v>174216</v>
      </c>
      <c r="P929" s="8">
        <f t="shared" si="250"/>
        <v>200136</v>
      </c>
      <c r="Q929" s="9">
        <f t="shared" si="251"/>
        <v>24160</v>
      </c>
      <c r="R929" s="9">
        <f t="shared" si="252"/>
        <v>109190</v>
      </c>
      <c r="S929" s="10">
        <f t="shared" si="253"/>
        <v>133350</v>
      </c>
      <c r="T929" s="11">
        <f t="shared" si="254"/>
        <v>25175.4</v>
      </c>
      <c r="U929" s="12">
        <f t="shared" si="255"/>
        <v>144787.4</v>
      </c>
      <c r="V929" s="13">
        <f t="shared" si="256"/>
        <v>141393.4</v>
      </c>
      <c r="W929" s="10">
        <f t="shared" si="257"/>
        <v>74607.399999999994</v>
      </c>
    </row>
    <row r="930" spans="2:23" ht="40.799999999999997" x14ac:dyDescent="0.3">
      <c r="B930" s="76" t="s">
        <v>214</v>
      </c>
      <c r="C930" s="76">
        <v>800571</v>
      </c>
      <c r="D930" s="79" t="s">
        <v>1782</v>
      </c>
      <c r="E930" s="75">
        <v>1.7</v>
      </c>
      <c r="F930" s="76">
        <v>0.2</v>
      </c>
      <c r="G930" s="76">
        <v>1.5</v>
      </c>
      <c r="H930" s="6">
        <f t="shared" si="242"/>
        <v>19040</v>
      </c>
      <c r="I930" s="6">
        <f t="shared" si="243"/>
        <v>168900</v>
      </c>
      <c r="J930" s="6">
        <f t="shared" si="244"/>
        <v>187940</v>
      </c>
      <c r="K930" s="7">
        <f t="shared" si="245"/>
        <v>43200</v>
      </c>
      <c r="L930" s="7">
        <f t="shared" si="246"/>
        <v>415500</v>
      </c>
      <c r="M930" s="7">
        <f t="shared" si="247"/>
        <v>458700</v>
      </c>
      <c r="N930" s="8">
        <f t="shared" si="248"/>
        <v>32400</v>
      </c>
      <c r="O930" s="8">
        <f t="shared" si="249"/>
        <v>428400</v>
      </c>
      <c r="P930" s="8">
        <f t="shared" si="250"/>
        <v>460800</v>
      </c>
      <c r="Q930" s="9">
        <f t="shared" si="251"/>
        <v>30200</v>
      </c>
      <c r="R930" s="9">
        <f t="shared" si="252"/>
        <v>268500</v>
      </c>
      <c r="S930" s="10">
        <f t="shared" si="253"/>
        <v>298700</v>
      </c>
      <c r="T930" s="11">
        <f t="shared" si="254"/>
        <v>56382</v>
      </c>
      <c r="U930" s="12">
        <f t="shared" si="255"/>
        <v>327142</v>
      </c>
      <c r="V930" s="13">
        <f t="shared" si="256"/>
        <v>329242</v>
      </c>
      <c r="W930" s="10">
        <f t="shared" si="257"/>
        <v>167142</v>
      </c>
    </row>
    <row r="931" spans="2:23" ht="61.2" x14ac:dyDescent="0.3">
      <c r="B931" s="78" t="s">
        <v>26</v>
      </c>
      <c r="C931" s="76">
        <v>800575</v>
      </c>
      <c r="D931" s="79" t="s">
        <v>1783</v>
      </c>
      <c r="E931" s="75">
        <v>0.55000000000000004</v>
      </c>
      <c r="F931" s="76">
        <v>0.14000000000000001</v>
      </c>
      <c r="G931" s="76">
        <v>0.41</v>
      </c>
      <c r="H931" s="6">
        <f t="shared" si="242"/>
        <v>13328.000000000002</v>
      </c>
      <c r="I931" s="6">
        <f t="shared" si="243"/>
        <v>46166</v>
      </c>
      <c r="J931" s="6">
        <f t="shared" si="244"/>
        <v>59494</v>
      </c>
      <c r="K931" s="7">
        <f t="shared" si="245"/>
        <v>30240.000000000004</v>
      </c>
      <c r="L931" s="7">
        <f t="shared" si="246"/>
        <v>113570</v>
      </c>
      <c r="M931" s="7">
        <f t="shared" si="247"/>
        <v>143810</v>
      </c>
      <c r="N931" s="8">
        <f t="shared" si="248"/>
        <v>22680.000000000004</v>
      </c>
      <c r="O931" s="8">
        <f t="shared" si="249"/>
        <v>117096</v>
      </c>
      <c r="P931" s="8">
        <f t="shared" si="250"/>
        <v>139776</v>
      </c>
      <c r="Q931" s="9">
        <f t="shared" si="251"/>
        <v>21140.000000000004</v>
      </c>
      <c r="R931" s="9">
        <f t="shared" si="252"/>
        <v>73390</v>
      </c>
      <c r="S931" s="10">
        <f t="shared" si="253"/>
        <v>94530</v>
      </c>
      <c r="T931" s="11">
        <f t="shared" si="254"/>
        <v>17848.2</v>
      </c>
      <c r="U931" s="12">
        <f t="shared" si="255"/>
        <v>102164.2</v>
      </c>
      <c r="V931" s="13">
        <f t="shared" si="256"/>
        <v>98130.2</v>
      </c>
      <c r="W931" s="10">
        <f t="shared" si="257"/>
        <v>52884.2</v>
      </c>
    </row>
    <row r="932" spans="2:23" ht="61.2" x14ac:dyDescent="0.3">
      <c r="B932" s="78" t="s">
        <v>26</v>
      </c>
      <c r="C932" s="76">
        <v>800580</v>
      </c>
      <c r="D932" s="79" t="s">
        <v>1784</v>
      </c>
      <c r="E932" s="75">
        <v>0.89999999999999991</v>
      </c>
      <c r="F932" s="76">
        <v>0.3</v>
      </c>
      <c r="G932" s="76">
        <v>0.6</v>
      </c>
      <c r="H932" s="6">
        <f t="shared" si="242"/>
        <v>28560</v>
      </c>
      <c r="I932" s="6">
        <f t="shared" si="243"/>
        <v>67560</v>
      </c>
      <c r="J932" s="6">
        <f t="shared" si="244"/>
        <v>96120</v>
      </c>
      <c r="K932" s="7">
        <f t="shared" si="245"/>
        <v>64800</v>
      </c>
      <c r="L932" s="7">
        <f t="shared" si="246"/>
        <v>166200</v>
      </c>
      <c r="M932" s="7">
        <f t="shared" si="247"/>
        <v>231000</v>
      </c>
      <c r="N932" s="8">
        <f t="shared" si="248"/>
        <v>48600</v>
      </c>
      <c r="O932" s="8">
        <f t="shared" si="249"/>
        <v>171360</v>
      </c>
      <c r="P932" s="8">
        <f t="shared" si="250"/>
        <v>219960</v>
      </c>
      <c r="Q932" s="9">
        <f t="shared" si="251"/>
        <v>45300</v>
      </c>
      <c r="R932" s="9">
        <f t="shared" si="252"/>
        <v>107400</v>
      </c>
      <c r="S932" s="10">
        <f t="shared" si="253"/>
        <v>152700</v>
      </c>
      <c r="T932" s="11">
        <f t="shared" si="254"/>
        <v>28836</v>
      </c>
      <c r="U932" s="12">
        <f t="shared" si="255"/>
        <v>163716</v>
      </c>
      <c r="V932" s="13">
        <f t="shared" si="256"/>
        <v>152676</v>
      </c>
      <c r="W932" s="10">
        <f t="shared" si="257"/>
        <v>85416</v>
      </c>
    </row>
    <row r="933" spans="2:23" ht="61.2" x14ac:dyDescent="0.3">
      <c r="B933" s="78" t="s">
        <v>26</v>
      </c>
      <c r="C933" s="76">
        <v>800585</v>
      </c>
      <c r="D933" s="79" t="s">
        <v>1785</v>
      </c>
      <c r="E933" s="75">
        <v>0.56000000000000005</v>
      </c>
      <c r="F933" s="76">
        <v>0.19</v>
      </c>
      <c r="G933" s="76">
        <v>0.37</v>
      </c>
      <c r="H933" s="6">
        <f t="shared" si="242"/>
        <v>18088</v>
      </c>
      <c r="I933" s="6">
        <f t="shared" si="243"/>
        <v>41662</v>
      </c>
      <c r="J933" s="6">
        <f t="shared" si="244"/>
        <v>59750</v>
      </c>
      <c r="K933" s="7">
        <f t="shared" si="245"/>
        <v>41040</v>
      </c>
      <c r="L933" s="7">
        <f t="shared" si="246"/>
        <v>102490</v>
      </c>
      <c r="M933" s="7">
        <f t="shared" si="247"/>
        <v>143530</v>
      </c>
      <c r="N933" s="8">
        <f t="shared" si="248"/>
        <v>30780</v>
      </c>
      <c r="O933" s="8">
        <f t="shared" si="249"/>
        <v>105672</v>
      </c>
      <c r="P933" s="8">
        <f t="shared" si="250"/>
        <v>136452</v>
      </c>
      <c r="Q933" s="9">
        <f t="shared" si="251"/>
        <v>28690</v>
      </c>
      <c r="R933" s="9">
        <f t="shared" si="252"/>
        <v>66230</v>
      </c>
      <c r="S933" s="10">
        <f t="shared" si="253"/>
        <v>94920</v>
      </c>
      <c r="T933" s="11">
        <f t="shared" si="254"/>
        <v>17925</v>
      </c>
      <c r="U933" s="12">
        <f t="shared" si="255"/>
        <v>101705</v>
      </c>
      <c r="V933" s="13">
        <f t="shared" si="256"/>
        <v>94627</v>
      </c>
      <c r="W933" s="10">
        <f t="shared" si="257"/>
        <v>53095</v>
      </c>
    </row>
    <row r="934" spans="2:23" ht="61.2" x14ac:dyDescent="0.3">
      <c r="B934" s="78" t="s">
        <v>26</v>
      </c>
      <c r="C934" s="76">
        <v>800586</v>
      </c>
      <c r="D934" s="79" t="s">
        <v>1786</v>
      </c>
      <c r="E934" s="75">
        <v>0.56000000000000005</v>
      </c>
      <c r="F934" s="76">
        <v>0.19</v>
      </c>
      <c r="G934" s="76">
        <v>0.37</v>
      </c>
      <c r="H934" s="6">
        <f t="shared" si="242"/>
        <v>18088</v>
      </c>
      <c r="I934" s="6">
        <f t="shared" si="243"/>
        <v>41662</v>
      </c>
      <c r="J934" s="6">
        <f t="shared" si="244"/>
        <v>59750</v>
      </c>
      <c r="K934" s="7">
        <f t="shared" si="245"/>
        <v>41040</v>
      </c>
      <c r="L934" s="7">
        <f t="shared" si="246"/>
        <v>102490</v>
      </c>
      <c r="M934" s="7">
        <f t="shared" si="247"/>
        <v>143530</v>
      </c>
      <c r="N934" s="8">
        <f t="shared" si="248"/>
        <v>30780</v>
      </c>
      <c r="O934" s="8">
        <f t="shared" si="249"/>
        <v>105672</v>
      </c>
      <c r="P934" s="8">
        <f t="shared" si="250"/>
        <v>136452</v>
      </c>
      <c r="Q934" s="9">
        <f t="shared" si="251"/>
        <v>28690</v>
      </c>
      <c r="R934" s="9">
        <f t="shared" si="252"/>
        <v>66230</v>
      </c>
      <c r="S934" s="10">
        <f t="shared" si="253"/>
        <v>94920</v>
      </c>
      <c r="T934" s="11">
        <f t="shared" si="254"/>
        <v>17925</v>
      </c>
      <c r="U934" s="12">
        <f t="shared" si="255"/>
        <v>101705</v>
      </c>
      <c r="V934" s="13">
        <f t="shared" si="256"/>
        <v>94627</v>
      </c>
      <c r="W934" s="10">
        <f t="shared" si="257"/>
        <v>53095</v>
      </c>
    </row>
    <row r="935" spans="2:23" ht="61.2" x14ac:dyDescent="0.3">
      <c r="B935" s="78" t="s">
        <v>26</v>
      </c>
      <c r="C935" s="76">
        <v>800590</v>
      </c>
      <c r="D935" s="79" t="s">
        <v>1787</v>
      </c>
      <c r="E935" s="75">
        <v>0.53</v>
      </c>
      <c r="F935" s="76">
        <v>0.13</v>
      </c>
      <c r="G935" s="76">
        <v>0.4</v>
      </c>
      <c r="H935" s="6">
        <f t="shared" si="242"/>
        <v>12376</v>
      </c>
      <c r="I935" s="6">
        <f t="shared" si="243"/>
        <v>45040</v>
      </c>
      <c r="J935" s="6">
        <f t="shared" si="244"/>
        <v>57416</v>
      </c>
      <c r="K935" s="7">
        <f t="shared" si="245"/>
        <v>28080</v>
      </c>
      <c r="L935" s="7">
        <f t="shared" si="246"/>
        <v>110800</v>
      </c>
      <c r="M935" s="7">
        <f t="shared" si="247"/>
        <v>138880</v>
      </c>
      <c r="N935" s="8">
        <f t="shared" si="248"/>
        <v>21060</v>
      </c>
      <c r="O935" s="8">
        <f t="shared" si="249"/>
        <v>114240</v>
      </c>
      <c r="P935" s="8">
        <f t="shared" si="250"/>
        <v>135300</v>
      </c>
      <c r="Q935" s="9">
        <f t="shared" si="251"/>
        <v>19630</v>
      </c>
      <c r="R935" s="9">
        <f t="shared" si="252"/>
        <v>71600</v>
      </c>
      <c r="S935" s="10">
        <f t="shared" si="253"/>
        <v>91230</v>
      </c>
      <c r="T935" s="11">
        <f t="shared" si="254"/>
        <v>17224.8</v>
      </c>
      <c r="U935" s="12">
        <f t="shared" si="255"/>
        <v>98688.8</v>
      </c>
      <c r="V935" s="13">
        <f t="shared" si="256"/>
        <v>95108.800000000003</v>
      </c>
      <c r="W935" s="10">
        <f t="shared" si="257"/>
        <v>51038.8</v>
      </c>
    </row>
    <row r="936" spans="2:23" ht="102" x14ac:dyDescent="0.3">
      <c r="B936" s="78" t="s">
        <v>26</v>
      </c>
      <c r="C936" s="76">
        <v>800595</v>
      </c>
      <c r="D936" s="79" t="s">
        <v>1788</v>
      </c>
      <c r="E936" s="75">
        <v>0.38</v>
      </c>
      <c r="F936" s="76">
        <v>0.1</v>
      </c>
      <c r="G936" s="76">
        <v>0.28000000000000003</v>
      </c>
      <c r="H936" s="6">
        <f t="shared" si="242"/>
        <v>9520</v>
      </c>
      <c r="I936" s="6">
        <f t="shared" si="243"/>
        <v>31528.000000000004</v>
      </c>
      <c r="J936" s="6">
        <f t="shared" si="244"/>
        <v>41048</v>
      </c>
      <c r="K936" s="7">
        <f t="shared" si="245"/>
        <v>21600</v>
      </c>
      <c r="L936" s="7">
        <f t="shared" si="246"/>
        <v>77560.000000000015</v>
      </c>
      <c r="M936" s="7">
        <f t="shared" si="247"/>
        <v>99160.000000000015</v>
      </c>
      <c r="N936" s="8">
        <f t="shared" si="248"/>
        <v>16200</v>
      </c>
      <c r="O936" s="8">
        <f t="shared" si="249"/>
        <v>79968.000000000015</v>
      </c>
      <c r="P936" s="8">
        <f t="shared" si="250"/>
        <v>96168.000000000015</v>
      </c>
      <c r="Q936" s="9">
        <f t="shared" si="251"/>
        <v>15100</v>
      </c>
      <c r="R936" s="9">
        <f t="shared" si="252"/>
        <v>50120.000000000007</v>
      </c>
      <c r="S936" s="10">
        <f t="shared" si="253"/>
        <v>65220.000000000007</v>
      </c>
      <c r="T936" s="11">
        <f t="shared" si="254"/>
        <v>12314.4</v>
      </c>
      <c r="U936" s="12">
        <f t="shared" si="255"/>
        <v>70426.400000000009</v>
      </c>
      <c r="V936" s="13">
        <f t="shared" si="256"/>
        <v>67434.400000000009</v>
      </c>
      <c r="W936" s="10">
        <f t="shared" si="257"/>
        <v>36486.400000000009</v>
      </c>
    </row>
    <row r="937" spans="2:23" ht="81.599999999999994" x14ac:dyDescent="0.3">
      <c r="B937" s="78" t="s">
        <v>26</v>
      </c>
      <c r="C937" s="76">
        <v>800600</v>
      </c>
      <c r="D937" s="79" t="s">
        <v>1789</v>
      </c>
      <c r="E937" s="75">
        <v>0.34</v>
      </c>
      <c r="F937" s="76">
        <v>0.06</v>
      </c>
      <c r="G937" s="76">
        <v>0.28000000000000003</v>
      </c>
      <c r="H937" s="6">
        <f t="shared" si="242"/>
        <v>5712</v>
      </c>
      <c r="I937" s="6">
        <f t="shared" si="243"/>
        <v>31528.000000000004</v>
      </c>
      <c r="J937" s="6">
        <f t="shared" si="244"/>
        <v>37240</v>
      </c>
      <c r="K937" s="7">
        <f t="shared" si="245"/>
        <v>12960</v>
      </c>
      <c r="L937" s="7">
        <f t="shared" si="246"/>
        <v>77560.000000000015</v>
      </c>
      <c r="M937" s="7">
        <f t="shared" si="247"/>
        <v>90520.000000000015</v>
      </c>
      <c r="N937" s="8">
        <f t="shared" si="248"/>
        <v>9720</v>
      </c>
      <c r="O937" s="8">
        <f t="shared" si="249"/>
        <v>79968.000000000015</v>
      </c>
      <c r="P937" s="8">
        <f t="shared" si="250"/>
        <v>89688.000000000015</v>
      </c>
      <c r="Q937" s="9">
        <f t="shared" si="251"/>
        <v>9060</v>
      </c>
      <c r="R937" s="9">
        <f t="shared" si="252"/>
        <v>50120.000000000007</v>
      </c>
      <c r="S937" s="10">
        <f t="shared" si="253"/>
        <v>59180.000000000007</v>
      </c>
      <c r="T937" s="11">
        <f t="shared" si="254"/>
        <v>11172</v>
      </c>
      <c r="U937" s="12">
        <f t="shared" si="255"/>
        <v>64452.000000000015</v>
      </c>
      <c r="V937" s="13">
        <f t="shared" si="256"/>
        <v>63620.000000000015</v>
      </c>
      <c r="W937" s="10">
        <f t="shared" si="257"/>
        <v>33112.000000000007</v>
      </c>
    </row>
    <row r="938" spans="2:23" ht="102" x14ac:dyDescent="0.3">
      <c r="B938" s="78" t="s">
        <v>26</v>
      </c>
      <c r="C938" s="76">
        <v>800605</v>
      </c>
      <c r="D938" s="79" t="s">
        <v>1790</v>
      </c>
      <c r="E938" s="75">
        <v>1.0899999999999999</v>
      </c>
      <c r="F938" s="76">
        <v>0.36</v>
      </c>
      <c r="G938" s="76">
        <v>0.73</v>
      </c>
      <c r="H938" s="6">
        <f t="shared" si="242"/>
        <v>34272</v>
      </c>
      <c r="I938" s="6">
        <f t="shared" si="243"/>
        <v>82198</v>
      </c>
      <c r="J938" s="6">
        <f t="shared" si="244"/>
        <v>116470</v>
      </c>
      <c r="K938" s="7">
        <f t="shared" si="245"/>
        <v>77760</v>
      </c>
      <c r="L938" s="7">
        <f t="shared" si="246"/>
        <v>202210</v>
      </c>
      <c r="M938" s="7">
        <f t="shared" si="247"/>
        <v>279970</v>
      </c>
      <c r="N938" s="8">
        <f t="shared" si="248"/>
        <v>58320</v>
      </c>
      <c r="O938" s="8">
        <f t="shared" si="249"/>
        <v>208488</v>
      </c>
      <c r="P938" s="8">
        <f t="shared" si="250"/>
        <v>266808</v>
      </c>
      <c r="Q938" s="9">
        <f t="shared" si="251"/>
        <v>54360</v>
      </c>
      <c r="R938" s="9">
        <f t="shared" si="252"/>
        <v>130670</v>
      </c>
      <c r="S938" s="10">
        <f t="shared" si="253"/>
        <v>185030</v>
      </c>
      <c r="T938" s="11">
        <f t="shared" si="254"/>
        <v>34941</v>
      </c>
      <c r="U938" s="12">
        <f t="shared" si="255"/>
        <v>198441</v>
      </c>
      <c r="V938" s="13">
        <f t="shared" si="256"/>
        <v>185279</v>
      </c>
      <c r="W938" s="10">
        <f t="shared" si="257"/>
        <v>103501</v>
      </c>
    </row>
    <row r="939" spans="2:23" ht="81.599999999999994" x14ac:dyDescent="0.3">
      <c r="B939" s="78" t="s">
        <v>26</v>
      </c>
      <c r="C939" s="76">
        <v>800610</v>
      </c>
      <c r="D939" s="79" t="s">
        <v>1791</v>
      </c>
      <c r="E939" s="75">
        <v>0.80999999999999994</v>
      </c>
      <c r="F939" s="76">
        <v>0.12</v>
      </c>
      <c r="G939" s="76">
        <v>0.69</v>
      </c>
      <c r="H939" s="6">
        <f t="shared" si="242"/>
        <v>11424</v>
      </c>
      <c r="I939" s="6">
        <f t="shared" si="243"/>
        <v>77694</v>
      </c>
      <c r="J939" s="6">
        <f t="shared" si="244"/>
        <v>89118</v>
      </c>
      <c r="K939" s="7">
        <f t="shared" si="245"/>
        <v>25920</v>
      </c>
      <c r="L939" s="7">
        <f t="shared" si="246"/>
        <v>191129.99999999997</v>
      </c>
      <c r="M939" s="7">
        <f t="shared" si="247"/>
        <v>217049.99999999997</v>
      </c>
      <c r="N939" s="8">
        <f t="shared" si="248"/>
        <v>19440</v>
      </c>
      <c r="O939" s="8">
        <f t="shared" si="249"/>
        <v>197063.99999999997</v>
      </c>
      <c r="P939" s="8">
        <f t="shared" si="250"/>
        <v>216503.99999999997</v>
      </c>
      <c r="Q939" s="9">
        <f t="shared" si="251"/>
        <v>18120</v>
      </c>
      <c r="R939" s="9">
        <f t="shared" si="252"/>
        <v>123509.99999999999</v>
      </c>
      <c r="S939" s="10">
        <f t="shared" si="253"/>
        <v>141630</v>
      </c>
      <c r="T939" s="11">
        <f t="shared" si="254"/>
        <v>26735.4</v>
      </c>
      <c r="U939" s="12">
        <f t="shared" si="255"/>
        <v>154667.39999999997</v>
      </c>
      <c r="V939" s="13">
        <f t="shared" si="256"/>
        <v>154121.39999999997</v>
      </c>
      <c r="W939" s="10">
        <f t="shared" si="257"/>
        <v>79247.399999999994</v>
      </c>
    </row>
    <row r="940" spans="2:23" ht="81.599999999999994" x14ac:dyDescent="0.3">
      <c r="B940" s="78" t="s">
        <v>26</v>
      </c>
      <c r="C940" s="76">
        <v>800611</v>
      </c>
      <c r="D940" s="79" t="s">
        <v>1792</v>
      </c>
      <c r="E940" s="75">
        <v>0.80999999999999994</v>
      </c>
      <c r="F940" s="76">
        <v>0.12</v>
      </c>
      <c r="G940" s="76">
        <v>0.69</v>
      </c>
      <c r="H940" s="6">
        <f t="shared" ref="H940:H1003" si="258">F940*95200</f>
        <v>11424</v>
      </c>
      <c r="I940" s="6">
        <f t="shared" ref="I940:I1003" si="259">G940*112600</f>
        <v>77694</v>
      </c>
      <c r="J940" s="6">
        <f t="shared" si="244"/>
        <v>89118</v>
      </c>
      <c r="K940" s="7">
        <f t="shared" si="245"/>
        <v>25920</v>
      </c>
      <c r="L940" s="7">
        <f t="shared" si="246"/>
        <v>191129.99999999997</v>
      </c>
      <c r="M940" s="7">
        <f t="shared" si="247"/>
        <v>217049.99999999997</v>
      </c>
      <c r="N940" s="8">
        <f t="shared" si="248"/>
        <v>19440</v>
      </c>
      <c r="O940" s="8">
        <f t="shared" si="249"/>
        <v>197063.99999999997</v>
      </c>
      <c r="P940" s="8">
        <f t="shared" si="250"/>
        <v>216503.99999999997</v>
      </c>
      <c r="Q940" s="9">
        <f t="shared" si="251"/>
        <v>18120</v>
      </c>
      <c r="R940" s="9">
        <f t="shared" si="252"/>
        <v>123509.99999999999</v>
      </c>
      <c r="S940" s="10">
        <f t="shared" si="253"/>
        <v>141630</v>
      </c>
      <c r="T940" s="11">
        <f t="shared" si="254"/>
        <v>26735.4</v>
      </c>
      <c r="U940" s="12">
        <f t="shared" si="255"/>
        <v>154667.39999999997</v>
      </c>
      <c r="V940" s="13">
        <f t="shared" si="256"/>
        <v>154121.39999999997</v>
      </c>
      <c r="W940" s="10">
        <f t="shared" si="257"/>
        <v>79247.399999999994</v>
      </c>
    </row>
    <row r="941" spans="2:23" ht="81.599999999999994" x14ac:dyDescent="0.3">
      <c r="B941" s="78" t="s">
        <v>26</v>
      </c>
      <c r="C941" s="76">
        <v>800615</v>
      </c>
      <c r="D941" s="79" t="s">
        <v>1793</v>
      </c>
      <c r="E941" s="75">
        <v>0.78</v>
      </c>
      <c r="F941" s="76">
        <v>0.12</v>
      </c>
      <c r="G941" s="76">
        <v>0.66</v>
      </c>
      <c r="H941" s="6">
        <f t="shared" si="258"/>
        <v>11424</v>
      </c>
      <c r="I941" s="6">
        <f t="shared" si="259"/>
        <v>74316</v>
      </c>
      <c r="J941" s="6">
        <f t="shared" si="244"/>
        <v>85740</v>
      </c>
      <c r="K941" s="7">
        <f t="shared" si="245"/>
        <v>25920</v>
      </c>
      <c r="L941" s="7">
        <f t="shared" si="246"/>
        <v>182820</v>
      </c>
      <c r="M941" s="7">
        <f t="shared" si="247"/>
        <v>208740</v>
      </c>
      <c r="N941" s="8">
        <f t="shared" si="248"/>
        <v>19440</v>
      </c>
      <c r="O941" s="8">
        <f t="shared" si="249"/>
        <v>188496</v>
      </c>
      <c r="P941" s="8">
        <f t="shared" si="250"/>
        <v>207936</v>
      </c>
      <c r="Q941" s="9">
        <f t="shared" si="251"/>
        <v>18120</v>
      </c>
      <c r="R941" s="9">
        <f t="shared" si="252"/>
        <v>118140</v>
      </c>
      <c r="S941" s="10">
        <f t="shared" si="253"/>
        <v>136260</v>
      </c>
      <c r="T941" s="11">
        <f t="shared" si="254"/>
        <v>25722</v>
      </c>
      <c r="U941" s="12">
        <f t="shared" si="255"/>
        <v>148722</v>
      </c>
      <c r="V941" s="13">
        <f t="shared" si="256"/>
        <v>147918</v>
      </c>
      <c r="W941" s="10">
        <f t="shared" si="257"/>
        <v>76242</v>
      </c>
    </row>
    <row r="942" spans="2:23" ht="61.2" x14ac:dyDescent="0.3">
      <c r="B942" s="78" t="s">
        <v>26</v>
      </c>
      <c r="C942" s="76">
        <v>800620</v>
      </c>
      <c r="D942" s="79" t="s">
        <v>1794</v>
      </c>
      <c r="E942" s="75">
        <v>0.22999999999999998</v>
      </c>
      <c r="F942" s="76">
        <v>0.05</v>
      </c>
      <c r="G942" s="76">
        <v>0.18</v>
      </c>
      <c r="H942" s="6">
        <f t="shared" si="258"/>
        <v>4760</v>
      </c>
      <c r="I942" s="6">
        <f t="shared" si="259"/>
        <v>20268</v>
      </c>
      <c r="J942" s="6">
        <f t="shared" si="244"/>
        <v>25028</v>
      </c>
      <c r="K942" s="7">
        <f t="shared" si="245"/>
        <v>10800</v>
      </c>
      <c r="L942" s="7">
        <f t="shared" si="246"/>
        <v>49860</v>
      </c>
      <c r="M942" s="7">
        <f t="shared" si="247"/>
        <v>60660</v>
      </c>
      <c r="N942" s="8">
        <f t="shared" si="248"/>
        <v>8100</v>
      </c>
      <c r="O942" s="8">
        <f t="shared" si="249"/>
        <v>51408</v>
      </c>
      <c r="P942" s="8">
        <f t="shared" si="250"/>
        <v>59508</v>
      </c>
      <c r="Q942" s="9">
        <f t="shared" si="251"/>
        <v>7550</v>
      </c>
      <c r="R942" s="9">
        <f t="shared" si="252"/>
        <v>32220</v>
      </c>
      <c r="S942" s="10">
        <f t="shared" si="253"/>
        <v>39770</v>
      </c>
      <c r="T942" s="11">
        <f t="shared" si="254"/>
        <v>7508.4</v>
      </c>
      <c r="U942" s="12">
        <f t="shared" si="255"/>
        <v>43140.4</v>
      </c>
      <c r="V942" s="13">
        <f t="shared" si="256"/>
        <v>41988.4</v>
      </c>
      <c r="W942" s="10">
        <f t="shared" si="257"/>
        <v>22250.400000000001</v>
      </c>
    </row>
    <row r="943" spans="2:23" ht="61.2" x14ac:dyDescent="0.3">
      <c r="B943" s="78" t="s">
        <v>26</v>
      </c>
      <c r="C943" s="76">
        <v>800625</v>
      </c>
      <c r="D943" s="79" t="s">
        <v>1795</v>
      </c>
      <c r="E943" s="75">
        <v>0.28000000000000003</v>
      </c>
      <c r="F943" s="76">
        <v>0.06</v>
      </c>
      <c r="G943" s="76">
        <v>0.22</v>
      </c>
      <c r="H943" s="6">
        <f t="shared" si="258"/>
        <v>5712</v>
      </c>
      <c r="I943" s="6">
        <f t="shared" si="259"/>
        <v>24772</v>
      </c>
      <c r="J943" s="6">
        <f t="shared" si="244"/>
        <v>30484</v>
      </c>
      <c r="K943" s="7">
        <f t="shared" si="245"/>
        <v>12960</v>
      </c>
      <c r="L943" s="7">
        <f t="shared" si="246"/>
        <v>60940</v>
      </c>
      <c r="M943" s="7">
        <f t="shared" si="247"/>
        <v>73900</v>
      </c>
      <c r="N943" s="8">
        <f t="shared" si="248"/>
        <v>9720</v>
      </c>
      <c r="O943" s="8">
        <f t="shared" si="249"/>
        <v>62832</v>
      </c>
      <c r="P943" s="8">
        <f t="shared" si="250"/>
        <v>72552</v>
      </c>
      <c r="Q943" s="9">
        <f t="shared" si="251"/>
        <v>9060</v>
      </c>
      <c r="R943" s="9">
        <f t="shared" si="252"/>
        <v>39380</v>
      </c>
      <c r="S943" s="10">
        <f t="shared" si="253"/>
        <v>48440</v>
      </c>
      <c r="T943" s="11">
        <f t="shared" si="254"/>
        <v>9145.2000000000007</v>
      </c>
      <c r="U943" s="12">
        <f t="shared" si="255"/>
        <v>52561.2</v>
      </c>
      <c r="V943" s="13">
        <f t="shared" si="256"/>
        <v>51213.2</v>
      </c>
      <c r="W943" s="10">
        <f t="shared" si="257"/>
        <v>27101.200000000001</v>
      </c>
    </row>
    <row r="944" spans="2:23" ht="81.599999999999994" x14ac:dyDescent="0.3">
      <c r="B944" s="78" t="s">
        <v>26</v>
      </c>
      <c r="C944" s="76">
        <v>800630</v>
      </c>
      <c r="D944" s="79" t="s">
        <v>1796</v>
      </c>
      <c r="E944" s="75">
        <v>1.3</v>
      </c>
      <c r="F944" s="76">
        <v>0.24</v>
      </c>
      <c r="G944" s="76">
        <v>1.06</v>
      </c>
      <c r="H944" s="6">
        <f t="shared" si="258"/>
        <v>22848</v>
      </c>
      <c r="I944" s="6">
        <f t="shared" si="259"/>
        <v>119356</v>
      </c>
      <c r="J944" s="6">
        <f t="shared" si="244"/>
        <v>142204</v>
      </c>
      <c r="K944" s="7">
        <f t="shared" si="245"/>
        <v>51840</v>
      </c>
      <c r="L944" s="7">
        <f t="shared" si="246"/>
        <v>293620</v>
      </c>
      <c r="M944" s="7">
        <f t="shared" si="247"/>
        <v>345460</v>
      </c>
      <c r="N944" s="8">
        <f t="shared" si="248"/>
        <v>38880</v>
      </c>
      <c r="O944" s="8">
        <f t="shared" si="249"/>
        <v>302736</v>
      </c>
      <c r="P944" s="8">
        <f t="shared" si="250"/>
        <v>341616</v>
      </c>
      <c r="Q944" s="9">
        <f t="shared" si="251"/>
        <v>36240</v>
      </c>
      <c r="R944" s="9">
        <f t="shared" si="252"/>
        <v>189740</v>
      </c>
      <c r="S944" s="10">
        <f t="shared" si="253"/>
        <v>225980</v>
      </c>
      <c r="T944" s="11">
        <f t="shared" si="254"/>
        <v>42661.2</v>
      </c>
      <c r="U944" s="12">
        <f t="shared" si="255"/>
        <v>245917.2</v>
      </c>
      <c r="V944" s="13">
        <f t="shared" si="256"/>
        <v>242073.2</v>
      </c>
      <c r="W944" s="10">
        <f t="shared" si="257"/>
        <v>126437.2</v>
      </c>
    </row>
    <row r="945" spans="2:23" ht="81.599999999999994" x14ac:dyDescent="0.3">
      <c r="B945" s="78" t="s">
        <v>26</v>
      </c>
      <c r="C945" s="76">
        <v>800631</v>
      </c>
      <c r="D945" s="79" t="s">
        <v>1797</v>
      </c>
      <c r="E945" s="75">
        <v>1.3</v>
      </c>
      <c r="F945" s="76">
        <v>0.24</v>
      </c>
      <c r="G945" s="76">
        <v>1.06</v>
      </c>
      <c r="H945" s="6">
        <f t="shared" si="258"/>
        <v>22848</v>
      </c>
      <c r="I945" s="6">
        <f t="shared" si="259"/>
        <v>119356</v>
      </c>
      <c r="J945" s="6">
        <f t="shared" si="244"/>
        <v>142204</v>
      </c>
      <c r="K945" s="7">
        <f t="shared" si="245"/>
        <v>51840</v>
      </c>
      <c r="L945" s="7">
        <f t="shared" si="246"/>
        <v>293620</v>
      </c>
      <c r="M945" s="7">
        <f t="shared" si="247"/>
        <v>345460</v>
      </c>
      <c r="N945" s="8">
        <f t="shared" si="248"/>
        <v>38880</v>
      </c>
      <c r="O945" s="8">
        <f t="shared" si="249"/>
        <v>302736</v>
      </c>
      <c r="P945" s="8">
        <f t="shared" si="250"/>
        <v>341616</v>
      </c>
      <c r="Q945" s="9">
        <f t="shared" si="251"/>
        <v>36240</v>
      </c>
      <c r="R945" s="9">
        <f t="shared" si="252"/>
        <v>189740</v>
      </c>
      <c r="S945" s="10">
        <f t="shared" si="253"/>
        <v>225980</v>
      </c>
      <c r="T945" s="11">
        <f t="shared" si="254"/>
        <v>42661.2</v>
      </c>
      <c r="U945" s="12">
        <f t="shared" si="255"/>
        <v>245917.2</v>
      </c>
      <c r="V945" s="13">
        <f t="shared" si="256"/>
        <v>242073.2</v>
      </c>
      <c r="W945" s="10">
        <f t="shared" si="257"/>
        <v>126437.2</v>
      </c>
    </row>
    <row r="946" spans="2:23" ht="40.799999999999997" x14ac:dyDescent="0.3">
      <c r="B946" s="78" t="s">
        <v>26</v>
      </c>
      <c r="C946" s="76">
        <v>800635</v>
      </c>
      <c r="D946" s="79" t="s">
        <v>1798</v>
      </c>
      <c r="E946" s="75">
        <v>0.55000000000000004</v>
      </c>
      <c r="F946" s="76">
        <v>0.34</v>
      </c>
      <c r="G946" s="76">
        <v>0.21</v>
      </c>
      <c r="H946" s="6">
        <f t="shared" si="258"/>
        <v>32368.000000000004</v>
      </c>
      <c r="I946" s="6">
        <f t="shared" si="259"/>
        <v>23646</v>
      </c>
      <c r="J946" s="6">
        <f t="shared" si="244"/>
        <v>56014</v>
      </c>
      <c r="K946" s="7">
        <f t="shared" si="245"/>
        <v>73440</v>
      </c>
      <c r="L946" s="7">
        <f t="shared" si="246"/>
        <v>58170</v>
      </c>
      <c r="M946" s="7">
        <f t="shared" si="247"/>
        <v>131610</v>
      </c>
      <c r="N946" s="8">
        <f t="shared" si="248"/>
        <v>55080.000000000007</v>
      </c>
      <c r="O946" s="8">
        <f t="shared" si="249"/>
        <v>59976</v>
      </c>
      <c r="P946" s="8">
        <f t="shared" si="250"/>
        <v>115056</v>
      </c>
      <c r="Q946" s="9">
        <f t="shared" si="251"/>
        <v>51340.000000000007</v>
      </c>
      <c r="R946" s="9">
        <f t="shared" si="252"/>
        <v>37590</v>
      </c>
      <c r="S946" s="10">
        <f t="shared" si="253"/>
        <v>88930</v>
      </c>
      <c r="T946" s="11">
        <f t="shared" si="254"/>
        <v>16804.2</v>
      </c>
      <c r="U946" s="12">
        <f t="shared" si="255"/>
        <v>92400.2</v>
      </c>
      <c r="V946" s="13">
        <f t="shared" si="256"/>
        <v>75846.2</v>
      </c>
      <c r="W946" s="10">
        <f t="shared" si="257"/>
        <v>49720.2</v>
      </c>
    </row>
    <row r="947" spans="2:23" ht="40.799999999999997" x14ac:dyDescent="0.3">
      <c r="B947" s="78" t="s">
        <v>26</v>
      </c>
      <c r="C947" s="76">
        <v>800640</v>
      </c>
      <c r="D947" s="79" t="s">
        <v>1799</v>
      </c>
      <c r="E947" s="75">
        <v>0.44</v>
      </c>
      <c r="F947" s="76">
        <v>0.23</v>
      </c>
      <c r="G947" s="76">
        <v>0.21</v>
      </c>
      <c r="H947" s="6">
        <f t="shared" si="258"/>
        <v>21896</v>
      </c>
      <c r="I947" s="6">
        <f t="shared" si="259"/>
        <v>23646</v>
      </c>
      <c r="J947" s="6">
        <f t="shared" si="244"/>
        <v>45542</v>
      </c>
      <c r="K947" s="7">
        <f t="shared" si="245"/>
        <v>49680</v>
      </c>
      <c r="L947" s="7">
        <f t="shared" si="246"/>
        <v>58170</v>
      </c>
      <c r="M947" s="7">
        <f t="shared" si="247"/>
        <v>107850</v>
      </c>
      <c r="N947" s="8">
        <f t="shared" si="248"/>
        <v>37260</v>
      </c>
      <c r="O947" s="8">
        <f t="shared" si="249"/>
        <v>59976</v>
      </c>
      <c r="P947" s="8">
        <f t="shared" si="250"/>
        <v>97236</v>
      </c>
      <c r="Q947" s="9">
        <f t="shared" si="251"/>
        <v>34730</v>
      </c>
      <c r="R947" s="9">
        <f t="shared" si="252"/>
        <v>37590</v>
      </c>
      <c r="S947" s="10">
        <f t="shared" si="253"/>
        <v>72320</v>
      </c>
      <c r="T947" s="11">
        <f t="shared" si="254"/>
        <v>13662.6</v>
      </c>
      <c r="U947" s="12">
        <f t="shared" si="255"/>
        <v>75970.600000000006</v>
      </c>
      <c r="V947" s="13">
        <f t="shared" si="256"/>
        <v>65356.6</v>
      </c>
      <c r="W947" s="10">
        <f t="shared" si="257"/>
        <v>40440.6</v>
      </c>
    </row>
    <row r="948" spans="2:23" ht="61.2" x14ac:dyDescent="0.3">
      <c r="B948" s="78" t="s">
        <v>26</v>
      </c>
      <c r="C948" s="76">
        <v>800645</v>
      </c>
      <c r="D948" s="79" t="s">
        <v>1800</v>
      </c>
      <c r="E948" s="75">
        <v>0.26</v>
      </c>
      <c r="F948" s="76">
        <v>0.04</v>
      </c>
      <c r="G948" s="76">
        <v>0.22</v>
      </c>
      <c r="H948" s="6">
        <f t="shared" si="258"/>
        <v>3808</v>
      </c>
      <c r="I948" s="6">
        <f t="shared" si="259"/>
        <v>24772</v>
      </c>
      <c r="J948" s="6">
        <f t="shared" si="244"/>
        <v>28580</v>
      </c>
      <c r="K948" s="7">
        <f t="shared" si="245"/>
        <v>8640</v>
      </c>
      <c r="L948" s="7">
        <f t="shared" si="246"/>
        <v>60940</v>
      </c>
      <c r="M948" s="7">
        <f t="shared" si="247"/>
        <v>69580</v>
      </c>
      <c r="N948" s="8">
        <f t="shared" si="248"/>
        <v>6480</v>
      </c>
      <c r="O948" s="8">
        <f t="shared" si="249"/>
        <v>62832</v>
      </c>
      <c r="P948" s="8">
        <f t="shared" si="250"/>
        <v>69312</v>
      </c>
      <c r="Q948" s="9">
        <f t="shared" si="251"/>
        <v>6040</v>
      </c>
      <c r="R948" s="9">
        <f t="shared" si="252"/>
        <v>39380</v>
      </c>
      <c r="S948" s="10">
        <f t="shared" si="253"/>
        <v>45420</v>
      </c>
      <c r="T948" s="11">
        <f t="shared" si="254"/>
        <v>8574</v>
      </c>
      <c r="U948" s="12">
        <f t="shared" si="255"/>
        <v>49574</v>
      </c>
      <c r="V948" s="13">
        <f t="shared" si="256"/>
        <v>49306</v>
      </c>
      <c r="W948" s="10">
        <f t="shared" si="257"/>
        <v>25414</v>
      </c>
    </row>
    <row r="949" spans="2:23" ht="81.599999999999994" x14ac:dyDescent="0.3">
      <c r="B949" s="78" t="s">
        <v>26</v>
      </c>
      <c r="C949" s="76">
        <v>800650</v>
      </c>
      <c r="D949" s="79" t="s">
        <v>1801</v>
      </c>
      <c r="E949" s="75">
        <v>0.41</v>
      </c>
      <c r="F949" s="76">
        <v>0.11</v>
      </c>
      <c r="G949" s="76">
        <v>0.3</v>
      </c>
      <c r="H949" s="6">
        <f t="shared" si="258"/>
        <v>10472</v>
      </c>
      <c r="I949" s="6">
        <f t="shared" si="259"/>
        <v>33780</v>
      </c>
      <c r="J949" s="6">
        <f t="shared" si="244"/>
        <v>44252</v>
      </c>
      <c r="K949" s="7">
        <f t="shared" si="245"/>
        <v>23760</v>
      </c>
      <c r="L949" s="7">
        <f t="shared" si="246"/>
        <v>83100</v>
      </c>
      <c r="M949" s="7">
        <f t="shared" si="247"/>
        <v>106860</v>
      </c>
      <c r="N949" s="8">
        <f t="shared" si="248"/>
        <v>17820</v>
      </c>
      <c r="O949" s="8">
        <f t="shared" si="249"/>
        <v>85680</v>
      </c>
      <c r="P949" s="8">
        <f t="shared" si="250"/>
        <v>103500</v>
      </c>
      <c r="Q949" s="9">
        <f t="shared" si="251"/>
        <v>16610</v>
      </c>
      <c r="R949" s="9">
        <f t="shared" si="252"/>
        <v>53700</v>
      </c>
      <c r="S949" s="10">
        <f t="shared" si="253"/>
        <v>70310</v>
      </c>
      <c r="T949" s="11">
        <f t="shared" si="254"/>
        <v>13275.6</v>
      </c>
      <c r="U949" s="12">
        <f t="shared" si="255"/>
        <v>75883.600000000006</v>
      </c>
      <c r="V949" s="13">
        <f t="shared" si="256"/>
        <v>72523.600000000006</v>
      </c>
      <c r="W949" s="10">
        <f t="shared" si="257"/>
        <v>39333.599999999999</v>
      </c>
    </row>
    <row r="950" spans="2:23" ht="81.599999999999994" x14ac:dyDescent="0.3">
      <c r="B950" s="78" t="s">
        <v>26</v>
      </c>
      <c r="C950" s="76">
        <v>800655</v>
      </c>
      <c r="D950" s="79" t="s">
        <v>1802</v>
      </c>
      <c r="E950" s="75">
        <v>0.31</v>
      </c>
      <c r="F950" s="76">
        <v>0.08</v>
      </c>
      <c r="G950" s="76">
        <v>0.23</v>
      </c>
      <c r="H950" s="6">
        <f t="shared" si="258"/>
        <v>7616</v>
      </c>
      <c r="I950" s="6">
        <f t="shared" si="259"/>
        <v>25898</v>
      </c>
      <c r="J950" s="6">
        <f t="shared" si="244"/>
        <v>33514</v>
      </c>
      <c r="K950" s="7">
        <f t="shared" si="245"/>
        <v>17280</v>
      </c>
      <c r="L950" s="7">
        <f t="shared" si="246"/>
        <v>63710</v>
      </c>
      <c r="M950" s="7">
        <f t="shared" si="247"/>
        <v>80990</v>
      </c>
      <c r="N950" s="8">
        <f t="shared" si="248"/>
        <v>12960</v>
      </c>
      <c r="O950" s="8">
        <f t="shared" si="249"/>
        <v>65688</v>
      </c>
      <c r="P950" s="8">
        <f t="shared" si="250"/>
        <v>78648</v>
      </c>
      <c r="Q950" s="9">
        <f t="shared" si="251"/>
        <v>12080</v>
      </c>
      <c r="R950" s="9">
        <f t="shared" si="252"/>
        <v>41170</v>
      </c>
      <c r="S950" s="10">
        <f t="shared" si="253"/>
        <v>53250</v>
      </c>
      <c r="T950" s="11">
        <f t="shared" si="254"/>
        <v>10054.200000000001</v>
      </c>
      <c r="U950" s="12">
        <f t="shared" si="255"/>
        <v>57530.2</v>
      </c>
      <c r="V950" s="13">
        <f t="shared" si="256"/>
        <v>55188.2</v>
      </c>
      <c r="W950" s="10">
        <f t="shared" si="257"/>
        <v>29790.2</v>
      </c>
    </row>
    <row r="951" spans="2:23" ht="81.599999999999994" x14ac:dyDescent="0.3">
      <c r="B951" s="76" t="s">
        <v>214</v>
      </c>
      <c r="C951" s="76">
        <v>800660</v>
      </c>
      <c r="D951" s="79" t="s">
        <v>1803</v>
      </c>
      <c r="E951" s="75">
        <v>1.93</v>
      </c>
      <c r="F951" s="76">
        <v>0.53</v>
      </c>
      <c r="G951" s="76">
        <v>1.4</v>
      </c>
      <c r="H951" s="6">
        <f t="shared" si="258"/>
        <v>50456</v>
      </c>
      <c r="I951" s="6">
        <f t="shared" si="259"/>
        <v>157640</v>
      </c>
      <c r="J951" s="6">
        <f t="shared" si="244"/>
        <v>208096</v>
      </c>
      <c r="K951" s="7">
        <f t="shared" si="245"/>
        <v>114480</v>
      </c>
      <c r="L951" s="7">
        <f t="shared" si="246"/>
        <v>387800</v>
      </c>
      <c r="M951" s="7">
        <f t="shared" si="247"/>
        <v>502280</v>
      </c>
      <c r="N951" s="8">
        <f t="shared" si="248"/>
        <v>85860</v>
      </c>
      <c r="O951" s="8">
        <f t="shared" si="249"/>
        <v>399840</v>
      </c>
      <c r="P951" s="8">
        <f t="shared" si="250"/>
        <v>485700</v>
      </c>
      <c r="Q951" s="9">
        <f t="shared" si="251"/>
        <v>80030</v>
      </c>
      <c r="R951" s="9">
        <f t="shared" si="252"/>
        <v>250599.99999999997</v>
      </c>
      <c r="S951" s="10">
        <f t="shared" si="253"/>
        <v>330630</v>
      </c>
      <c r="T951" s="11">
        <f t="shared" si="254"/>
        <v>62428.800000000003</v>
      </c>
      <c r="U951" s="12">
        <f t="shared" si="255"/>
        <v>356612.8</v>
      </c>
      <c r="V951" s="13">
        <f t="shared" si="256"/>
        <v>340032.8</v>
      </c>
      <c r="W951" s="10">
        <f t="shared" si="257"/>
        <v>184962.8</v>
      </c>
    </row>
    <row r="952" spans="2:23" ht="81.599999999999994" x14ac:dyDescent="0.3">
      <c r="B952" s="76" t="s">
        <v>214</v>
      </c>
      <c r="C952" s="76">
        <v>800665</v>
      </c>
      <c r="D952" s="79" t="s">
        <v>1804</v>
      </c>
      <c r="E952" s="75">
        <v>0.25</v>
      </c>
      <c r="F952" s="76">
        <v>0.09</v>
      </c>
      <c r="G952" s="76">
        <v>0.16</v>
      </c>
      <c r="H952" s="6">
        <f t="shared" si="258"/>
        <v>8568</v>
      </c>
      <c r="I952" s="6">
        <f t="shared" si="259"/>
        <v>18016</v>
      </c>
      <c r="J952" s="6">
        <f t="shared" si="244"/>
        <v>26584</v>
      </c>
      <c r="K952" s="7">
        <f t="shared" si="245"/>
        <v>19440</v>
      </c>
      <c r="L952" s="7">
        <f t="shared" si="246"/>
        <v>44320</v>
      </c>
      <c r="M952" s="7">
        <f t="shared" si="247"/>
        <v>63760</v>
      </c>
      <c r="N952" s="8">
        <f t="shared" si="248"/>
        <v>14580</v>
      </c>
      <c r="O952" s="8">
        <f t="shared" si="249"/>
        <v>45696</v>
      </c>
      <c r="P952" s="8">
        <f t="shared" si="250"/>
        <v>60276</v>
      </c>
      <c r="Q952" s="9">
        <f t="shared" si="251"/>
        <v>13590</v>
      </c>
      <c r="R952" s="9">
        <f t="shared" si="252"/>
        <v>28640</v>
      </c>
      <c r="S952" s="10">
        <f t="shared" si="253"/>
        <v>42230</v>
      </c>
      <c r="T952" s="11">
        <f t="shared" si="254"/>
        <v>7975.2</v>
      </c>
      <c r="U952" s="12">
        <f t="shared" si="255"/>
        <v>45151.199999999997</v>
      </c>
      <c r="V952" s="13">
        <f t="shared" si="256"/>
        <v>41667.199999999997</v>
      </c>
      <c r="W952" s="10">
        <f t="shared" si="257"/>
        <v>23621.200000000001</v>
      </c>
    </row>
    <row r="953" spans="2:23" ht="81.599999999999994" x14ac:dyDescent="0.3">
      <c r="B953" s="78" t="s">
        <v>26</v>
      </c>
      <c r="C953" s="76">
        <v>800670</v>
      </c>
      <c r="D953" s="79" t="s">
        <v>1805</v>
      </c>
      <c r="E953" s="75">
        <v>1.93</v>
      </c>
      <c r="F953" s="76">
        <v>0.53</v>
      </c>
      <c r="G953" s="76">
        <v>1.4</v>
      </c>
      <c r="H953" s="6">
        <f t="shared" si="258"/>
        <v>50456</v>
      </c>
      <c r="I953" s="6">
        <f t="shared" si="259"/>
        <v>157640</v>
      </c>
      <c r="J953" s="6">
        <f t="shared" si="244"/>
        <v>208096</v>
      </c>
      <c r="K953" s="7">
        <f t="shared" si="245"/>
        <v>114480</v>
      </c>
      <c r="L953" s="7">
        <f t="shared" si="246"/>
        <v>387800</v>
      </c>
      <c r="M953" s="7">
        <f t="shared" si="247"/>
        <v>502280</v>
      </c>
      <c r="N953" s="8">
        <f t="shared" si="248"/>
        <v>85860</v>
      </c>
      <c r="O953" s="8">
        <f t="shared" si="249"/>
        <v>399840</v>
      </c>
      <c r="P953" s="8">
        <f t="shared" si="250"/>
        <v>485700</v>
      </c>
      <c r="Q953" s="9">
        <f t="shared" si="251"/>
        <v>80030</v>
      </c>
      <c r="R953" s="9">
        <f t="shared" si="252"/>
        <v>250599.99999999997</v>
      </c>
      <c r="S953" s="10">
        <f t="shared" si="253"/>
        <v>330630</v>
      </c>
      <c r="T953" s="11">
        <f t="shared" si="254"/>
        <v>62428.800000000003</v>
      </c>
      <c r="U953" s="12">
        <f t="shared" si="255"/>
        <v>356612.8</v>
      </c>
      <c r="V953" s="13">
        <f t="shared" si="256"/>
        <v>340032.8</v>
      </c>
      <c r="W953" s="10">
        <f t="shared" si="257"/>
        <v>184962.8</v>
      </c>
    </row>
    <row r="954" spans="2:23" ht="81.599999999999994" x14ac:dyDescent="0.3">
      <c r="B954" s="78" t="s">
        <v>26</v>
      </c>
      <c r="C954" s="76">
        <v>800671</v>
      </c>
      <c r="D954" s="79" t="s">
        <v>1806</v>
      </c>
      <c r="E954" s="75">
        <v>1.93</v>
      </c>
      <c r="F954" s="76">
        <v>0.53</v>
      </c>
      <c r="G954" s="76">
        <v>1.4</v>
      </c>
      <c r="H954" s="6">
        <f t="shared" si="258"/>
        <v>50456</v>
      </c>
      <c r="I954" s="6">
        <f t="shared" si="259"/>
        <v>157640</v>
      </c>
      <c r="J954" s="6">
        <f t="shared" si="244"/>
        <v>208096</v>
      </c>
      <c r="K954" s="7">
        <f t="shared" si="245"/>
        <v>114480</v>
      </c>
      <c r="L954" s="7">
        <f t="shared" si="246"/>
        <v>387800</v>
      </c>
      <c r="M954" s="7">
        <f t="shared" si="247"/>
        <v>502280</v>
      </c>
      <c r="N954" s="8">
        <f t="shared" si="248"/>
        <v>85860</v>
      </c>
      <c r="O954" s="8">
        <f t="shared" si="249"/>
        <v>399840</v>
      </c>
      <c r="P954" s="8">
        <f t="shared" si="250"/>
        <v>485700</v>
      </c>
      <c r="Q954" s="9">
        <f t="shared" si="251"/>
        <v>80030</v>
      </c>
      <c r="R954" s="9">
        <f t="shared" si="252"/>
        <v>250599.99999999997</v>
      </c>
      <c r="S954" s="10">
        <f t="shared" si="253"/>
        <v>330630</v>
      </c>
      <c r="T954" s="11">
        <f t="shared" si="254"/>
        <v>62428.800000000003</v>
      </c>
      <c r="U954" s="12">
        <f t="shared" si="255"/>
        <v>356612.8</v>
      </c>
      <c r="V954" s="13">
        <f t="shared" si="256"/>
        <v>340032.8</v>
      </c>
      <c r="W954" s="10">
        <f t="shared" si="257"/>
        <v>184962.8</v>
      </c>
    </row>
    <row r="955" spans="2:23" ht="40.799999999999997" x14ac:dyDescent="0.3">
      <c r="B955" s="78" t="s">
        <v>26</v>
      </c>
      <c r="C955" s="76">
        <v>800675</v>
      </c>
      <c r="D955" s="79" t="s">
        <v>1807</v>
      </c>
      <c r="E955" s="75">
        <v>0.48</v>
      </c>
      <c r="F955" s="76">
        <v>0.13</v>
      </c>
      <c r="G955" s="76">
        <v>0.35</v>
      </c>
      <c r="H955" s="6">
        <f t="shared" si="258"/>
        <v>12376</v>
      </c>
      <c r="I955" s="6">
        <f t="shared" si="259"/>
        <v>39410</v>
      </c>
      <c r="J955" s="6">
        <f t="shared" si="244"/>
        <v>51786</v>
      </c>
      <c r="K955" s="7">
        <f t="shared" si="245"/>
        <v>28080</v>
      </c>
      <c r="L955" s="7">
        <f t="shared" si="246"/>
        <v>96950</v>
      </c>
      <c r="M955" s="7">
        <f t="shared" si="247"/>
        <v>125030</v>
      </c>
      <c r="N955" s="8">
        <f t="shared" si="248"/>
        <v>21060</v>
      </c>
      <c r="O955" s="8">
        <f t="shared" si="249"/>
        <v>99960</v>
      </c>
      <c r="P955" s="8">
        <f t="shared" si="250"/>
        <v>121020</v>
      </c>
      <c r="Q955" s="9">
        <f t="shared" si="251"/>
        <v>19630</v>
      </c>
      <c r="R955" s="9">
        <f t="shared" si="252"/>
        <v>62649.999999999993</v>
      </c>
      <c r="S955" s="10">
        <f t="shared" si="253"/>
        <v>82280</v>
      </c>
      <c r="T955" s="11">
        <f t="shared" si="254"/>
        <v>15535.8</v>
      </c>
      <c r="U955" s="12">
        <f t="shared" si="255"/>
        <v>88779.8</v>
      </c>
      <c r="V955" s="13">
        <f t="shared" si="256"/>
        <v>84769.8</v>
      </c>
      <c r="W955" s="10">
        <f t="shared" si="257"/>
        <v>46029.8</v>
      </c>
    </row>
    <row r="956" spans="2:23" ht="40.799999999999997" x14ac:dyDescent="0.3">
      <c r="B956" s="76" t="s">
        <v>214</v>
      </c>
      <c r="C956" s="76">
        <v>800680</v>
      </c>
      <c r="D956" s="79" t="s">
        <v>1808</v>
      </c>
      <c r="E956" s="75">
        <v>0.32</v>
      </c>
      <c r="F956" s="76">
        <v>0.09</v>
      </c>
      <c r="G956" s="76">
        <v>0.23</v>
      </c>
      <c r="H956" s="6">
        <f t="shared" si="258"/>
        <v>8568</v>
      </c>
      <c r="I956" s="6">
        <f t="shared" si="259"/>
        <v>25898</v>
      </c>
      <c r="J956" s="6">
        <f t="shared" si="244"/>
        <v>34466</v>
      </c>
      <c r="K956" s="7">
        <f t="shared" si="245"/>
        <v>19440</v>
      </c>
      <c r="L956" s="7">
        <f t="shared" si="246"/>
        <v>63710</v>
      </c>
      <c r="M956" s="7">
        <f t="shared" si="247"/>
        <v>83150</v>
      </c>
      <c r="N956" s="8">
        <f t="shared" si="248"/>
        <v>14580</v>
      </c>
      <c r="O956" s="8">
        <f t="shared" si="249"/>
        <v>65688</v>
      </c>
      <c r="P956" s="8">
        <f t="shared" si="250"/>
        <v>80268</v>
      </c>
      <c r="Q956" s="9">
        <f t="shared" si="251"/>
        <v>13590</v>
      </c>
      <c r="R956" s="9">
        <f t="shared" si="252"/>
        <v>41170</v>
      </c>
      <c r="S956" s="10">
        <f t="shared" si="253"/>
        <v>54760</v>
      </c>
      <c r="T956" s="11">
        <f t="shared" si="254"/>
        <v>10339.799999999999</v>
      </c>
      <c r="U956" s="12">
        <f t="shared" si="255"/>
        <v>59023.8</v>
      </c>
      <c r="V956" s="13">
        <f t="shared" si="256"/>
        <v>56141.8</v>
      </c>
      <c r="W956" s="10">
        <f t="shared" si="257"/>
        <v>30633.8</v>
      </c>
    </row>
    <row r="957" spans="2:23" ht="81.599999999999994" x14ac:dyDescent="0.3">
      <c r="B957" s="78" t="s">
        <v>26</v>
      </c>
      <c r="C957" s="76">
        <v>800700</v>
      </c>
      <c r="D957" s="79" t="s">
        <v>1809</v>
      </c>
      <c r="E957" s="75">
        <v>7</v>
      </c>
      <c r="F957" s="76">
        <v>1.3</v>
      </c>
      <c r="G957" s="76">
        <v>5.7</v>
      </c>
      <c r="H957" s="6">
        <f t="shared" si="258"/>
        <v>123760</v>
      </c>
      <c r="I957" s="6">
        <f t="shared" si="259"/>
        <v>641820</v>
      </c>
      <c r="J957" s="6">
        <f t="shared" si="244"/>
        <v>765580</v>
      </c>
      <c r="K957" s="7">
        <f t="shared" si="245"/>
        <v>280800</v>
      </c>
      <c r="L957" s="7">
        <f t="shared" si="246"/>
        <v>1578900</v>
      </c>
      <c r="M957" s="7">
        <f t="shared" si="247"/>
        <v>1859700</v>
      </c>
      <c r="N957" s="8">
        <f t="shared" si="248"/>
        <v>210600</v>
      </c>
      <c r="O957" s="8">
        <f t="shared" si="249"/>
        <v>1627920</v>
      </c>
      <c r="P957" s="8">
        <f t="shared" si="250"/>
        <v>1838520</v>
      </c>
      <c r="Q957" s="9">
        <f t="shared" si="251"/>
        <v>196300</v>
      </c>
      <c r="R957" s="9">
        <f t="shared" si="252"/>
        <v>1020300</v>
      </c>
      <c r="S957" s="10">
        <f t="shared" si="253"/>
        <v>1216600</v>
      </c>
      <c r="T957" s="11">
        <f t="shared" si="254"/>
        <v>229674</v>
      </c>
      <c r="U957" s="12">
        <f t="shared" si="255"/>
        <v>1323794</v>
      </c>
      <c r="V957" s="13">
        <f t="shared" si="256"/>
        <v>1302614</v>
      </c>
      <c r="W957" s="10">
        <f t="shared" si="257"/>
        <v>680694</v>
      </c>
    </row>
    <row r="958" spans="2:23" ht="142.80000000000001" x14ac:dyDescent="0.3">
      <c r="B958" s="78" t="s">
        <v>26</v>
      </c>
      <c r="C958" s="76">
        <v>800705</v>
      </c>
      <c r="D958" s="79" t="s">
        <v>1810</v>
      </c>
      <c r="E958" s="75">
        <v>2.7</v>
      </c>
      <c r="F958" s="76">
        <v>1</v>
      </c>
      <c r="G958" s="76">
        <v>1.7</v>
      </c>
      <c r="H958" s="6">
        <f t="shared" si="258"/>
        <v>95200</v>
      </c>
      <c r="I958" s="6">
        <f t="shared" si="259"/>
        <v>191420</v>
      </c>
      <c r="J958" s="6">
        <f t="shared" si="244"/>
        <v>286620</v>
      </c>
      <c r="K958" s="7">
        <f t="shared" si="245"/>
        <v>216000</v>
      </c>
      <c r="L958" s="7">
        <f t="shared" si="246"/>
        <v>470900</v>
      </c>
      <c r="M958" s="7">
        <f t="shared" si="247"/>
        <v>686900</v>
      </c>
      <c r="N958" s="8">
        <f t="shared" si="248"/>
        <v>162000</v>
      </c>
      <c r="O958" s="8">
        <f t="shared" si="249"/>
        <v>485520</v>
      </c>
      <c r="P958" s="8">
        <f t="shared" si="250"/>
        <v>647520</v>
      </c>
      <c r="Q958" s="9">
        <f t="shared" si="251"/>
        <v>151000</v>
      </c>
      <c r="R958" s="9">
        <f t="shared" si="252"/>
        <v>304300</v>
      </c>
      <c r="S958" s="10">
        <f t="shared" si="253"/>
        <v>455300</v>
      </c>
      <c r="T958" s="11">
        <f t="shared" si="254"/>
        <v>85986</v>
      </c>
      <c r="U958" s="12">
        <f t="shared" si="255"/>
        <v>486266</v>
      </c>
      <c r="V958" s="13">
        <f t="shared" si="256"/>
        <v>446886</v>
      </c>
      <c r="W958" s="10">
        <f t="shared" si="257"/>
        <v>254666</v>
      </c>
    </row>
    <row r="959" spans="2:23" ht="102" x14ac:dyDescent="0.3">
      <c r="B959" s="78" t="s">
        <v>26</v>
      </c>
      <c r="C959" s="76">
        <v>800710</v>
      </c>
      <c r="D959" s="79" t="s">
        <v>1811</v>
      </c>
      <c r="E959" s="75">
        <v>2.02</v>
      </c>
      <c r="F959" s="76">
        <v>0.53</v>
      </c>
      <c r="G959" s="76">
        <v>1.49</v>
      </c>
      <c r="H959" s="6">
        <f t="shared" si="258"/>
        <v>50456</v>
      </c>
      <c r="I959" s="6">
        <f t="shared" si="259"/>
        <v>167774</v>
      </c>
      <c r="J959" s="6">
        <f t="shared" si="244"/>
        <v>218230</v>
      </c>
      <c r="K959" s="7">
        <f t="shared" si="245"/>
        <v>114480</v>
      </c>
      <c r="L959" s="7">
        <f t="shared" si="246"/>
        <v>412730</v>
      </c>
      <c r="M959" s="7">
        <f t="shared" si="247"/>
        <v>527210</v>
      </c>
      <c r="N959" s="8">
        <f t="shared" si="248"/>
        <v>85860</v>
      </c>
      <c r="O959" s="8">
        <f t="shared" si="249"/>
        <v>425544</v>
      </c>
      <c r="P959" s="8">
        <f t="shared" si="250"/>
        <v>511404</v>
      </c>
      <c r="Q959" s="9">
        <f t="shared" si="251"/>
        <v>80030</v>
      </c>
      <c r="R959" s="9">
        <f t="shared" si="252"/>
        <v>266710</v>
      </c>
      <c r="S959" s="10">
        <f t="shared" si="253"/>
        <v>346740</v>
      </c>
      <c r="T959" s="11">
        <f t="shared" si="254"/>
        <v>65469</v>
      </c>
      <c r="U959" s="12">
        <f t="shared" si="255"/>
        <v>374449</v>
      </c>
      <c r="V959" s="13">
        <f t="shared" si="256"/>
        <v>358643</v>
      </c>
      <c r="W959" s="10">
        <f t="shared" si="257"/>
        <v>193979</v>
      </c>
    </row>
    <row r="960" spans="2:23" ht="81.599999999999994" x14ac:dyDescent="0.3">
      <c r="B960" s="78" t="s">
        <v>26</v>
      </c>
      <c r="C960" s="76">
        <v>800715</v>
      </c>
      <c r="D960" s="79" t="s">
        <v>1812</v>
      </c>
      <c r="E960" s="75">
        <v>1.75</v>
      </c>
      <c r="F960" s="76">
        <v>0.26</v>
      </c>
      <c r="G960" s="76">
        <v>1.49</v>
      </c>
      <c r="H960" s="6">
        <f t="shared" si="258"/>
        <v>24752</v>
      </c>
      <c r="I960" s="6">
        <f t="shared" si="259"/>
        <v>167774</v>
      </c>
      <c r="J960" s="6">
        <f t="shared" si="244"/>
        <v>192526</v>
      </c>
      <c r="K960" s="7">
        <f t="shared" si="245"/>
        <v>56160</v>
      </c>
      <c r="L960" s="7">
        <f t="shared" si="246"/>
        <v>412730</v>
      </c>
      <c r="M960" s="7">
        <f t="shared" si="247"/>
        <v>468890</v>
      </c>
      <c r="N960" s="8">
        <f t="shared" si="248"/>
        <v>42120</v>
      </c>
      <c r="O960" s="8">
        <f t="shared" si="249"/>
        <v>425544</v>
      </c>
      <c r="P960" s="8">
        <f t="shared" si="250"/>
        <v>467664</v>
      </c>
      <c r="Q960" s="9">
        <f t="shared" si="251"/>
        <v>39260</v>
      </c>
      <c r="R960" s="9">
        <f t="shared" si="252"/>
        <v>266710</v>
      </c>
      <c r="S960" s="10">
        <f t="shared" si="253"/>
        <v>305970</v>
      </c>
      <c r="T960" s="11">
        <f t="shared" si="254"/>
        <v>57757.8</v>
      </c>
      <c r="U960" s="12">
        <f t="shared" si="255"/>
        <v>334121.8</v>
      </c>
      <c r="V960" s="13">
        <f t="shared" si="256"/>
        <v>332895.8</v>
      </c>
      <c r="W960" s="10">
        <f t="shared" si="257"/>
        <v>171201.8</v>
      </c>
    </row>
    <row r="961" spans="2:23" ht="81.599999999999994" x14ac:dyDescent="0.3">
      <c r="B961" s="78" t="s">
        <v>26</v>
      </c>
      <c r="C961" s="76">
        <v>800720</v>
      </c>
      <c r="D961" s="79" t="s">
        <v>1813</v>
      </c>
      <c r="E961" s="75">
        <v>1.96</v>
      </c>
      <c r="F961" s="76">
        <v>0.47</v>
      </c>
      <c r="G961" s="76">
        <v>1.49</v>
      </c>
      <c r="H961" s="6">
        <f t="shared" si="258"/>
        <v>44744</v>
      </c>
      <c r="I961" s="6">
        <f t="shared" si="259"/>
        <v>167774</v>
      </c>
      <c r="J961" s="6">
        <f t="shared" si="244"/>
        <v>212518</v>
      </c>
      <c r="K961" s="7">
        <f t="shared" si="245"/>
        <v>101520</v>
      </c>
      <c r="L961" s="7">
        <f t="shared" si="246"/>
        <v>412730</v>
      </c>
      <c r="M961" s="7">
        <f t="shared" si="247"/>
        <v>514250</v>
      </c>
      <c r="N961" s="8">
        <f t="shared" si="248"/>
        <v>76140</v>
      </c>
      <c r="O961" s="8">
        <f t="shared" si="249"/>
        <v>425544</v>
      </c>
      <c r="P961" s="8">
        <f t="shared" si="250"/>
        <v>501684</v>
      </c>
      <c r="Q961" s="9">
        <f t="shared" si="251"/>
        <v>70970</v>
      </c>
      <c r="R961" s="9">
        <f t="shared" si="252"/>
        <v>266710</v>
      </c>
      <c r="S961" s="10">
        <f t="shared" si="253"/>
        <v>337680</v>
      </c>
      <c r="T961" s="11">
        <f t="shared" si="254"/>
        <v>63755.4</v>
      </c>
      <c r="U961" s="12">
        <f t="shared" si="255"/>
        <v>365487.4</v>
      </c>
      <c r="V961" s="13">
        <f t="shared" si="256"/>
        <v>352921.4</v>
      </c>
      <c r="W961" s="10">
        <f t="shared" si="257"/>
        <v>188917.4</v>
      </c>
    </row>
    <row r="962" spans="2:23" ht="61.2" x14ac:dyDescent="0.3">
      <c r="B962" s="78" t="s">
        <v>26</v>
      </c>
      <c r="C962" s="76">
        <v>800725</v>
      </c>
      <c r="D962" s="79" t="s">
        <v>1814</v>
      </c>
      <c r="E962" s="75">
        <v>0.19</v>
      </c>
      <c r="F962" s="76">
        <v>0.05</v>
      </c>
      <c r="G962" s="76">
        <v>0.14000000000000001</v>
      </c>
      <c r="H962" s="6">
        <f t="shared" si="258"/>
        <v>4760</v>
      </c>
      <c r="I962" s="6">
        <f t="shared" si="259"/>
        <v>15764.000000000002</v>
      </c>
      <c r="J962" s="6">
        <f t="shared" si="244"/>
        <v>20524</v>
      </c>
      <c r="K962" s="7">
        <f t="shared" si="245"/>
        <v>10800</v>
      </c>
      <c r="L962" s="7">
        <f t="shared" si="246"/>
        <v>38780.000000000007</v>
      </c>
      <c r="M962" s="7">
        <f t="shared" si="247"/>
        <v>49580.000000000007</v>
      </c>
      <c r="N962" s="8">
        <f t="shared" si="248"/>
        <v>8100</v>
      </c>
      <c r="O962" s="8">
        <f t="shared" si="249"/>
        <v>39984.000000000007</v>
      </c>
      <c r="P962" s="8">
        <f t="shared" si="250"/>
        <v>48084.000000000007</v>
      </c>
      <c r="Q962" s="9">
        <f t="shared" si="251"/>
        <v>7550</v>
      </c>
      <c r="R962" s="9">
        <f t="shared" si="252"/>
        <v>25060.000000000004</v>
      </c>
      <c r="S962" s="10">
        <f t="shared" si="253"/>
        <v>32610.000000000004</v>
      </c>
      <c r="T962" s="11">
        <f t="shared" si="254"/>
        <v>6157.2</v>
      </c>
      <c r="U962" s="12">
        <f t="shared" si="255"/>
        <v>35213.200000000004</v>
      </c>
      <c r="V962" s="13">
        <f t="shared" si="256"/>
        <v>33717.200000000004</v>
      </c>
      <c r="W962" s="10">
        <f t="shared" si="257"/>
        <v>18243.200000000004</v>
      </c>
    </row>
    <row r="963" spans="2:23" ht="81.599999999999994" x14ac:dyDescent="0.3">
      <c r="B963" s="78" t="s">
        <v>26</v>
      </c>
      <c r="C963" s="76">
        <v>800730</v>
      </c>
      <c r="D963" s="79" t="s">
        <v>1815</v>
      </c>
      <c r="E963" s="75">
        <v>0.87</v>
      </c>
      <c r="F963" s="76">
        <v>0.23</v>
      </c>
      <c r="G963" s="76">
        <v>0.64</v>
      </c>
      <c r="H963" s="6">
        <f t="shared" si="258"/>
        <v>21896</v>
      </c>
      <c r="I963" s="6">
        <f t="shared" si="259"/>
        <v>72064</v>
      </c>
      <c r="J963" s="6">
        <f t="shared" si="244"/>
        <v>93960</v>
      </c>
      <c r="K963" s="7">
        <f t="shared" si="245"/>
        <v>49680</v>
      </c>
      <c r="L963" s="7">
        <f t="shared" si="246"/>
        <v>177280</v>
      </c>
      <c r="M963" s="7">
        <f t="shared" si="247"/>
        <v>226960</v>
      </c>
      <c r="N963" s="8">
        <f t="shared" si="248"/>
        <v>37260</v>
      </c>
      <c r="O963" s="8">
        <f t="shared" si="249"/>
        <v>182784</v>
      </c>
      <c r="P963" s="8">
        <f t="shared" si="250"/>
        <v>220044</v>
      </c>
      <c r="Q963" s="9">
        <f t="shared" si="251"/>
        <v>34730</v>
      </c>
      <c r="R963" s="9">
        <f t="shared" si="252"/>
        <v>114560</v>
      </c>
      <c r="S963" s="10">
        <f t="shared" si="253"/>
        <v>149290</v>
      </c>
      <c r="T963" s="11">
        <f t="shared" si="254"/>
        <v>28188</v>
      </c>
      <c r="U963" s="12">
        <f t="shared" si="255"/>
        <v>161188</v>
      </c>
      <c r="V963" s="13">
        <f t="shared" si="256"/>
        <v>154272</v>
      </c>
      <c r="W963" s="10">
        <f t="shared" si="257"/>
        <v>83518</v>
      </c>
    </row>
    <row r="964" spans="2:23" ht="40.799999999999997" x14ac:dyDescent="0.3">
      <c r="B964" s="78" t="s">
        <v>26</v>
      </c>
      <c r="C964" s="76">
        <v>800735</v>
      </c>
      <c r="D964" s="79" t="s">
        <v>1816</v>
      </c>
      <c r="E964" s="75">
        <v>1.6199999999999999</v>
      </c>
      <c r="F964" s="76">
        <v>0.42</v>
      </c>
      <c r="G964" s="76">
        <v>1.2</v>
      </c>
      <c r="H964" s="6">
        <f t="shared" si="258"/>
        <v>39984</v>
      </c>
      <c r="I964" s="6">
        <f t="shared" si="259"/>
        <v>135120</v>
      </c>
      <c r="J964" s="6">
        <f t="shared" si="244"/>
        <v>175104</v>
      </c>
      <c r="K964" s="7">
        <f t="shared" si="245"/>
        <v>90720</v>
      </c>
      <c r="L964" s="7">
        <f t="shared" si="246"/>
        <v>332400</v>
      </c>
      <c r="M964" s="7">
        <f t="shared" si="247"/>
        <v>423120</v>
      </c>
      <c r="N964" s="8">
        <f t="shared" si="248"/>
        <v>68040</v>
      </c>
      <c r="O964" s="8">
        <f t="shared" si="249"/>
        <v>342720</v>
      </c>
      <c r="P964" s="8">
        <f t="shared" si="250"/>
        <v>410760</v>
      </c>
      <c r="Q964" s="9">
        <f t="shared" si="251"/>
        <v>63420</v>
      </c>
      <c r="R964" s="9">
        <f t="shared" si="252"/>
        <v>214800</v>
      </c>
      <c r="S964" s="10">
        <f t="shared" si="253"/>
        <v>278220</v>
      </c>
      <c r="T964" s="11">
        <f t="shared" si="254"/>
        <v>52531.199999999997</v>
      </c>
      <c r="U964" s="12">
        <f t="shared" si="255"/>
        <v>300547.20000000001</v>
      </c>
      <c r="V964" s="13">
        <f t="shared" si="256"/>
        <v>288187.2</v>
      </c>
      <c r="W964" s="10">
        <f t="shared" si="257"/>
        <v>155647.20000000001</v>
      </c>
    </row>
    <row r="965" spans="2:23" ht="40.799999999999997" x14ac:dyDescent="0.3">
      <c r="B965" s="78" t="s">
        <v>26</v>
      </c>
      <c r="C965" s="76">
        <v>800740</v>
      </c>
      <c r="D965" s="79" t="s">
        <v>1817</v>
      </c>
      <c r="E965" s="75">
        <v>2</v>
      </c>
      <c r="F965" s="76">
        <v>0.5</v>
      </c>
      <c r="G965" s="76">
        <v>1.5</v>
      </c>
      <c r="H965" s="6">
        <f t="shared" si="258"/>
        <v>47600</v>
      </c>
      <c r="I965" s="6">
        <f t="shared" si="259"/>
        <v>168900</v>
      </c>
      <c r="J965" s="6">
        <f t="shared" si="244"/>
        <v>216500</v>
      </c>
      <c r="K965" s="7">
        <f t="shared" si="245"/>
        <v>108000</v>
      </c>
      <c r="L965" s="7">
        <f t="shared" si="246"/>
        <v>415500</v>
      </c>
      <c r="M965" s="7">
        <f t="shared" si="247"/>
        <v>523500</v>
      </c>
      <c r="N965" s="8">
        <f t="shared" si="248"/>
        <v>81000</v>
      </c>
      <c r="O965" s="8">
        <f t="shared" si="249"/>
        <v>428400</v>
      </c>
      <c r="P965" s="8">
        <f t="shared" si="250"/>
        <v>509400</v>
      </c>
      <c r="Q965" s="9">
        <f t="shared" si="251"/>
        <v>75500</v>
      </c>
      <c r="R965" s="9">
        <f t="shared" si="252"/>
        <v>268500</v>
      </c>
      <c r="S965" s="10">
        <f t="shared" si="253"/>
        <v>344000</v>
      </c>
      <c r="T965" s="11">
        <f t="shared" si="254"/>
        <v>64950</v>
      </c>
      <c r="U965" s="12">
        <f t="shared" si="255"/>
        <v>371950</v>
      </c>
      <c r="V965" s="13">
        <f t="shared" si="256"/>
        <v>357850</v>
      </c>
      <c r="W965" s="10">
        <f t="shared" si="257"/>
        <v>192450</v>
      </c>
    </row>
    <row r="966" spans="2:23" ht="40.799999999999997" x14ac:dyDescent="0.3">
      <c r="B966" s="78" t="s">
        <v>26</v>
      </c>
      <c r="C966" s="76">
        <v>800741</v>
      </c>
      <c r="D966" s="79" t="s">
        <v>1818</v>
      </c>
      <c r="E966" s="75">
        <v>2</v>
      </c>
      <c r="F966" s="76">
        <v>0.5</v>
      </c>
      <c r="G966" s="76">
        <v>1.5</v>
      </c>
      <c r="H966" s="6">
        <f t="shared" si="258"/>
        <v>47600</v>
      </c>
      <c r="I966" s="6">
        <f t="shared" si="259"/>
        <v>168900</v>
      </c>
      <c r="J966" s="6">
        <f t="shared" si="244"/>
        <v>216500</v>
      </c>
      <c r="K966" s="7">
        <f t="shared" si="245"/>
        <v>108000</v>
      </c>
      <c r="L966" s="7">
        <f t="shared" si="246"/>
        <v>415500</v>
      </c>
      <c r="M966" s="7">
        <f t="shared" si="247"/>
        <v>523500</v>
      </c>
      <c r="N966" s="8">
        <f t="shared" si="248"/>
        <v>81000</v>
      </c>
      <c r="O966" s="8">
        <f t="shared" si="249"/>
        <v>428400</v>
      </c>
      <c r="P966" s="8">
        <f t="shared" si="250"/>
        <v>509400</v>
      </c>
      <c r="Q966" s="9">
        <f t="shared" si="251"/>
        <v>75500</v>
      </c>
      <c r="R966" s="9">
        <f t="shared" si="252"/>
        <v>268500</v>
      </c>
      <c r="S966" s="10">
        <f t="shared" si="253"/>
        <v>344000</v>
      </c>
      <c r="T966" s="11">
        <f t="shared" si="254"/>
        <v>64950</v>
      </c>
      <c r="U966" s="12">
        <f t="shared" si="255"/>
        <v>371950</v>
      </c>
      <c r="V966" s="13">
        <f t="shared" si="256"/>
        <v>357850</v>
      </c>
      <c r="W966" s="10">
        <f t="shared" si="257"/>
        <v>192450</v>
      </c>
    </row>
    <row r="967" spans="2:23" ht="40.799999999999997" x14ac:dyDescent="0.3">
      <c r="B967" s="78" t="s">
        <v>26</v>
      </c>
      <c r="C967" s="76">
        <v>800745</v>
      </c>
      <c r="D967" s="79" t="s">
        <v>1819</v>
      </c>
      <c r="E967" s="75">
        <v>1.3800000000000001</v>
      </c>
      <c r="F967" s="76">
        <v>0.28999999999999998</v>
      </c>
      <c r="G967" s="76">
        <v>1.0900000000000001</v>
      </c>
      <c r="H967" s="6">
        <f t="shared" si="258"/>
        <v>27607.999999999996</v>
      </c>
      <c r="I967" s="6">
        <f t="shared" si="259"/>
        <v>122734.00000000001</v>
      </c>
      <c r="J967" s="6">
        <f t="shared" si="244"/>
        <v>150342</v>
      </c>
      <c r="K967" s="7">
        <f t="shared" si="245"/>
        <v>62639.999999999993</v>
      </c>
      <c r="L967" s="7">
        <f t="shared" si="246"/>
        <v>301930</v>
      </c>
      <c r="M967" s="7">
        <f t="shared" si="247"/>
        <v>364570</v>
      </c>
      <c r="N967" s="8">
        <f t="shared" si="248"/>
        <v>46980</v>
      </c>
      <c r="O967" s="8">
        <f t="shared" si="249"/>
        <v>311304</v>
      </c>
      <c r="P967" s="8">
        <f t="shared" si="250"/>
        <v>358284</v>
      </c>
      <c r="Q967" s="9">
        <f t="shared" si="251"/>
        <v>43790</v>
      </c>
      <c r="R967" s="9">
        <f t="shared" si="252"/>
        <v>195110</v>
      </c>
      <c r="S967" s="10">
        <f t="shared" si="253"/>
        <v>238900</v>
      </c>
      <c r="T967" s="11">
        <f t="shared" si="254"/>
        <v>45102.6</v>
      </c>
      <c r="U967" s="12">
        <f t="shared" si="255"/>
        <v>259330.6</v>
      </c>
      <c r="V967" s="13">
        <f t="shared" si="256"/>
        <v>253044.6</v>
      </c>
      <c r="W967" s="10">
        <f t="shared" si="257"/>
        <v>133660.6</v>
      </c>
    </row>
    <row r="968" spans="2:23" ht="40.799999999999997" x14ac:dyDescent="0.3">
      <c r="B968" s="78" t="s">
        <v>26</v>
      </c>
      <c r="C968" s="76">
        <v>800750</v>
      </c>
      <c r="D968" s="79" t="s">
        <v>1820</v>
      </c>
      <c r="E968" s="75">
        <v>1.25</v>
      </c>
      <c r="F968" s="76">
        <v>0.22</v>
      </c>
      <c r="G968" s="76">
        <v>1.03</v>
      </c>
      <c r="H968" s="6">
        <f t="shared" si="258"/>
        <v>20944</v>
      </c>
      <c r="I968" s="6">
        <f t="shared" si="259"/>
        <v>115978</v>
      </c>
      <c r="J968" s="6">
        <f t="shared" si="244"/>
        <v>136922</v>
      </c>
      <c r="K968" s="7">
        <f t="shared" si="245"/>
        <v>47520</v>
      </c>
      <c r="L968" s="7">
        <f t="shared" si="246"/>
        <v>285310</v>
      </c>
      <c r="M968" s="7">
        <f t="shared" si="247"/>
        <v>332830</v>
      </c>
      <c r="N968" s="8">
        <f t="shared" si="248"/>
        <v>35640</v>
      </c>
      <c r="O968" s="8">
        <f t="shared" si="249"/>
        <v>294168</v>
      </c>
      <c r="P968" s="8">
        <f t="shared" si="250"/>
        <v>329808</v>
      </c>
      <c r="Q968" s="9">
        <f t="shared" si="251"/>
        <v>33220</v>
      </c>
      <c r="R968" s="9">
        <f t="shared" si="252"/>
        <v>184370</v>
      </c>
      <c r="S968" s="10">
        <f t="shared" si="253"/>
        <v>217590</v>
      </c>
      <c r="T968" s="11">
        <f t="shared" si="254"/>
        <v>41076.6</v>
      </c>
      <c r="U968" s="12">
        <f t="shared" si="255"/>
        <v>236984.6</v>
      </c>
      <c r="V968" s="13">
        <f t="shared" si="256"/>
        <v>233962.6</v>
      </c>
      <c r="W968" s="10">
        <f t="shared" si="257"/>
        <v>121744.6</v>
      </c>
    </row>
    <row r="969" spans="2:23" ht="40.799999999999997" x14ac:dyDescent="0.3">
      <c r="B969" s="78" t="s">
        <v>26</v>
      </c>
      <c r="C969" s="76">
        <v>800755</v>
      </c>
      <c r="D969" s="79" t="s">
        <v>1821</v>
      </c>
      <c r="E969" s="75">
        <v>1.25</v>
      </c>
      <c r="F969" s="76">
        <v>0.35</v>
      </c>
      <c r="G969" s="76">
        <v>0.9</v>
      </c>
      <c r="H969" s="6">
        <f t="shared" si="258"/>
        <v>33320</v>
      </c>
      <c r="I969" s="6">
        <f t="shared" si="259"/>
        <v>101340</v>
      </c>
      <c r="J969" s="6">
        <f t="shared" si="244"/>
        <v>134660</v>
      </c>
      <c r="K969" s="7">
        <f t="shared" si="245"/>
        <v>75600</v>
      </c>
      <c r="L969" s="7">
        <f t="shared" si="246"/>
        <v>249300</v>
      </c>
      <c r="M969" s="7">
        <f t="shared" si="247"/>
        <v>324900</v>
      </c>
      <c r="N969" s="8">
        <f t="shared" si="248"/>
        <v>56700</v>
      </c>
      <c r="O969" s="8">
        <f t="shared" si="249"/>
        <v>257040</v>
      </c>
      <c r="P969" s="8">
        <f t="shared" si="250"/>
        <v>313740</v>
      </c>
      <c r="Q969" s="9">
        <f t="shared" si="251"/>
        <v>52850</v>
      </c>
      <c r="R969" s="9">
        <f t="shared" si="252"/>
        <v>161100</v>
      </c>
      <c r="S969" s="10">
        <f t="shared" si="253"/>
        <v>213950</v>
      </c>
      <c r="T969" s="11">
        <f t="shared" si="254"/>
        <v>40398</v>
      </c>
      <c r="U969" s="12">
        <f t="shared" si="255"/>
        <v>230638</v>
      </c>
      <c r="V969" s="13">
        <f t="shared" si="256"/>
        <v>219478</v>
      </c>
      <c r="W969" s="10">
        <f t="shared" si="257"/>
        <v>119688</v>
      </c>
    </row>
    <row r="970" spans="2:23" ht="40.799999999999997" x14ac:dyDescent="0.3">
      <c r="B970" s="78" t="s">
        <v>26</v>
      </c>
      <c r="C970" s="76">
        <v>800760</v>
      </c>
      <c r="D970" s="79" t="s">
        <v>1822</v>
      </c>
      <c r="E970" s="75">
        <v>4.92</v>
      </c>
      <c r="F970" s="76">
        <v>1.28</v>
      </c>
      <c r="G970" s="76">
        <v>3.64</v>
      </c>
      <c r="H970" s="6">
        <f t="shared" si="258"/>
        <v>121856</v>
      </c>
      <c r="I970" s="6">
        <f t="shared" si="259"/>
        <v>409864</v>
      </c>
      <c r="J970" s="6">
        <f t="shared" si="244"/>
        <v>531720</v>
      </c>
      <c r="K970" s="7">
        <f t="shared" si="245"/>
        <v>276480</v>
      </c>
      <c r="L970" s="7">
        <f t="shared" si="246"/>
        <v>1008280</v>
      </c>
      <c r="M970" s="7">
        <f t="shared" si="247"/>
        <v>1284760</v>
      </c>
      <c r="N970" s="8">
        <f t="shared" si="248"/>
        <v>207360</v>
      </c>
      <c r="O970" s="8">
        <f t="shared" si="249"/>
        <v>1039584</v>
      </c>
      <c r="P970" s="8">
        <f t="shared" si="250"/>
        <v>1246944</v>
      </c>
      <c r="Q970" s="9">
        <f t="shared" si="251"/>
        <v>193280</v>
      </c>
      <c r="R970" s="9">
        <f t="shared" si="252"/>
        <v>651560</v>
      </c>
      <c r="S970" s="10">
        <f t="shared" si="253"/>
        <v>844840</v>
      </c>
      <c r="T970" s="11">
        <f t="shared" si="254"/>
        <v>159516</v>
      </c>
      <c r="U970" s="12">
        <f t="shared" si="255"/>
        <v>912556</v>
      </c>
      <c r="V970" s="13">
        <f t="shared" si="256"/>
        <v>874740</v>
      </c>
      <c r="W970" s="10">
        <f t="shared" si="257"/>
        <v>472636</v>
      </c>
    </row>
    <row r="971" spans="2:23" ht="40.799999999999997" x14ac:dyDescent="0.3">
      <c r="B971" s="78" t="s">
        <v>26</v>
      </c>
      <c r="C971" s="76">
        <v>800761</v>
      </c>
      <c r="D971" s="79" t="s">
        <v>1823</v>
      </c>
      <c r="E971" s="75">
        <v>4.92</v>
      </c>
      <c r="F971" s="76">
        <v>1.28</v>
      </c>
      <c r="G971" s="76">
        <v>3.64</v>
      </c>
      <c r="H971" s="6">
        <f t="shared" si="258"/>
        <v>121856</v>
      </c>
      <c r="I971" s="6">
        <f t="shared" si="259"/>
        <v>409864</v>
      </c>
      <c r="J971" s="6">
        <f t="shared" si="244"/>
        <v>531720</v>
      </c>
      <c r="K971" s="7">
        <f t="shared" si="245"/>
        <v>276480</v>
      </c>
      <c r="L971" s="7">
        <f t="shared" si="246"/>
        <v>1008280</v>
      </c>
      <c r="M971" s="7">
        <f t="shared" si="247"/>
        <v>1284760</v>
      </c>
      <c r="N971" s="8">
        <f t="shared" si="248"/>
        <v>207360</v>
      </c>
      <c r="O971" s="8">
        <f t="shared" si="249"/>
        <v>1039584</v>
      </c>
      <c r="P971" s="8">
        <f t="shared" si="250"/>
        <v>1246944</v>
      </c>
      <c r="Q971" s="9">
        <f t="shared" si="251"/>
        <v>193280</v>
      </c>
      <c r="R971" s="9">
        <f t="shared" si="252"/>
        <v>651560</v>
      </c>
      <c r="S971" s="10">
        <f t="shared" si="253"/>
        <v>844840</v>
      </c>
      <c r="T971" s="11">
        <f t="shared" si="254"/>
        <v>159516</v>
      </c>
      <c r="U971" s="12">
        <f t="shared" si="255"/>
        <v>912556</v>
      </c>
      <c r="V971" s="13">
        <f t="shared" si="256"/>
        <v>874740</v>
      </c>
      <c r="W971" s="10">
        <f t="shared" si="257"/>
        <v>472636</v>
      </c>
    </row>
    <row r="972" spans="2:23" ht="81.599999999999994" x14ac:dyDescent="0.3">
      <c r="B972" s="78" t="s">
        <v>26</v>
      </c>
      <c r="C972" s="76">
        <v>800765</v>
      </c>
      <c r="D972" s="79" t="s">
        <v>1824</v>
      </c>
      <c r="E972" s="75">
        <v>1.36</v>
      </c>
      <c r="F972" s="76">
        <v>0.24</v>
      </c>
      <c r="G972" s="76">
        <v>1.1200000000000001</v>
      </c>
      <c r="H972" s="6">
        <f t="shared" si="258"/>
        <v>22848</v>
      </c>
      <c r="I972" s="6">
        <f t="shared" si="259"/>
        <v>126112.00000000001</v>
      </c>
      <c r="J972" s="6">
        <f t="shared" si="244"/>
        <v>148960</v>
      </c>
      <c r="K972" s="7">
        <f t="shared" si="245"/>
        <v>51840</v>
      </c>
      <c r="L972" s="7">
        <f t="shared" si="246"/>
        <v>310240.00000000006</v>
      </c>
      <c r="M972" s="7">
        <f t="shared" si="247"/>
        <v>362080.00000000006</v>
      </c>
      <c r="N972" s="8">
        <f t="shared" si="248"/>
        <v>38880</v>
      </c>
      <c r="O972" s="8">
        <f t="shared" si="249"/>
        <v>319872.00000000006</v>
      </c>
      <c r="P972" s="8">
        <f t="shared" si="250"/>
        <v>358752.00000000006</v>
      </c>
      <c r="Q972" s="9">
        <f t="shared" si="251"/>
        <v>36240</v>
      </c>
      <c r="R972" s="9">
        <f t="shared" si="252"/>
        <v>200480.00000000003</v>
      </c>
      <c r="S972" s="10">
        <f t="shared" si="253"/>
        <v>236720.00000000003</v>
      </c>
      <c r="T972" s="11">
        <f t="shared" si="254"/>
        <v>44688</v>
      </c>
      <c r="U972" s="12">
        <f t="shared" si="255"/>
        <v>257808.00000000006</v>
      </c>
      <c r="V972" s="13">
        <f t="shared" si="256"/>
        <v>254480.00000000006</v>
      </c>
      <c r="W972" s="10">
        <f t="shared" si="257"/>
        <v>132448.00000000003</v>
      </c>
    </row>
    <row r="973" spans="2:23" ht="72" x14ac:dyDescent="0.3">
      <c r="B973" s="78" t="s">
        <v>26</v>
      </c>
      <c r="C973" s="76">
        <v>800770</v>
      </c>
      <c r="D973" s="79" t="s">
        <v>1825</v>
      </c>
      <c r="E973" s="75">
        <v>1.33</v>
      </c>
      <c r="F973" s="76">
        <v>0.23</v>
      </c>
      <c r="G973" s="76">
        <v>1.1000000000000001</v>
      </c>
      <c r="H973" s="6">
        <f t="shared" si="258"/>
        <v>21896</v>
      </c>
      <c r="I973" s="6">
        <f t="shared" si="259"/>
        <v>123860.00000000001</v>
      </c>
      <c r="J973" s="6">
        <f t="shared" si="244"/>
        <v>145756</v>
      </c>
      <c r="K973" s="7">
        <f t="shared" si="245"/>
        <v>49680</v>
      </c>
      <c r="L973" s="7">
        <f t="shared" si="246"/>
        <v>304700</v>
      </c>
      <c r="M973" s="7">
        <f t="shared" si="247"/>
        <v>354380</v>
      </c>
      <c r="N973" s="8">
        <f t="shared" si="248"/>
        <v>37260</v>
      </c>
      <c r="O973" s="8">
        <f t="shared" si="249"/>
        <v>314160</v>
      </c>
      <c r="P973" s="8">
        <f t="shared" si="250"/>
        <v>351420</v>
      </c>
      <c r="Q973" s="9">
        <f t="shared" si="251"/>
        <v>34730</v>
      </c>
      <c r="R973" s="9">
        <f t="shared" si="252"/>
        <v>196900.00000000003</v>
      </c>
      <c r="S973" s="10">
        <f t="shared" si="253"/>
        <v>231630.00000000003</v>
      </c>
      <c r="T973" s="11">
        <f t="shared" si="254"/>
        <v>43726.8</v>
      </c>
      <c r="U973" s="12">
        <f t="shared" si="255"/>
        <v>252350.8</v>
      </c>
      <c r="V973" s="13">
        <f t="shared" si="256"/>
        <v>249390.8</v>
      </c>
      <c r="W973" s="10">
        <f t="shared" si="257"/>
        <v>129600.80000000003</v>
      </c>
    </row>
    <row r="974" spans="2:23" ht="122.4" x14ac:dyDescent="0.3">
      <c r="B974" s="78" t="s">
        <v>26</v>
      </c>
      <c r="C974" s="76">
        <v>800775</v>
      </c>
      <c r="D974" s="79" t="s">
        <v>1826</v>
      </c>
      <c r="E974" s="75">
        <v>1.8699999999999999</v>
      </c>
      <c r="F974" s="76">
        <v>0.49</v>
      </c>
      <c r="G974" s="76">
        <v>1.38</v>
      </c>
      <c r="H974" s="6">
        <f t="shared" si="258"/>
        <v>46648</v>
      </c>
      <c r="I974" s="6">
        <f t="shared" si="259"/>
        <v>155388</v>
      </c>
      <c r="J974" s="6">
        <f t="shared" si="244"/>
        <v>202036</v>
      </c>
      <c r="K974" s="7">
        <f t="shared" si="245"/>
        <v>105840</v>
      </c>
      <c r="L974" s="7">
        <f t="shared" si="246"/>
        <v>382259.99999999994</v>
      </c>
      <c r="M974" s="7">
        <f t="shared" si="247"/>
        <v>488099.99999999994</v>
      </c>
      <c r="N974" s="8">
        <f t="shared" si="248"/>
        <v>79380</v>
      </c>
      <c r="O974" s="8">
        <f t="shared" si="249"/>
        <v>394127.99999999994</v>
      </c>
      <c r="P974" s="8">
        <f t="shared" si="250"/>
        <v>473507.99999999994</v>
      </c>
      <c r="Q974" s="9">
        <f t="shared" si="251"/>
        <v>73990</v>
      </c>
      <c r="R974" s="9">
        <f t="shared" si="252"/>
        <v>247019.99999999997</v>
      </c>
      <c r="S974" s="10">
        <f t="shared" si="253"/>
        <v>321010</v>
      </c>
      <c r="T974" s="11">
        <f t="shared" si="254"/>
        <v>60610.8</v>
      </c>
      <c r="U974" s="12">
        <f t="shared" si="255"/>
        <v>346674.79999999993</v>
      </c>
      <c r="V974" s="13">
        <f t="shared" si="256"/>
        <v>332082.79999999993</v>
      </c>
      <c r="W974" s="10">
        <f t="shared" si="257"/>
        <v>179584.8</v>
      </c>
    </row>
    <row r="975" spans="2:23" ht="122.4" x14ac:dyDescent="0.3">
      <c r="B975" s="78" t="s">
        <v>26</v>
      </c>
      <c r="C975" s="76">
        <v>800780</v>
      </c>
      <c r="D975" s="79" t="s">
        <v>1827</v>
      </c>
      <c r="E975" s="75">
        <v>2.36</v>
      </c>
      <c r="F975" s="76">
        <v>0.98</v>
      </c>
      <c r="G975" s="76">
        <v>1.38</v>
      </c>
      <c r="H975" s="6">
        <f t="shared" si="258"/>
        <v>93296</v>
      </c>
      <c r="I975" s="6">
        <f t="shared" si="259"/>
        <v>155388</v>
      </c>
      <c r="J975" s="6">
        <f t="shared" si="244"/>
        <v>248684</v>
      </c>
      <c r="K975" s="7">
        <f t="shared" si="245"/>
        <v>211680</v>
      </c>
      <c r="L975" s="7">
        <f t="shared" si="246"/>
        <v>382259.99999999994</v>
      </c>
      <c r="M975" s="7">
        <f t="shared" si="247"/>
        <v>593940</v>
      </c>
      <c r="N975" s="8">
        <f t="shared" si="248"/>
        <v>158760</v>
      </c>
      <c r="O975" s="8">
        <f t="shared" si="249"/>
        <v>394127.99999999994</v>
      </c>
      <c r="P975" s="8">
        <f t="shared" si="250"/>
        <v>552888</v>
      </c>
      <c r="Q975" s="9">
        <f t="shared" si="251"/>
        <v>147980</v>
      </c>
      <c r="R975" s="9">
        <f t="shared" si="252"/>
        <v>247019.99999999997</v>
      </c>
      <c r="S975" s="10">
        <f t="shared" si="253"/>
        <v>395000</v>
      </c>
      <c r="T975" s="11">
        <f t="shared" si="254"/>
        <v>74605.2</v>
      </c>
      <c r="U975" s="12">
        <f t="shared" si="255"/>
        <v>419861.2</v>
      </c>
      <c r="V975" s="13">
        <f t="shared" si="256"/>
        <v>378809.2</v>
      </c>
      <c r="W975" s="10">
        <f t="shared" si="257"/>
        <v>220921.2</v>
      </c>
    </row>
    <row r="976" spans="2:23" ht="40.799999999999997" x14ac:dyDescent="0.3">
      <c r="B976" s="78" t="s">
        <v>26</v>
      </c>
      <c r="C976" s="76">
        <v>800785</v>
      </c>
      <c r="D976" s="79" t="s">
        <v>1828</v>
      </c>
      <c r="E976" s="75">
        <v>0.61</v>
      </c>
      <c r="F976" s="76">
        <v>0.16</v>
      </c>
      <c r="G976" s="76">
        <v>0.45</v>
      </c>
      <c r="H976" s="6">
        <f t="shared" si="258"/>
        <v>15232</v>
      </c>
      <c r="I976" s="6">
        <f t="shared" si="259"/>
        <v>50670</v>
      </c>
      <c r="J976" s="6">
        <f t="shared" si="244"/>
        <v>65902</v>
      </c>
      <c r="K976" s="7">
        <f t="shared" si="245"/>
        <v>34560</v>
      </c>
      <c r="L976" s="7">
        <f t="shared" si="246"/>
        <v>124650</v>
      </c>
      <c r="M976" s="7">
        <f t="shared" si="247"/>
        <v>159210</v>
      </c>
      <c r="N976" s="8">
        <f t="shared" si="248"/>
        <v>25920</v>
      </c>
      <c r="O976" s="8">
        <f t="shared" si="249"/>
        <v>128520</v>
      </c>
      <c r="P976" s="8">
        <f t="shared" si="250"/>
        <v>154440</v>
      </c>
      <c r="Q976" s="9">
        <f t="shared" si="251"/>
        <v>24160</v>
      </c>
      <c r="R976" s="9">
        <f t="shared" si="252"/>
        <v>80550</v>
      </c>
      <c r="S976" s="10">
        <f t="shared" si="253"/>
        <v>104710</v>
      </c>
      <c r="T976" s="11">
        <f t="shared" si="254"/>
        <v>19770.599999999999</v>
      </c>
      <c r="U976" s="12">
        <f t="shared" si="255"/>
        <v>113078.6</v>
      </c>
      <c r="V976" s="13">
        <f t="shared" si="256"/>
        <v>108308.6</v>
      </c>
      <c r="W976" s="10">
        <f t="shared" si="257"/>
        <v>58578.6</v>
      </c>
    </row>
    <row r="977" spans="2:23" ht="40.799999999999997" x14ac:dyDescent="0.3">
      <c r="B977" s="78" t="s">
        <v>26</v>
      </c>
      <c r="C977" s="76">
        <v>800790</v>
      </c>
      <c r="D977" s="79" t="s">
        <v>1829</v>
      </c>
      <c r="E977" s="75">
        <v>0.77</v>
      </c>
      <c r="F977" s="76">
        <v>0.32</v>
      </c>
      <c r="G977" s="76">
        <v>0.45</v>
      </c>
      <c r="H977" s="6">
        <f t="shared" si="258"/>
        <v>30464</v>
      </c>
      <c r="I977" s="6">
        <f t="shared" si="259"/>
        <v>50670</v>
      </c>
      <c r="J977" s="6">
        <f t="shared" si="244"/>
        <v>81134</v>
      </c>
      <c r="K977" s="7">
        <f t="shared" si="245"/>
        <v>69120</v>
      </c>
      <c r="L977" s="7">
        <f t="shared" si="246"/>
        <v>124650</v>
      </c>
      <c r="M977" s="7">
        <f t="shared" si="247"/>
        <v>193770</v>
      </c>
      <c r="N977" s="8">
        <f t="shared" si="248"/>
        <v>51840</v>
      </c>
      <c r="O977" s="8">
        <f t="shared" si="249"/>
        <v>128520</v>
      </c>
      <c r="P977" s="8">
        <f t="shared" si="250"/>
        <v>180360</v>
      </c>
      <c r="Q977" s="9">
        <f t="shared" si="251"/>
        <v>48320</v>
      </c>
      <c r="R977" s="9">
        <f t="shared" si="252"/>
        <v>80550</v>
      </c>
      <c r="S977" s="10">
        <f t="shared" si="253"/>
        <v>128870</v>
      </c>
      <c r="T977" s="11">
        <f t="shared" si="254"/>
        <v>24340.2</v>
      </c>
      <c r="U977" s="12">
        <f t="shared" si="255"/>
        <v>136976.20000000001</v>
      </c>
      <c r="V977" s="13">
        <f t="shared" si="256"/>
        <v>123566.2</v>
      </c>
      <c r="W977" s="10">
        <f t="shared" si="257"/>
        <v>72076.2</v>
      </c>
    </row>
    <row r="978" spans="2:23" ht="40.799999999999997" x14ac:dyDescent="0.3">
      <c r="B978" s="78" t="s">
        <v>26</v>
      </c>
      <c r="C978" s="76">
        <v>800795</v>
      </c>
      <c r="D978" s="79" t="s">
        <v>1830</v>
      </c>
      <c r="E978" s="75">
        <v>2.06</v>
      </c>
      <c r="F978" s="76">
        <v>0.68</v>
      </c>
      <c r="G978" s="76">
        <v>1.38</v>
      </c>
      <c r="H978" s="6">
        <f t="shared" si="258"/>
        <v>64736.000000000007</v>
      </c>
      <c r="I978" s="6">
        <f t="shared" si="259"/>
        <v>155388</v>
      </c>
      <c r="J978" s="6">
        <f t="shared" si="244"/>
        <v>220124</v>
      </c>
      <c r="K978" s="7">
        <f t="shared" si="245"/>
        <v>146880</v>
      </c>
      <c r="L978" s="7">
        <f t="shared" si="246"/>
        <v>382259.99999999994</v>
      </c>
      <c r="M978" s="7">
        <f t="shared" si="247"/>
        <v>529140</v>
      </c>
      <c r="N978" s="8">
        <f t="shared" si="248"/>
        <v>110160.00000000001</v>
      </c>
      <c r="O978" s="8">
        <f t="shared" si="249"/>
        <v>394127.99999999994</v>
      </c>
      <c r="P978" s="8">
        <f t="shared" si="250"/>
        <v>504287.99999999994</v>
      </c>
      <c r="Q978" s="9">
        <f t="shared" si="251"/>
        <v>102680.00000000001</v>
      </c>
      <c r="R978" s="9">
        <f t="shared" si="252"/>
        <v>247019.99999999997</v>
      </c>
      <c r="S978" s="10">
        <f t="shared" si="253"/>
        <v>349700</v>
      </c>
      <c r="T978" s="11">
        <f t="shared" si="254"/>
        <v>66037.2</v>
      </c>
      <c r="U978" s="12">
        <f t="shared" si="255"/>
        <v>375053.2</v>
      </c>
      <c r="V978" s="13">
        <f t="shared" si="256"/>
        <v>350201.19999999995</v>
      </c>
      <c r="W978" s="10">
        <f t="shared" si="257"/>
        <v>195613.2</v>
      </c>
    </row>
    <row r="979" spans="2:23" ht="102" x14ac:dyDescent="0.3">
      <c r="B979" s="78" t="s">
        <v>26</v>
      </c>
      <c r="C979" s="76">
        <v>800796</v>
      </c>
      <c r="D979" s="79" t="s">
        <v>1831</v>
      </c>
      <c r="E979" s="75">
        <v>2.06</v>
      </c>
      <c r="F979" s="76">
        <v>0.68</v>
      </c>
      <c r="G979" s="76">
        <v>1.38</v>
      </c>
      <c r="H979" s="6">
        <f t="shared" si="258"/>
        <v>64736.000000000007</v>
      </c>
      <c r="I979" s="6">
        <f t="shared" si="259"/>
        <v>155388</v>
      </c>
      <c r="J979" s="6">
        <f t="shared" si="244"/>
        <v>220124</v>
      </c>
      <c r="K979" s="7">
        <f t="shared" si="245"/>
        <v>146880</v>
      </c>
      <c r="L979" s="7">
        <f t="shared" si="246"/>
        <v>382259.99999999994</v>
      </c>
      <c r="M979" s="7">
        <f t="shared" si="247"/>
        <v>529140</v>
      </c>
      <c r="N979" s="8">
        <f t="shared" si="248"/>
        <v>110160.00000000001</v>
      </c>
      <c r="O979" s="8">
        <f t="shared" si="249"/>
        <v>394127.99999999994</v>
      </c>
      <c r="P979" s="8">
        <f t="shared" si="250"/>
        <v>504287.99999999994</v>
      </c>
      <c r="Q979" s="9">
        <f t="shared" si="251"/>
        <v>102680.00000000001</v>
      </c>
      <c r="R979" s="9">
        <f t="shared" si="252"/>
        <v>247019.99999999997</v>
      </c>
      <c r="S979" s="10">
        <f t="shared" si="253"/>
        <v>349700</v>
      </c>
      <c r="T979" s="11">
        <f t="shared" si="254"/>
        <v>66037.2</v>
      </c>
      <c r="U979" s="12">
        <f t="shared" si="255"/>
        <v>375053.2</v>
      </c>
      <c r="V979" s="13">
        <f t="shared" si="256"/>
        <v>350201.19999999995</v>
      </c>
      <c r="W979" s="10">
        <f t="shared" si="257"/>
        <v>195613.2</v>
      </c>
    </row>
    <row r="980" spans="2:23" ht="102" x14ac:dyDescent="0.3">
      <c r="B980" s="78" t="s">
        <v>26</v>
      </c>
      <c r="C980" s="76">
        <v>800797</v>
      </c>
      <c r="D980" s="79" t="s">
        <v>1832</v>
      </c>
      <c r="E980" s="75">
        <v>2.06</v>
      </c>
      <c r="F980" s="76">
        <v>0.68</v>
      </c>
      <c r="G980" s="76">
        <v>1.38</v>
      </c>
      <c r="H980" s="6">
        <f t="shared" si="258"/>
        <v>64736.000000000007</v>
      </c>
      <c r="I980" s="6">
        <f t="shared" si="259"/>
        <v>155388</v>
      </c>
      <c r="J980" s="6">
        <f t="shared" si="244"/>
        <v>220124</v>
      </c>
      <c r="K980" s="7">
        <f t="shared" si="245"/>
        <v>146880</v>
      </c>
      <c r="L980" s="7">
        <f t="shared" si="246"/>
        <v>382259.99999999994</v>
      </c>
      <c r="M980" s="7">
        <f t="shared" si="247"/>
        <v>529140</v>
      </c>
      <c r="N980" s="8">
        <f t="shared" si="248"/>
        <v>110160.00000000001</v>
      </c>
      <c r="O980" s="8">
        <f t="shared" si="249"/>
        <v>394127.99999999994</v>
      </c>
      <c r="P980" s="8">
        <f t="shared" si="250"/>
        <v>504287.99999999994</v>
      </c>
      <c r="Q980" s="9">
        <f t="shared" si="251"/>
        <v>102680.00000000001</v>
      </c>
      <c r="R980" s="9">
        <f t="shared" si="252"/>
        <v>247019.99999999997</v>
      </c>
      <c r="S980" s="10">
        <f t="shared" si="253"/>
        <v>349700</v>
      </c>
      <c r="T980" s="11">
        <f t="shared" si="254"/>
        <v>66037.2</v>
      </c>
      <c r="U980" s="12">
        <f t="shared" si="255"/>
        <v>375053.2</v>
      </c>
      <c r="V980" s="13">
        <f t="shared" si="256"/>
        <v>350201.19999999995</v>
      </c>
      <c r="W980" s="10">
        <f t="shared" si="257"/>
        <v>195613.2</v>
      </c>
    </row>
    <row r="981" spans="2:23" ht="102" x14ac:dyDescent="0.3">
      <c r="B981" s="78" t="s">
        <v>26</v>
      </c>
      <c r="C981" s="76">
        <v>800798</v>
      </c>
      <c r="D981" s="79" t="s">
        <v>1833</v>
      </c>
      <c r="E981" s="75">
        <v>2.06</v>
      </c>
      <c r="F981" s="76">
        <v>0.68</v>
      </c>
      <c r="G981" s="76">
        <v>1.38</v>
      </c>
      <c r="H981" s="6">
        <f t="shared" si="258"/>
        <v>64736.000000000007</v>
      </c>
      <c r="I981" s="6">
        <f t="shared" si="259"/>
        <v>155388</v>
      </c>
      <c r="J981" s="6">
        <f t="shared" si="244"/>
        <v>220124</v>
      </c>
      <c r="K981" s="7">
        <f t="shared" si="245"/>
        <v>146880</v>
      </c>
      <c r="L981" s="7">
        <f t="shared" si="246"/>
        <v>382259.99999999994</v>
      </c>
      <c r="M981" s="7">
        <f t="shared" si="247"/>
        <v>529140</v>
      </c>
      <c r="N981" s="8">
        <f t="shared" si="248"/>
        <v>110160.00000000001</v>
      </c>
      <c r="O981" s="8">
        <f t="shared" si="249"/>
        <v>394127.99999999994</v>
      </c>
      <c r="P981" s="8">
        <f t="shared" si="250"/>
        <v>504287.99999999994</v>
      </c>
      <c r="Q981" s="9">
        <f t="shared" si="251"/>
        <v>102680.00000000001</v>
      </c>
      <c r="R981" s="9">
        <f t="shared" si="252"/>
        <v>247019.99999999997</v>
      </c>
      <c r="S981" s="10">
        <f t="shared" si="253"/>
        <v>349700</v>
      </c>
      <c r="T981" s="11">
        <f t="shared" si="254"/>
        <v>66037.2</v>
      </c>
      <c r="U981" s="12">
        <f t="shared" si="255"/>
        <v>375053.2</v>
      </c>
      <c r="V981" s="13">
        <f t="shared" si="256"/>
        <v>350201.19999999995</v>
      </c>
      <c r="W981" s="10">
        <f t="shared" si="257"/>
        <v>195613.2</v>
      </c>
    </row>
    <row r="982" spans="2:23" ht="122.4" x14ac:dyDescent="0.3">
      <c r="B982" s="78" t="s">
        <v>26</v>
      </c>
      <c r="C982" s="76">
        <v>800799</v>
      </c>
      <c r="D982" s="79" t="s">
        <v>1834</v>
      </c>
      <c r="E982" s="75">
        <v>2.06</v>
      </c>
      <c r="F982" s="76">
        <v>0.68</v>
      </c>
      <c r="G982" s="76">
        <v>1.38</v>
      </c>
      <c r="H982" s="6">
        <f t="shared" si="258"/>
        <v>64736.000000000007</v>
      </c>
      <c r="I982" s="6">
        <f t="shared" si="259"/>
        <v>155388</v>
      </c>
      <c r="J982" s="6">
        <f t="shared" ref="J982:J1045" si="260">I982+H982</f>
        <v>220124</v>
      </c>
      <c r="K982" s="7">
        <f t="shared" ref="K982:K1045" si="261">F982*216000</f>
        <v>146880</v>
      </c>
      <c r="L982" s="7">
        <f t="shared" ref="L982:L1045" si="262">G982*277000</f>
        <v>382259.99999999994</v>
      </c>
      <c r="M982" s="7">
        <f t="shared" ref="M982:M1045" si="263">L982+K982</f>
        <v>529140</v>
      </c>
      <c r="N982" s="8">
        <f t="shared" ref="N982:N1045" si="264">F982*162000</f>
        <v>110160.00000000001</v>
      </c>
      <c r="O982" s="8">
        <f t="shared" ref="O982:O1045" si="265">G982*285600</f>
        <v>394127.99999999994</v>
      </c>
      <c r="P982" s="8">
        <f t="shared" ref="P982:P1045" si="266">O982+N982</f>
        <v>504287.99999999994</v>
      </c>
      <c r="Q982" s="9">
        <f t="shared" ref="Q982:Q1045" si="267">F982*151000</f>
        <v>102680.00000000001</v>
      </c>
      <c r="R982" s="9">
        <f t="shared" ref="R982:R1045" si="268">G982*179000</f>
        <v>247019.99999999997</v>
      </c>
      <c r="S982" s="10">
        <f t="shared" ref="S982:S1045" si="269">R982+Q982</f>
        <v>349700</v>
      </c>
      <c r="T982" s="11">
        <f t="shared" ref="T982:T1045" si="270">J982*30/100</f>
        <v>66037.2</v>
      </c>
      <c r="U982" s="12">
        <f t="shared" ref="U982:U1045" si="271">(M982-J982)+T982</f>
        <v>375053.2</v>
      </c>
      <c r="V982" s="13">
        <f t="shared" ref="V982:V1045" si="272">(P982-J982)+T982</f>
        <v>350201.19999999995</v>
      </c>
      <c r="W982" s="10">
        <f t="shared" ref="W982:W1045" si="273">(S982-J982)+T982</f>
        <v>195613.2</v>
      </c>
    </row>
    <row r="983" spans="2:23" ht="61.2" x14ac:dyDescent="0.3">
      <c r="B983" s="78" t="s">
        <v>26</v>
      </c>
      <c r="C983" s="76">
        <v>800800</v>
      </c>
      <c r="D983" s="79" t="s">
        <v>1835</v>
      </c>
      <c r="E983" s="75">
        <v>1.19</v>
      </c>
      <c r="F983" s="76">
        <v>0.36</v>
      </c>
      <c r="G983" s="76">
        <v>0.83</v>
      </c>
      <c r="H983" s="6">
        <f t="shared" si="258"/>
        <v>34272</v>
      </c>
      <c r="I983" s="6">
        <f t="shared" si="259"/>
        <v>93458</v>
      </c>
      <c r="J983" s="6">
        <f t="shared" si="260"/>
        <v>127730</v>
      </c>
      <c r="K983" s="7">
        <f t="shared" si="261"/>
        <v>77760</v>
      </c>
      <c r="L983" s="7">
        <f t="shared" si="262"/>
        <v>229910</v>
      </c>
      <c r="M983" s="7">
        <f t="shared" si="263"/>
        <v>307670</v>
      </c>
      <c r="N983" s="8">
        <f t="shared" si="264"/>
        <v>58320</v>
      </c>
      <c r="O983" s="8">
        <f t="shared" si="265"/>
        <v>237048</v>
      </c>
      <c r="P983" s="8">
        <f t="shared" si="266"/>
        <v>295368</v>
      </c>
      <c r="Q983" s="9">
        <f t="shared" si="267"/>
        <v>54360</v>
      </c>
      <c r="R983" s="9">
        <f t="shared" si="268"/>
        <v>148570</v>
      </c>
      <c r="S983" s="10">
        <f t="shared" si="269"/>
        <v>202930</v>
      </c>
      <c r="T983" s="11">
        <f t="shared" si="270"/>
        <v>38319</v>
      </c>
      <c r="U983" s="12">
        <f t="shared" si="271"/>
        <v>218259</v>
      </c>
      <c r="V983" s="13">
        <f t="shared" si="272"/>
        <v>205957</v>
      </c>
      <c r="W983" s="10">
        <f t="shared" si="273"/>
        <v>113519</v>
      </c>
    </row>
    <row r="984" spans="2:23" ht="102" x14ac:dyDescent="0.3">
      <c r="B984" s="78" t="s">
        <v>26</v>
      </c>
      <c r="C984" s="76">
        <v>800805</v>
      </c>
      <c r="D984" s="79" t="s">
        <v>1836</v>
      </c>
      <c r="E984" s="75">
        <v>1.71</v>
      </c>
      <c r="F984" s="76">
        <v>0.71</v>
      </c>
      <c r="G984" s="76">
        <v>1</v>
      </c>
      <c r="H984" s="6">
        <f t="shared" si="258"/>
        <v>67592</v>
      </c>
      <c r="I984" s="6">
        <f t="shared" si="259"/>
        <v>112600</v>
      </c>
      <c r="J984" s="6">
        <f t="shared" si="260"/>
        <v>180192</v>
      </c>
      <c r="K984" s="7">
        <f t="shared" si="261"/>
        <v>153360</v>
      </c>
      <c r="L984" s="7">
        <f t="shared" si="262"/>
        <v>277000</v>
      </c>
      <c r="M984" s="7">
        <f t="shared" si="263"/>
        <v>430360</v>
      </c>
      <c r="N984" s="8">
        <f t="shared" si="264"/>
        <v>115020</v>
      </c>
      <c r="O984" s="8">
        <f t="shared" si="265"/>
        <v>285600</v>
      </c>
      <c r="P984" s="8">
        <f t="shared" si="266"/>
        <v>400620</v>
      </c>
      <c r="Q984" s="9">
        <f t="shared" si="267"/>
        <v>107210</v>
      </c>
      <c r="R984" s="9">
        <f t="shared" si="268"/>
        <v>179000</v>
      </c>
      <c r="S984" s="10">
        <f t="shared" si="269"/>
        <v>286210</v>
      </c>
      <c r="T984" s="11">
        <f t="shared" si="270"/>
        <v>54057.599999999999</v>
      </c>
      <c r="U984" s="12">
        <f t="shared" si="271"/>
        <v>304225.59999999998</v>
      </c>
      <c r="V984" s="13">
        <f t="shared" si="272"/>
        <v>274485.59999999998</v>
      </c>
      <c r="W984" s="10">
        <f t="shared" si="273"/>
        <v>160075.6</v>
      </c>
    </row>
    <row r="985" spans="2:23" ht="81.599999999999994" x14ac:dyDescent="0.3">
      <c r="B985" s="78" t="s">
        <v>26</v>
      </c>
      <c r="C985" s="76">
        <v>800810</v>
      </c>
      <c r="D985" s="79" t="s">
        <v>1837</v>
      </c>
      <c r="E985" s="75">
        <v>0.35</v>
      </c>
      <c r="F985" s="76">
        <v>0.11</v>
      </c>
      <c r="G985" s="76">
        <v>0.24</v>
      </c>
      <c r="H985" s="6">
        <f t="shared" si="258"/>
        <v>10472</v>
      </c>
      <c r="I985" s="6">
        <f t="shared" si="259"/>
        <v>27024</v>
      </c>
      <c r="J985" s="6">
        <f t="shared" si="260"/>
        <v>37496</v>
      </c>
      <c r="K985" s="7">
        <f t="shared" si="261"/>
        <v>23760</v>
      </c>
      <c r="L985" s="7">
        <f t="shared" si="262"/>
        <v>66480</v>
      </c>
      <c r="M985" s="7">
        <f t="shared" si="263"/>
        <v>90240</v>
      </c>
      <c r="N985" s="8">
        <f t="shared" si="264"/>
        <v>17820</v>
      </c>
      <c r="O985" s="8">
        <f t="shared" si="265"/>
        <v>68544</v>
      </c>
      <c r="P985" s="8">
        <f t="shared" si="266"/>
        <v>86364</v>
      </c>
      <c r="Q985" s="9">
        <f t="shared" si="267"/>
        <v>16610</v>
      </c>
      <c r="R985" s="9">
        <f t="shared" si="268"/>
        <v>42960</v>
      </c>
      <c r="S985" s="10">
        <f t="shared" si="269"/>
        <v>59570</v>
      </c>
      <c r="T985" s="11">
        <f t="shared" si="270"/>
        <v>11248.8</v>
      </c>
      <c r="U985" s="12">
        <f t="shared" si="271"/>
        <v>63992.800000000003</v>
      </c>
      <c r="V985" s="13">
        <f t="shared" si="272"/>
        <v>60116.800000000003</v>
      </c>
      <c r="W985" s="10">
        <f t="shared" si="273"/>
        <v>33322.800000000003</v>
      </c>
    </row>
    <row r="986" spans="2:23" ht="61.2" x14ac:dyDescent="0.3">
      <c r="B986" s="78" t="s">
        <v>26</v>
      </c>
      <c r="C986" s="76">
        <v>800815</v>
      </c>
      <c r="D986" s="79" t="s">
        <v>1838</v>
      </c>
      <c r="E986" s="75">
        <v>0.3</v>
      </c>
      <c r="F986" s="76">
        <v>0.08</v>
      </c>
      <c r="G986" s="76">
        <v>0.22</v>
      </c>
      <c r="H986" s="6">
        <f t="shared" si="258"/>
        <v>7616</v>
      </c>
      <c r="I986" s="6">
        <f t="shared" si="259"/>
        <v>24772</v>
      </c>
      <c r="J986" s="6">
        <f t="shared" si="260"/>
        <v>32388</v>
      </c>
      <c r="K986" s="7">
        <f t="shared" si="261"/>
        <v>17280</v>
      </c>
      <c r="L986" s="7">
        <f t="shared" si="262"/>
        <v>60940</v>
      </c>
      <c r="M986" s="7">
        <f t="shared" si="263"/>
        <v>78220</v>
      </c>
      <c r="N986" s="8">
        <f t="shared" si="264"/>
        <v>12960</v>
      </c>
      <c r="O986" s="8">
        <f t="shared" si="265"/>
        <v>62832</v>
      </c>
      <c r="P986" s="8">
        <f t="shared" si="266"/>
        <v>75792</v>
      </c>
      <c r="Q986" s="9">
        <f t="shared" si="267"/>
        <v>12080</v>
      </c>
      <c r="R986" s="9">
        <f t="shared" si="268"/>
        <v>39380</v>
      </c>
      <c r="S986" s="10">
        <f t="shared" si="269"/>
        <v>51460</v>
      </c>
      <c r="T986" s="11">
        <f t="shared" si="270"/>
        <v>9716.4</v>
      </c>
      <c r="U986" s="12">
        <f t="shared" si="271"/>
        <v>55548.4</v>
      </c>
      <c r="V986" s="13">
        <f t="shared" si="272"/>
        <v>53120.4</v>
      </c>
      <c r="W986" s="10">
        <f t="shared" si="273"/>
        <v>28788.400000000001</v>
      </c>
    </row>
    <row r="987" spans="2:23" ht="81.599999999999994" x14ac:dyDescent="0.3">
      <c r="B987" s="78" t="s">
        <v>26</v>
      </c>
      <c r="C987" s="76">
        <v>800820</v>
      </c>
      <c r="D987" s="79" t="s">
        <v>1839</v>
      </c>
      <c r="E987" s="75">
        <v>0.98</v>
      </c>
      <c r="F987" s="76">
        <v>0.3</v>
      </c>
      <c r="G987" s="76">
        <v>0.68</v>
      </c>
      <c r="H987" s="6">
        <f t="shared" si="258"/>
        <v>28560</v>
      </c>
      <c r="I987" s="6">
        <f t="shared" si="259"/>
        <v>76568</v>
      </c>
      <c r="J987" s="6">
        <f t="shared" si="260"/>
        <v>105128</v>
      </c>
      <c r="K987" s="7">
        <f t="shared" si="261"/>
        <v>64800</v>
      </c>
      <c r="L987" s="7">
        <f t="shared" si="262"/>
        <v>188360</v>
      </c>
      <c r="M987" s="7">
        <f t="shared" si="263"/>
        <v>253160</v>
      </c>
      <c r="N987" s="8">
        <f t="shared" si="264"/>
        <v>48600</v>
      </c>
      <c r="O987" s="8">
        <f t="shared" si="265"/>
        <v>194208</v>
      </c>
      <c r="P987" s="8">
        <f t="shared" si="266"/>
        <v>242808</v>
      </c>
      <c r="Q987" s="9">
        <f t="shared" si="267"/>
        <v>45300</v>
      </c>
      <c r="R987" s="9">
        <f t="shared" si="268"/>
        <v>121720.00000000001</v>
      </c>
      <c r="S987" s="10">
        <f t="shared" si="269"/>
        <v>167020</v>
      </c>
      <c r="T987" s="11">
        <f t="shared" si="270"/>
        <v>31538.400000000001</v>
      </c>
      <c r="U987" s="12">
        <f t="shared" si="271"/>
        <v>179570.4</v>
      </c>
      <c r="V987" s="13">
        <f t="shared" si="272"/>
        <v>169218.4</v>
      </c>
      <c r="W987" s="10">
        <f t="shared" si="273"/>
        <v>93430.399999999994</v>
      </c>
    </row>
    <row r="988" spans="2:23" ht="61.2" x14ac:dyDescent="0.3">
      <c r="B988" s="78" t="s">
        <v>26</v>
      </c>
      <c r="C988" s="76">
        <v>800821</v>
      </c>
      <c r="D988" s="79" t="s">
        <v>1840</v>
      </c>
      <c r="E988" s="75">
        <v>0.98</v>
      </c>
      <c r="F988" s="76">
        <v>0.3</v>
      </c>
      <c r="G988" s="76">
        <v>0.68</v>
      </c>
      <c r="H988" s="6">
        <f t="shared" si="258"/>
        <v>28560</v>
      </c>
      <c r="I988" s="6">
        <f t="shared" si="259"/>
        <v>76568</v>
      </c>
      <c r="J988" s="6">
        <f t="shared" si="260"/>
        <v>105128</v>
      </c>
      <c r="K988" s="7">
        <f t="shared" si="261"/>
        <v>64800</v>
      </c>
      <c r="L988" s="7">
        <f t="shared" si="262"/>
        <v>188360</v>
      </c>
      <c r="M988" s="7">
        <f t="shared" si="263"/>
        <v>253160</v>
      </c>
      <c r="N988" s="8">
        <f t="shared" si="264"/>
        <v>48600</v>
      </c>
      <c r="O988" s="8">
        <f t="shared" si="265"/>
        <v>194208</v>
      </c>
      <c r="P988" s="8">
        <f t="shared" si="266"/>
        <v>242808</v>
      </c>
      <c r="Q988" s="9">
        <f t="shared" si="267"/>
        <v>45300</v>
      </c>
      <c r="R988" s="9">
        <f t="shared" si="268"/>
        <v>121720.00000000001</v>
      </c>
      <c r="S988" s="10">
        <f t="shared" si="269"/>
        <v>167020</v>
      </c>
      <c r="T988" s="11">
        <f t="shared" si="270"/>
        <v>31538.400000000001</v>
      </c>
      <c r="U988" s="12">
        <f t="shared" si="271"/>
        <v>179570.4</v>
      </c>
      <c r="V988" s="13">
        <f t="shared" si="272"/>
        <v>169218.4</v>
      </c>
      <c r="W988" s="10">
        <f t="shared" si="273"/>
        <v>93430.399999999994</v>
      </c>
    </row>
    <row r="989" spans="2:23" ht="61.2" x14ac:dyDescent="0.3">
      <c r="B989" s="78" t="s">
        <v>26</v>
      </c>
      <c r="C989" s="76">
        <v>800825</v>
      </c>
      <c r="D989" s="79" t="s">
        <v>1841</v>
      </c>
      <c r="E989" s="75">
        <v>0.31</v>
      </c>
      <c r="F989" s="76">
        <v>0.08</v>
      </c>
      <c r="G989" s="76">
        <v>0.23</v>
      </c>
      <c r="H989" s="6">
        <f t="shared" si="258"/>
        <v>7616</v>
      </c>
      <c r="I989" s="6">
        <f t="shared" si="259"/>
        <v>25898</v>
      </c>
      <c r="J989" s="6">
        <f t="shared" si="260"/>
        <v>33514</v>
      </c>
      <c r="K989" s="7">
        <f t="shared" si="261"/>
        <v>17280</v>
      </c>
      <c r="L989" s="7">
        <f t="shared" si="262"/>
        <v>63710</v>
      </c>
      <c r="M989" s="7">
        <f t="shared" si="263"/>
        <v>80990</v>
      </c>
      <c r="N989" s="8">
        <f t="shared" si="264"/>
        <v>12960</v>
      </c>
      <c r="O989" s="8">
        <f t="shared" si="265"/>
        <v>65688</v>
      </c>
      <c r="P989" s="8">
        <f t="shared" si="266"/>
        <v>78648</v>
      </c>
      <c r="Q989" s="9">
        <f t="shared" si="267"/>
        <v>12080</v>
      </c>
      <c r="R989" s="9">
        <f t="shared" si="268"/>
        <v>41170</v>
      </c>
      <c r="S989" s="10">
        <f t="shared" si="269"/>
        <v>53250</v>
      </c>
      <c r="T989" s="11">
        <f t="shared" si="270"/>
        <v>10054.200000000001</v>
      </c>
      <c r="U989" s="12">
        <f t="shared" si="271"/>
        <v>57530.2</v>
      </c>
      <c r="V989" s="13">
        <f t="shared" si="272"/>
        <v>55188.2</v>
      </c>
      <c r="W989" s="10">
        <f t="shared" si="273"/>
        <v>29790.2</v>
      </c>
    </row>
    <row r="990" spans="2:23" ht="61.2" x14ac:dyDescent="0.3">
      <c r="B990" s="78" t="s">
        <v>26</v>
      </c>
      <c r="C990" s="76">
        <v>800830</v>
      </c>
      <c r="D990" s="79" t="s">
        <v>1842</v>
      </c>
      <c r="E990" s="75">
        <v>0.46</v>
      </c>
      <c r="F990" s="76">
        <v>0.19</v>
      </c>
      <c r="G990" s="76">
        <v>0.27</v>
      </c>
      <c r="H990" s="6">
        <f t="shared" si="258"/>
        <v>18088</v>
      </c>
      <c r="I990" s="6">
        <f t="shared" si="259"/>
        <v>30402.000000000004</v>
      </c>
      <c r="J990" s="6">
        <f t="shared" si="260"/>
        <v>48490</v>
      </c>
      <c r="K990" s="7">
        <f t="shared" si="261"/>
        <v>41040</v>
      </c>
      <c r="L990" s="7">
        <f t="shared" si="262"/>
        <v>74790</v>
      </c>
      <c r="M990" s="7">
        <f t="shared" si="263"/>
        <v>115830</v>
      </c>
      <c r="N990" s="8">
        <f t="shared" si="264"/>
        <v>30780</v>
      </c>
      <c r="O990" s="8">
        <f t="shared" si="265"/>
        <v>77112</v>
      </c>
      <c r="P990" s="8">
        <f t="shared" si="266"/>
        <v>107892</v>
      </c>
      <c r="Q990" s="9">
        <f t="shared" si="267"/>
        <v>28690</v>
      </c>
      <c r="R990" s="9">
        <f t="shared" si="268"/>
        <v>48330</v>
      </c>
      <c r="S990" s="10">
        <f t="shared" si="269"/>
        <v>77020</v>
      </c>
      <c r="T990" s="11">
        <f t="shared" si="270"/>
        <v>14547</v>
      </c>
      <c r="U990" s="12">
        <f t="shared" si="271"/>
        <v>81887</v>
      </c>
      <c r="V990" s="13">
        <f t="shared" si="272"/>
        <v>73949</v>
      </c>
      <c r="W990" s="10">
        <f t="shared" si="273"/>
        <v>43077</v>
      </c>
    </row>
    <row r="991" spans="2:23" ht="61.2" x14ac:dyDescent="0.3">
      <c r="B991" s="78" t="s">
        <v>26</v>
      </c>
      <c r="C991" s="76">
        <v>800835</v>
      </c>
      <c r="D991" s="79" t="s">
        <v>1843</v>
      </c>
      <c r="E991" s="75">
        <v>0.37</v>
      </c>
      <c r="F991" s="76">
        <v>0.1</v>
      </c>
      <c r="G991" s="76">
        <v>0.27</v>
      </c>
      <c r="H991" s="6">
        <f t="shared" si="258"/>
        <v>9520</v>
      </c>
      <c r="I991" s="6">
        <f t="shared" si="259"/>
        <v>30402.000000000004</v>
      </c>
      <c r="J991" s="6">
        <f t="shared" si="260"/>
        <v>39922</v>
      </c>
      <c r="K991" s="7">
        <f t="shared" si="261"/>
        <v>21600</v>
      </c>
      <c r="L991" s="7">
        <f t="shared" si="262"/>
        <v>74790</v>
      </c>
      <c r="M991" s="7">
        <f t="shared" si="263"/>
        <v>96390</v>
      </c>
      <c r="N991" s="8">
        <f t="shared" si="264"/>
        <v>16200</v>
      </c>
      <c r="O991" s="8">
        <f t="shared" si="265"/>
        <v>77112</v>
      </c>
      <c r="P991" s="8">
        <f t="shared" si="266"/>
        <v>93312</v>
      </c>
      <c r="Q991" s="9">
        <f t="shared" si="267"/>
        <v>15100</v>
      </c>
      <c r="R991" s="9">
        <f t="shared" si="268"/>
        <v>48330</v>
      </c>
      <c r="S991" s="10">
        <f t="shared" si="269"/>
        <v>63430</v>
      </c>
      <c r="T991" s="11">
        <f t="shared" si="270"/>
        <v>11976.6</v>
      </c>
      <c r="U991" s="12">
        <f t="shared" si="271"/>
        <v>68444.600000000006</v>
      </c>
      <c r="V991" s="13">
        <f t="shared" si="272"/>
        <v>65366.6</v>
      </c>
      <c r="W991" s="10">
        <f t="shared" si="273"/>
        <v>35484.6</v>
      </c>
    </row>
    <row r="992" spans="2:23" ht="102" x14ac:dyDescent="0.3">
      <c r="B992" s="78" t="s">
        <v>26</v>
      </c>
      <c r="C992" s="76">
        <v>800840</v>
      </c>
      <c r="D992" s="79" t="s">
        <v>1844</v>
      </c>
      <c r="E992" s="75">
        <v>2.4900000000000002</v>
      </c>
      <c r="F992" s="76">
        <v>0.65</v>
      </c>
      <c r="G992" s="76">
        <v>1.84</v>
      </c>
      <c r="H992" s="6">
        <f t="shared" si="258"/>
        <v>61880</v>
      </c>
      <c r="I992" s="6">
        <f t="shared" si="259"/>
        <v>207184</v>
      </c>
      <c r="J992" s="6">
        <f t="shared" si="260"/>
        <v>269064</v>
      </c>
      <c r="K992" s="7">
        <f t="shared" si="261"/>
        <v>140400</v>
      </c>
      <c r="L992" s="7">
        <f t="shared" si="262"/>
        <v>509680</v>
      </c>
      <c r="M992" s="7">
        <f t="shared" si="263"/>
        <v>650080</v>
      </c>
      <c r="N992" s="8">
        <f t="shared" si="264"/>
        <v>105300</v>
      </c>
      <c r="O992" s="8">
        <f t="shared" si="265"/>
        <v>525504</v>
      </c>
      <c r="P992" s="8">
        <f t="shared" si="266"/>
        <v>630804</v>
      </c>
      <c r="Q992" s="9">
        <f t="shared" si="267"/>
        <v>98150</v>
      </c>
      <c r="R992" s="9">
        <f t="shared" si="268"/>
        <v>329360</v>
      </c>
      <c r="S992" s="10">
        <f t="shared" si="269"/>
        <v>427510</v>
      </c>
      <c r="T992" s="11">
        <f t="shared" si="270"/>
        <v>80719.199999999997</v>
      </c>
      <c r="U992" s="12">
        <f t="shared" si="271"/>
        <v>461735.2</v>
      </c>
      <c r="V992" s="13">
        <f t="shared" si="272"/>
        <v>442459.2</v>
      </c>
      <c r="W992" s="10">
        <f t="shared" si="273"/>
        <v>239165.2</v>
      </c>
    </row>
    <row r="993" spans="2:23" ht="61.2" x14ac:dyDescent="0.3">
      <c r="B993" s="78" t="s">
        <v>26</v>
      </c>
      <c r="C993" s="76">
        <v>800845</v>
      </c>
      <c r="D993" s="79" t="s">
        <v>1845</v>
      </c>
      <c r="E993" s="75">
        <v>2.4</v>
      </c>
      <c r="F993" s="76">
        <v>0.7</v>
      </c>
      <c r="G993" s="76">
        <v>1.7</v>
      </c>
      <c r="H993" s="6">
        <f t="shared" si="258"/>
        <v>66640</v>
      </c>
      <c r="I993" s="6">
        <f t="shared" si="259"/>
        <v>191420</v>
      </c>
      <c r="J993" s="6">
        <f t="shared" si="260"/>
        <v>258060</v>
      </c>
      <c r="K993" s="7">
        <f t="shared" si="261"/>
        <v>151200</v>
      </c>
      <c r="L993" s="7">
        <f t="shared" si="262"/>
        <v>470900</v>
      </c>
      <c r="M993" s="7">
        <f t="shared" si="263"/>
        <v>622100</v>
      </c>
      <c r="N993" s="8">
        <f t="shared" si="264"/>
        <v>113400</v>
      </c>
      <c r="O993" s="8">
        <f t="shared" si="265"/>
        <v>485520</v>
      </c>
      <c r="P993" s="8">
        <f t="shared" si="266"/>
        <v>598920</v>
      </c>
      <c r="Q993" s="9">
        <f t="shared" si="267"/>
        <v>105700</v>
      </c>
      <c r="R993" s="9">
        <f t="shared" si="268"/>
        <v>304300</v>
      </c>
      <c r="S993" s="10">
        <f t="shared" si="269"/>
        <v>410000</v>
      </c>
      <c r="T993" s="11">
        <f t="shared" si="270"/>
        <v>77418</v>
      </c>
      <c r="U993" s="12">
        <f t="shared" si="271"/>
        <v>441458</v>
      </c>
      <c r="V993" s="13">
        <f t="shared" si="272"/>
        <v>418278</v>
      </c>
      <c r="W993" s="10">
        <f t="shared" si="273"/>
        <v>229358</v>
      </c>
    </row>
    <row r="994" spans="2:23" ht="61.2" x14ac:dyDescent="0.3">
      <c r="B994" s="78" t="s">
        <v>26</v>
      </c>
      <c r="C994" s="76">
        <v>800847</v>
      </c>
      <c r="D994" s="79" t="s">
        <v>1846</v>
      </c>
      <c r="E994" s="75">
        <v>2.4</v>
      </c>
      <c r="F994" s="76">
        <v>0.7</v>
      </c>
      <c r="G994" s="76">
        <v>1.7</v>
      </c>
      <c r="H994" s="6">
        <f t="shared" si="258"/>
        <v>66640</v>
      </c>
      <c r="I994" s="6">
        <f t="shared" si="259"/>
        <v>191420</v>
      </c>
      <c r="J994" s="6">
        <f t="shared" si="260"/>
        <v>258060</v>
      </c>
      <c r="K994" s="7">
        <f t="shared" si="261"/>
        <v>151200</v>
      </c>
      <c r="L994" s="7">
        <f t="shared" si="262"/>
        <v>470900</v>
      </c>
      <c r="M994" s="7">
        <f t="shared" si="263"/>
        <v>622100</v>
      </c>
      <c r="N994" s="8">
        <f t="shared" si="264"/>
        <v>113400</v>
      </c>
      <c r="O994" s="8">
        <f t="shared" si="265"/>
        <v>485520</v>
      </c>
      <c r="P994" s="8">
        <f t="shared" si="266"/>
        <v>598920</v>
      </c>
      <c r="Q994" s="9">
        <f t="shared" si="267"/>
        <v>105700</v>
      </c>
      <c r="R994" s="9">
        <f t="shared" si="268"/>
        <v>304300</v>
      </c>
      <c r="S994" s="10">
        <f t="shared" si="269"/>
        <v>410000</v>
      </c>
      <c r="T994" s="11">
        <f t="shared" si="270"/>
        <v>77418</v>
      </c>
      <c r="U994" s="12">
        <f t="shared" si="271"/>
        <v>441458</v>
      </c>
      <c r="V994" s="13">
        <f t="shared" si="272"/>
        <v>418278</v>
      </c>
      <c r="W994" s="10">
        <f t="shared" si="273"/>
        <v>229358</v>
      </c>
    </row>
    <row r="995" spans="2:23" ht="81.599999999999994" x14ac:dyDescent="0.3">
      <c r="B995" s="78" t="s">
        <v>26</v>
      </c>
      <c r="C995" s="76">
        <v>800850</v>
      </c>
      <c r="D995" s="79" t="s">
        <v>1847</v>
      </c>
      <c r="E995" s="75">
        <v>1.48</v>
      </c>
      <c r="F995" s="76">
        <v>0.39</v>
      </c>
      <c r="G995" s="76">
        <v>1.0900000000000001</v>
      </c>
      <c r="H995" s="6">
        <f t="shared" si="258"/>
        <v>37128</v>
      </c>
      <c r="I995" s="6">
        <f t="shared" si="259"/>
        <v>122734.00000000001</v>
      </c>
      <c r="J995" s="6">
        <f t="shared" si="260"/>
        <v>159862</v>
      </c>
      <c r="K995" s="7">
        <f t="shared" si="261"/>
        <v>84240</v>
      </c>
      <c r="L995" s="7">
        <f t="shared" si="262"/>
        <v>301930</v>
      </c>
      <c r="M995" s="7">
        <f t="shared" si="263"/>
        <v>386170</v>
      </c>
      <c r="N995" s="8">
        <f t="shared" si="264"/>
        <v>63180</v>
      </c>
      <c r="O995" s="8">
        <f t="shared" si="265"/>
        <v>311304</v>
      </c>
      <c r="P995" s="8">
        <f t="shared" si="266"/>
        <v>374484</v>
      </c>
      <c r="Q995" s="9">
        <f t="shared" si="267"/>
        <v>58890</v>
      </c>
      <c r="R995" s="9">
        <f t="shared" si="268"/>
        <v>195110</v>
      </c>
      <c r="S995" s="10">
        <f t="shared" si="269"/>
        <v>254000</v>
      </c>
      <c r="T995" s="11">
        <f t="shared" si="270"/>
        <v>47958.6</v>
      </c>
      <c r="U995" s="12">
        <f t="shared" si="271"/>
        <v>274266.59999999998</v>
      </c>
      <c r="V995" s="13">
        <f t="shared" si="272"/>
        <v>262580.59999999998</v>
      </c>
      <c r="W995" s="10">
        <f t="shared" si="273"/>
        <v>142096.6</v>
      </c>
    </row>
    <row r="996" spans="2:23" ht="81.599999999999994" x14ac:dyDescent="0.3">
      <c r="B996" s="78" t="s">
        <v>26</v>
      </c>
      <c r="C996" s="76">
        <v>800855</v>
      </c>
      <c r="D996" s="79" t="s">
        <v>1848</v>
      </c>
      <c r="E996" s="75">
        <v>0.54</v>
      </c>
      <c r="F996" s="76">
        <v>0.14000000000000001</v>
      </c>
      <c r="G996" s="76">
        <v>0.4</v>
      </c>
      <c r="H996" s="6">
        <f t="shared" si="258"/>
        <v>13328.000000000002</v>
      </c>
      <c r="I996" s="6">
        <f t="shared" si="259"/>
        <v>45040</v>
      </c>
      <c r="J996" s="6">
        <f t="shared" si="260"/>
        <v>58368</v>
      </c>
      <c r="K996" s="7">
        <f t="shared" si="261"/>
        <v>30240.000000000004</v>
      </c>
      <c r="L996" s="7">
        <f t="shared" si="262"/>
        <v>110800</v>
      </c>
      <c r="M996" s="7">
        <f t="shared" si="263"/>
        <v>141040</v>
      </c>
      <c r="N996" s="8">
        <f t="shared" si="264"/>
        <v>22680.000000000004</v>
      </c>
      <c r="O996" s="8">
        <f t="shared" si="265"/>
        <v>114240</v>
      </c>
      <c r="P996" s="8">
        <f t="shared" si="266"/>
        <v>136920</v>
      </c>
      <c r="Q996" s="9">
        <f t="shared" si="267"/>
        <v>21140.000000000004</v>
      </c>
      <c r="R996" s="9">
        <f t="shared" si="268"/>
        <v>71600</v>
      </c>
      <c r="S996" s="10">
        <f t="shared" si="269"/>
        <v>92740</v>
      </c>
      <c r="T996" s="11">
        <f t="shared" si="270"/>
        <v>17510.400000000001</v>
      </c>
      <c r="U996" s="12">
        <f t="shared" si="271"/>
        <v>100182.39999999999</v>
      </c>
      <c r="V996" s="13">
        <f t="shared" si="272"/>
        <v>96062.399999999994</v>
      </c>
      <c r="W996" s="10">
        <f t="shared" si="273"/>
        <v>51882.400000000001</v>
      </c>
    </row>
    <row r="997" spans="2:23" ht="61.2" x14ac:dyDescent="0.3">
      <c r="B997" s="78" t="s">
        <v>26</v>
      </c>
      <c r="C997" s="76">
        <v>800860</v>
      </c>
      <c r="D997" s="79" t="s">
        <v>1849</v>
      </c>
      <c r="E997" s="75">
        <v>0.95</v>
      </c>
      <c r="F997" s="76">
        <v>0.25</v>
      </c>
      <c r="G997" s="76">
        <v>0.7</v>
      </c>
      <c r="H997" s="6">
        <f t="shared" si="258"/>
        <v>23800</v>
      </c>
      <c r="I997" s="6">
        <f t="shared" si="259"/>
        <v>78820</v>
      </c>
      <c r="J997" s="6">
        <f t="shared" si="260"/>
        <v>102620</v>
      </c>
      <c r="K997" s="7">
        <f t="shared" si="261"/>
        <v>54000</v>
      </c>
      <c r="L997" s="7">
        <f t="shared" si="262"/>
        <v>193900</v>
      </c>
      <c r="M997" s="7">
        <f t="shared" si="263"/>
        <v>247900</v>
      </c>
      <c r="N997" s="8">
        <f t="shared" si="264"/>
        <v>40500</v>
      </c>
      <c r="O997" s="8">
        <f t="shared" si="265"/>
        <v>199920</v>
      </c>
      <c r="P997" s="8">
        <f t="shared" si="266"/>
        <v>240420</v>
      </c>
      <c r="Q997" s="9">
        <f t="shared" si="267"/>
        <v>37750</v>
      </c>
      <c r="R997" s="9">
        <f t="shared" si="268"/>
        <v>125299.99999999999</v>
      </c>
      <c r="S997" s="10">
        <f t="shared" si="269"/>
        <v>163050</v>
      </c>
      <c r="T997" s="11">
        <f t="shared" si="270"/>
        <v>30786</v>
      </c>
      <c r="U997" s="12">
        <f t="shared" si="271"/>
        <v>176066</v>
      </c>
      <c r="V997" s="13">
        <f t="shared" si="272"/>
        <v>168586</v>
      </c>
      <c r="W997" s="10">
        <f t="shared" si="273"/>
        <v>91216</v>
      </c>
    </row>
    <row r="998" spans="2:23" ht="61.2" x14ac:dyDescent="0.3">
      <c r="B998" s="78" t="s">
        <v>26</v>
      </c>
      <c r="C998" s="76">
        <v>800865</v>
      </c>
      <c r="D998" s="79" t="s">
        <v>1850</v>
      </c>
      <c r="E998" s="75">
        <v>1.32</v>
      </c>
      <c r="F998" s="76">
        <v>0.68</v>
      </c>
      <c r="G998" s="76">
        <v>0.64</v>
      </c>
      <c r="H998" s="6">
        <f t="shared" si="258"/>
        <v>64736.000000000007</v>
      </c>
      <c r="I998" s="6">
        <f t="shared" si="259"/>
        <v>72064</v>
      </c>
      <c r="J998" s="6">
        <f t="shared" si="260"/>
        <v>136800</v>
      </c>
      <c r="K998" s="7">
        <f t="shared" si="261"/>
        <v>146880</v>
      </c>
      <c r="L998" s="7">
        <f t="shared" si="262"/>
        <v>177280</v>
      </c>
      <c r="M998" s="7">
        <f t="shared" si="263"/>
        <v>324160</v>
      </c>
      <c r="N998" s="8">
        <f t="shared" si="264"/>
        <v>110160.00000000001</v>
      </c>
      <c r="O998" s="8">
        <f t="shared" si="265"/>
        <v>182784</v>
      </c>
      <c r="P998" s="8">
        <f t="shared" si="266"/>
        <v>292944</v>
      </c>
      <c r="Q998" s="9">
        <f t="shared" si="267"/>
        <v>102680.00000000001</v>
      </c>
      <c r="R998" s="9">
        <f t="shared" si="268"/>
        <v>114560</v>
      </c>
      <c r="S998" s="10">
        <f t="shared" si="269"/>
        <v>217240</v>
      </c>
      <c r="T998" s="11">
        <f t="shared" si="270"/>
        <v>41040</v>
      </c>
      <c r="U998" s="12">
        <f t="shared" si="271"/>
        <v>228400</v>
      </c>
      <c r="V998" s="13">
        <f t="shared" si="272"/>
        <v>197184</v>
      </c>
      <c r="W998" s="10">
        <f t="shared" si="273"/>
        <v>121480</v>
      </c>
    </row>
    <row r="999" spans="2:23" ht="61.2" x14ac:dyDescent="0.3">
      <c r="B999" s="78" t="s">
        <v>26</v>
      </c>
      <c r="C999" s="76">
        <v>800870</v>
      </c>
      <c r="D999" s="79" t="s">
        <v>1851</v>
      </c>
      <c r="E999" s="75">
        <v>0.92</v>
      </c>
      <c r="F999" s="76">
        <v>0.24</v>
      </c>
      <c r="G999" s="76">
        <v>0.68</v>
      </c>
      <c r="H999" s="6">
        <f t="shared" si="258"/>
        <v>22848</v>
      </c>
      <c r="I999" s="6">
        <f t="shared" si="259"/>
        <v>76568</v>
      </c>
      <c r="J999" s="6">
        <f t="shared" si="260"/>
        <v>99416</v>
      </c>
      <c r="K999" s="7">
        <f t="shared" si="261"/>
        <v>51840</v>
      </c>
      <c r="L999" s="7">
        <f t="shared" si="262"/>
        <v>188360</v>
      </c>
      <c r="M999" s="7">
        <f t="shared" si="263"/>
        <v>240200</v>
      </c>
      <c r="N999" s="8">
        <f t="shared" si="264"/>
        <v>38880</v>
      </c>
      <c r="O999" s="8">
        <f t="shared" si="265"/>
        <v>194208</v>
      </c>
      <c r="P999" s="8">
        <f t="shared" si="266"/>
        <v>233088</v>
      </c>
      <c r="Q999" s="9">
        <f t="shared" si="267"/>
        <v>36240</v>
      </c>
      <c r="R999" s="9">
        <f t="shared" si="268"/>
        <v>121720.00000000001</v>
      </c>
      <c r="S999" s="10">
        <f t="shared" si="269"/>
        <v>157960</v>
      </c>
      <c r="T999" s="11">
        <f t="shared" si="270"/>
        <v>29824.799999999999</v>
      </c>
      <c r="U999" s="12">
        <f t="shared" si="271"/>
        <v>170608.8</v>
      </c>
      <c r="V999" s="13">
        <f t="shared" si="272"/>
        <v>163496.79999999999</v>
      </c>
      <c r="W999" s="10">
        <f t="shared" si="273"/>
        <v>88368.8</v>
      </c>
    </row>
    <row r="1000" spans="2:23" ht="61.2" x14ac:dyDescent="0.3">
      <c r="B1000" s="78" t="s">
        <v>26</v>
      </c>
      <c r="C1000" s="76">
        <v>800871</v>
      </c>
      <c r="D1000" s="79" t="s">
        <v>1852</v>
      </c>
      <c r="E1000" s="75">
        <v>0.92</v>
      </c>
      <c r="F1000" s="76">
        <v>0.24</v>
      </c>
      <c r="G1000" s="76">
        <v>0.68</v>
      </c>
      <c r="H1000" s="6">
        <f t="shared" si="258"/>
        <v>22848</v>
      </c>
      <c r="I1000" s="6">
        <f t="shared" si="259"/>
        <v>76568</v>
      </c>
      <c r="J1000" s="6">
        <f t="shared" si="260"/>
        <v>99416</v>
      </c>
      <c r="K1000" s="7">
        <f t="shared" si="261"/>
        <v>51840</v>
      </c>
      <c r="L1000" s="7">
        <f t="shared" si="262"/>
        <v>188360</v>
      </c>
      <c r="M1000" s="7">
        <f t="shared" si="263"/>
        <v>240200</v>
      </c>
      <c r="N1000" s="8">
        <f t="shared" si="264"/>
        <v>38880</v>
      </c>
      <c r="O1000" s="8">
        <f t="shared" si="265"/>
        <v>194208</v>
      </c>
      <c r="P1000" s="8">
        <f t="shared" si="266"/>
        <v>233088</v>
      </c>
      <c r="Q1000" s="9">
        <f t="shared" si="267"/>
        <v>36240</v>
      </c>
      <c r="R1000" s="9">
        <f t="shared" si="268"/>
        <v>121720.00000000001</v>
      </c>
      <c r="S1000" s="10">
        <f t="shared" si="269"/>
        <v>157960</v>
      </c>
      <c r="T1000" s="11">
        <f t="shared" si="270"/>
        <v>29824.799999999999</v>
      </c>
      <c r="U1000" s="12">
        <f t="shared" si="271"/>
        <v>170608.8</v>
      </c>
      <c r="V1000" s="13">
        <f t="shared" si="272"/>
        <v>163496.79999999999</v>
      </c>
      <c r="W1000" s="10">
        <f t="shared" si="273"/>
        <v>88368.8</v>
      </c>
    </row>
    <row r="1001" spans="2:23" ht="61.2" x14ac:dyDescent="0.3">
      <c r="B1001" s="78" t="s">
        <v>26</v>
      </c>
      <c r="C1001" s="76">
        <v>800872</v>
      </c>
      <c r="D1001" s="79" t="s">
        <v>1853</v>
      </c>
      <c r="E1001" s="75">
        <v>0.92</v>
      </c>
      <c r="F1001" s="76">
        <v>0.24</v>
      </c>
      <c r="G1001" s="76">
        <v>0.68</v>
      </c>
      <c r="H1001" s="6">
        <f t="shared" si="258"/>
        <v>22848</v>
      </c>
      <c r="I1001" s="6">
        <f t="shared" si="259"/>
        <v>76568</v>
      </c>
      <c r="J1001" s="6">
        <f t="shared" si="260"/>
        <v>99416</v>
      </c>
      <c r="K1001" s="7">
        <f t="shared" si="261"/>
        <v>51840</v>
      </c>
      <c r="L1001" s="7">
        <f t="shared" si="262"/>
        <v>188360</v>
      </c>
      <c r="M1001" s="7">
        <f t="shared" si="263"/>
        <v>240200</v>
      </c>
      <c r="N1001" s="8">
        <f t="shared" si="264"/>
        <v>38880</v>
      </c>
      <c r="O1001" s="8">
        <f t="shared" si="265"/>
        <v>194208</v>
      </c>
      <c r="P1001" s="8">
        <f t="shared" si="266"/>
        <v>233088</v>
      </c>
      <c r="Q1001" s="9">
        <f t="shared" si="267"/>
        <v>36240</v>
      </c>
      <c r="R1001" s="9">
        <f t="shared" si="268"/>
        <v>121720.00000000001</v>
      </c>
      <c r="S1001" s="10">
        <f t="shared" si="269"/>
        <v>157960</v>
      </c>
      <c r="T1001" s="11">
        <f t="shared" si="270"/>
        <v>29824.799999999999</v>
      </c>
      <c r="U1001" s="12">
        <f t="shared" si="271"/>
        <v>170608.8</v>
      </c>
      <c r="V1001" s="13">
        <f t="shared" si="272"/>
        <v>163496.79999999999</v>
      </c>
      <c r="W1001" s="10">
        <f t="shared" si="273"/>
        <v>88368.8</v>
      </c>
    </row>
    <row r="1002" spans="2:23" ht="40.799999999999997" x14ac:dyDescent="0.3">
      <c r="B1002" s="78" t="s">
        <v>26</v>
      </c>
      <c r="C1002" s="76">
        <v>800873</v>
      </c>
      <c r="D1002" s="79" t="s">
        <v>1854</v>
      </c>
      <c r="E1002" s="75">
        <v>0.92</v>
      </c>
      <c r="F1002" s="76">
        <v>0.24</v>
      </c>
      <c r="G1002" s="76">
        <v>0.68</v>
      </c>
      <c r="H1002" s="6">
        <f t="shared" si="258"/>
        <v>22848</v>
      </c>
      <c r="I1002" s="6">
        <f t="shared" si="259"/>
        <v>76568</v>
      </c>
      <c r="J1002" s="6">
        <f t="shared" si="260"/>
        <v>99416</v>
      </c>
      <c r="K1002" s="7">
        <f t="shared" si="261"/>
        <v>51840</v>
      </c>
      <c r="L1002" s="7">
        <f t="shared" si="262"/>
        <v>188360</v>
      </c>
      <c r="M1002" s="7">
        <f t="shared" si="263"/>
        <v>240200</v>
      </c>
      <c r="N1002" s="8">
        <f t="shared" si="264"/>
        <v>38880</v>
      </c>
      <c r="O1002" s="8">
        <f t="shared" si="265"/>
        <v>194208</v>
      </c>
      <c r="P1002" s="8">
        <f t="shared" si="266"/>
        <v>233088</v>
      </c>
      <c r="Q1002" s="9">
        <f t="shared" si="267"/>
        <v>36240</v>
      </c>
      <c r="R1002" s="9">
        <f t="shared" si="268"/>
        <v>121720.00000000001</v>
      </c>
      <c r="S1002" s="10">
        <f t="shared" si="269"/>
        <v>157960</v>
      </c>
      <c r="T1002" s="11">
        <f t="shared" si="270"/>
        <v>29824.799999999999</v>
      </c>
      <c r="U1002" s="12">
        <f t="shared" si="271"/>
        <v>170608.8</v>
      </c>
      <c r="V1002" s="13">
        <f t="shared" si="272"/>
        <v>163496.79999999999</v>
      </c>
      <c r="W1002" s="10">
        <f t="shared" si="273"/>
        <v>88368.8</v>
      </c>
    </row>
    <row r="1003" spans="2:23" ht="61.2" x14ac:dyDescent="0.3">
      <c r="B1003" s="78" t="s">
        <v>26</v>
      </c>
      <c r="C1003" s="76">
        <v>800875</v>
      </c>
      <c r="D1003" s="79" t="s">
        <v>1855</v>
      </c>
      <c r="E1003" s="75">
        <v>1.88</v>
      </c>
      <c r="F1003" s="76">
        <v>0.49</v>
      </c>
      <c r="G1003" s="76">
        <v>1.39</v>
      </c>
      <c r="H1003" s="6">
        <f t="shared" si="258"/>
        <v>46648</v>
      </c>
      <c r="I1003" s="6">
        <f t="shared" si="259"/>
        <v>156514</v>
      </c>
      <c r="J1003" s="6">
        <f t="shared" si="260"/>
        <v>203162</v>
      </c>
      <c r="K1003" s="7">
        <f t="shared" si="261"/>
        <v>105840</v>
      </c>
      <c r="L1003" s="7">
        <f t="shared" si="262"/>
        <v>385030</v>
      </c>
      <c r="M1003" s="7">
        <f t="shared" si="263"/>
        <v>490870</v>
      </c>
      <c r="N1003" s="8">
        <f t="shared" si="264"/>
        <v>79380</v>
      </c>
      <c r="O1003" s="8">
        <f t="shared" si="265"/>
        <v>396984</v>
      </c>
      <c r="P1003" s="8">
        <f t="shared" si="266"/>
        <v>476364</v>
      </c>
      <c r="Q1003" s="9">
        <f t="shared" si="267"/>
        <v>73990</v>
      </c>
      <c r="R1003" s="9">
        <f t="shared" si="268"/>
        <v>248809.99999999997</v>
      </c>
      <c r="S1003" s="10">
        <f t="shared" si="269"/>
        <v>322800</v>
      </c>
      <c r="T1003" s="11">
        <f t="shared" si="270"/>
        <v>60948.6</v>
      </c>
      <c r="U1003" s="12">
        <f t="shared" si="271"/>
        <v>348656.6</v>
      </c>
      <c r="V1003" s="13">
        <f t="shared" si="272"/>
        <v>334150.59999999998</v>
      </c>
      <c r="W1003" s="10">
        <f t="shared" si="273"/>
        <v>180586.6</v>
      </c>
    </row>
    <row r="1004" spans="2:23" ht="61.2" x14ac:dyDescent="0.3">
      <c r="B1004" s="78" t="s">
        <v>26</v>
      </c>
      <c r="C1004" s="76">
        <v>800876</v>
      </c>
      <c r="D1004" s="79" t="s">
        <v>1856</v>
      </c>
      <c r="E1004" s="75">
        <v>1.88</v>
      </c>
      <c r="F1004" s="76">
        <v>0.49</v>
      </c>
      <c r="G1004" s="76">
        <v>1.39</v>
      </c>
      <c r="H1004" s="6">
        <f t="shared" ref="H1004:H1067" si="274">F1004*95200</f>
        <v>46648</v>
      </c>
      <c r="I1004" s="6">
        <f t="shared" ref="I1004:I1067" si="275">G1004*112600</f>
        <v>156514</v>
      </c>
      <c r="J1004" s="6">
        <f t="shared" si="260"/>
        <v>203162</v>
      </c>
      <c r="K1004" s="7">
        <f t="shared" si="261"/>
        <v>105840</v>
      </c>
      <c r="L1004" s="7">
        <f t="shared" si="262"/>
        <v>385030</v>
      </c>
      <c r="M1004" s="7">
        <f t="shared" si="263"/>
        <v>490870</v>
      </c>
      <c r="N1004" s="8">
        <f t="shared" si="264"/>
        <v>79380</v>
      </c>
      <c r="O1004" s="8">
        <f t="shared" si="265"/>
        <v>396984</v>
      </c>
      <c r="P1004" s="8">
        <f t="shared" si="266"/>
        <v>476364</v>
      </c>
      <c r="Q1004" s="9">
        <f t="shared" si="267"/>
        <v>73990</v>
      </c>
      <c r="R1004" s="9">
        <f t="shared" si="268"/>
        <v>248809.99999999997</v>
      </c>
      <c r="S1004" s="10">
        <f t="shared" si="269"/>
        <v>322800</v>
      </c>
      <c r="T1004" s="11">
        <f t="shared" si="270"/>
        <v>60948.6</v>
      </c>
      <c r="U1004" s="12">
        <f t="shared" si="271"/>
        <v>348656.6</v>
      </c>
      <c r="V1004" s="13">
        <f t="shared" si="272"/>
        <v>334150.59999999998</v>
      </c>
      <c r="W1004" s="10">
        <f t="shared" si="273"/>
        <v>180586.6</v>
      </c>
    </row>
    <row r="1005" spans="2:23" ht="40.799999999999997" x14ac:dyDescent="0.3">
      <c r="B1005" s="78" t="s">
        <v>26</v>
      </c>
      <c r="C1005" s="76">
        <v>800880</v>
      </c>
      <c r="D1005" s="79" t="s">
        <v>1857</v>
      </c>
      <c r="E1005" s="75">
        <v>0.71000000000000008</v>
      </c>
      <c r="F1005" s="76">
        <v>0.17</v>
      </c>
      <c r="G1005" s="76">
        <v>0.54</v>
      </c>
      <c r="H1005" s="6">
        <f t="shared" si="274"/>
        <v>16184.000000000002</v>
      </c>
      <c r="I1005" s="6">
        <f t="shared" si="275"/>
        <v>60804.000000000007</v>
      </c>
      <c r="J1005" s="6">
        <f t="shared" si="260"/>
        <v>76988.000000000015</v>
      </c>
      <c r="K1005" s="7">
        <f t="shared" si="261"/>
        <v>36720</v>
      </c>
      <c r="L1005" s="7">
        <f t="shared" si="262"/>
        <v>149580</v>
      </c>
      <c r="M1005" s="7">
        <f t="shared" si="263"/>
        <v>186300</v>
      </c>
      <c r="N1005" s="8">
        <f t="shared" si="264"/>
        <v>27540.000000000004</v>
      </c>
      <c r="O1005" s="8">
        <f t="shared" si="265"/>
        <v>154224</v>
      </c>
      <c r="P1005" s="8">
        <f t="shared" si="266"/>
        <v>181764</v>
      </c>
      <c r="Q1005" s="9">
        <f t="shared" si="267"/>
        <v>25670.000000000004</v>
      </c>
      <c r="R1005" s="9">
        <f t="shared" si="268"/>
        <v>96660</v>
      </c>
      <c r="S1005" s="10">
        <f t="shared" si="269"/>
        <v>122330</v>
      </c>
      <c r="T1005" s="11">
        <f t="shared" si="270"/>
        <v>23096.400000000005</v>
      </c>
      <c r="U1005" s="12">
        <f t="shared" si="271"/>
        <v>132408.4</v>
      </c>
      <c r="V1005" s="13">
        <f t="shared" si="272"/>
        <v>127872.4</v>
      </c>
      <c r="W1005" s="10">
        <f t="shared" si="273"/>
        <v>68438.399999999994</v>
      </c>
    </row>
    <row r="1006" spans="2:23" ht="61.2" x14ac:dyDescent="0.3">
      <c r="B1006" s="78" t="s">
        <v>26</v>
      </c>
      <c r="C1006" s="76">
        <v>800885</v>
      </c>
      <c r="D1006" s="79" t="s">
        <v>1858</v>
      </c>
      <c r="E1006" s="75">
        <v>0.71000000000000008</v>
      </c>
      <c r="F1006" s="76">
        <v>0.17</v>
      </c>
      <c r="G1006" s="76">
        <v>0.54</v>
      </c>
      <c r="H1006" s="6">
        <f t="shared" si="274"/>
        <v>16184.000000000002</v>
      </c>
      <c r="I1006" s="6">
        <f t="shared" si="275"/>
        <v>60804.000000000007</v>
      </c>
      <c r="J1006" s="6">
        <f t="shared" si="260"/>
        <v>76988.000000000015</v>
      </c>
      <c r="K1006" s="7">
        <f t="shared" si="261"/>
        <v>36720</v>
      </c>
      <c r="L1006" s="7">
        <f t="shared" si="262"/>
        <v>149580</v>
      </c>
      <c r="M1006" s="7">
        <f t="shared" si="263"/>
        <v>186300</v>
      </c>
      <c r="N1006" s="8">
        <f t="shared" si="264"/>
        <v>27540.000000000004</v>
      </c>
      <c r="O1006" s="8">
        <f t="shared" si="265"/>
        <v>154224</v>
      </c>
      <c r="P1006" s="8">
        <f t="shared" si="266"/>
        <v>181764</v>
      </c>
      <c r="Q1006" s="9">
        <f t="shared" si="267"/>
        <v>25670.000000000004</v>
      </c>
      <c r="R1006" s="9">
        <f t="shared" si="268"/>
        <v>96660</v>
      </c>
      <c r="S1006" s="10">
        <f t="shared" si="269"/>
        <v>122330</v>
      </c>
      <c r="T1006" s="11">
        <f t="shared" si="270"/>
        <v>23096.400000000005</v>
      </c>
      <c r="U1006" s="12">
        <f t="shared" si="271"/>
        <v>132408.4</v>
      </c>
      <c r="V1006" s="13">
        <f t="shared" si="272"/>
        <v>127872.4</v>
      </c>
      <c r="W1006" s="10">
        <f t="shared" si="273"/>
        <v>68438.399999999994</v>
      </c>
    </row>
    <row r="1007" spans="2:23" ht="61.2" x14ac:dyDescent="0.3">
      <c r="B1007" s="78" t="s">
        <v>26</v>
      </c>
      <c r="C1007" s="76">
        <v>800890</v>
      </c>
      <c r="D1007" s="79" t="s">
        <v>1859</v>
      </c>
      <c r="E1007" s="75">
        <v>0.26</v>
      </c>
      <c r="F1007" s="76">
        <v>0.06</v>
      </c>
      <c r="G1007" s="76">
        <v>0.2</v>
      </c>
      <c r="H1007" s="6">
        <f t="shared" si="274"/>
        <v>5712</v>
      </c>
      <c r="I1007" s="6">
        <f t="shared" si="275"/>
        <v>22520</v>
      </c>
      <c r="J1007" s="6">
        <f t="shared" si="260"/>
        <v>28232</v>
      </c>
      <c r="K1007" s="7">
        <f t="shared" si="261"/>
        <v>12960</v>
      </c>
      <c r="L1007" s="7">
        <f t="shared" si="262"/>
        <v>55400</v>
      </c>
      <c r="M1007" s="7">
        <f t="shared" si="263"/>
        <v>68360</v>
      </c>
      <c r="N1007" s="8">
        <f t="shared" si="264"/>
        <v>9720</v>
      </c>
      <c r="O1007" s="8">
        <f t="shared" si="265"/>
        <v>57120</v>
      </c>
      <c r="P1007" s="8">
        <f t="shared" si="266"/>
        <v>66840</v>
      </c>
      <c r="Q1007" s="9">
        <f t="shared" si="267"/>
        <v>9060</v>
      </c>
      <c r="R1007" s="9">
        <f t="shared" si="268"/>
        <v>35800</v>
      </c>
      <c r="S1007" s="10">
        <f t="shared" si="269"/>
        <v>44860</v>
      </c>
      <c r="T1007" s="11">
        <f t="shared" si="270"/>
        <v>8469.6</v>
      </c>
      <c r="U1007" s="12">
        <f t="shared" si="271"/>
        <v>48597.599999999999</v>
      </c>
      <c r="V1007" s="13">
        <f t="shared" si="272"/>
        <v>47077.599999999999</v>
      </c>
      <c r="W1007" s="10">
        <f t="shared" si="273"/>
        <v>25097.599999999999</v>
      </c>
    </row>
    <row r="1008" spans="2:23" ht="61.2" x14ac:dyDescent="0.3">
      <c r="B1008" s="78" t="s">
        <v>26</v>
      </c>
      <c r="C1008" s="76">
        <v>800895</v>
      </c>
      <c r="D1008" s="79" t="s">
        <v>1860</v>
      </c>
      <c r="E1008" s="75">
        <v>0.23</v>
      </c>
      <c r="F1008" s="76">
        <v>0.06</v>
      </c>
      <c r="G1008" s="76">
        <v>0.17</v>
      </c>
      <c r="H1008" s="6">
        <f t="shared" si="274"/>
        <v>5712</v>
      </c>
      <c r="I1008" s="6">
        <f t="shared" si="275"/>
        <v>19142</v>
      </c>
      <c r="J1008" s="6">
        <f t="shared" si="260"/>
        <v>24854</v>
      </c>
      <c r="K1008" s="7">
        <f t="shared" si="261"/>
        <v>12960</v>
      </c>
      <c r="L1008" s="7">
        <f t="shared" si="262"/>
        <v>47090</v>
      </c>
      <c r="M1008" s="7">
        <f t="shared" si="263"/>
        <v>60050</v>
      </c>
      <c r="N1008" s="8">
        <f t="shared" si="264"/>
        <v>9720</v>
      </c>
      <c r="O1008" s="8">
        <f t="shared" si="265"/>
        <v>48552</v>
      </c>
      <c r="P1008" s="8">
        <f t="shared" si="266"/>
        <v>58272</v>
      </c>
      <c r="Q1008" s="9">
        <f t="shared" si="267"/>
        <v>9060</v>
      </c>
      <c r="R1008" s="9">
        <f t="shared" si="268"/>
        <v>30430.000000000004</v>
      </c>
      <c r="S1008" s="10">
        <f t="shared" si="269"/>
        <v>39490</v>
      </c>
      <c r="T1008" s="11">
        <f t="shared" si="270"/>
        <v>7456.2</v>
      </c>
      <c r="U1008" s="12">
        <f t="shared" si="271"/>
        <v>42652.2</v>
      </c>
      <c r="V1008" s="13">
        <f t="shared" si="272"/>
        <v>40874.199999999997</v>
      </c>
      <c r="W1008" s="10">
        <f t="shared" si="273"/>
        <v>22092.2</v>
      </c>
    </row>
    <row r="1009" spans="2:23" ht="61.2" x14ac:dyDescent="0.3">
      <c r="B1009" s="78" t="s">
        <v>26</v>
      </c>
      <c r="C1009" s="76">
        <v>800900</v>
      </c>
      <c r="D1009" s="79" t="s">
        <v>1861</v>
      </c>
      <c r="E1009" s="75">
        <v>0.44999999999999996</v>
      </c>
      <c r="F1009" s="76">
        <v>0.09</v>
      </c>
      <c r="G1009" s="76">
        <v>0.36</v>
      </c>
      <c r="H1009" s="6">
        <f t="shared" si="274"/>
        <v>8568</v>
      </c>
      <c r="I1009" s="6">
        <f t="shared" si="275"/>
        <v>40536</v>
      </c>
      <c r="J1009" s="6">
        <f t="shared" si="260"/>
        <v>49104</v>
      </c>
      <c r="K1009" s="7">
        <f t="shared" si="261"/>
        <v>19440</v>
      </c>
      <c r="L1009" s="7">
        <f t="shared" si="262"/>
        <v>99720</v>
      </c>
      <c r="M1009" s="7">
        <f t="shared" si="263"/>
        <v>119160</v>
      </c>
      <c r="N1009" s="8">
        <f t="shared" si="264"/>
        <v>14580</v>
      </c>
      <c r="O1009" s="8">
        <f t="shared" si="265"/>
        <v>102816</v>
      </c>
      <c r="P1009" s="8">
        <f t="shared" si="266"/>
        <v>117396</v>
      </c>
      <c r="Q1009" s="9">
        <f t="shared" si="267"/>
        <v>13590</v>
      </c>
      <c r="R1009" s="9">
        <f t="shared" si="268"/>
        <v>64440</v>
      </c>
      <c r="S1009" s="10">
        <f t="shared" si="269"/>
        <v>78030</v>
      </c>
      <c r="T1009" s="11">
        <f t="shared" si="270"/>
        <v>14731.2</v>
      </c>
      <c r="U1009" s="12">
        <f t="shared" si="271"/>
        <v>84787.199999999997</v>
      </c>
      <c r="V1009" s="13">
        <f t="shared" si="272"/>
        <v>83023.199999999997</v>
      </c>
      <c r="W1009" s="10">
        <f t="shared" si="273"/>
        <v>43657.2</v>
      </c>
    </row>
    <row r="1010" spans="2:23" ht="61.2" x14ac:dyDescent="0.3">
      <c r="B1010" s="78" t="s">
        <v>26</v>
      </c>
      <c r="C1010" s="76">
        <v>800905</v>
      </c>
      <c r="D1010" s="79" t="s">
        <v>1862</v>
      </c>
      <c r="E1010" s="75">
        <v>0.19</v>
      </c>
      <c r="F1010" s="76">
        <v>0.05</v>
      </c>
      <c r="G1010" s="76">
        <v>0.14000000000000001</v>
      </c>
      <c r="H1010" s="6">
        <f t="shared" si="274"/>
        <v>4760</v>
      </c>
      <c r="I1010" s="6">
        <f t="shared" si="275"/>
        <v>15764.000000000002</v>
      </c>
      <c r="J1010" s="6">
        <f t="shared" si="260"/>
        <v>20524</v>
      </c>
      <c r="K1010" s="7">
        <f t="shared" si="261"/>
        <v>10800</v>
      </c>
      <c r="L1010" s="7">
        <f t="shared" si="262"/>
        <v>38780.000000000007</v>
      </c>
      <c r="M1010" s="7">
        <f t="shared" si="263"/>
        <v>49580.000000000007</v>
      </c>
      <c r="N1010" s="8">
        <f t="shared" si="264"/>
        <v>8100</v>
      </c>
      <c r="O1010" s="8">
        <f t="shared" si="265"/>
        <v>39984.000000000007</v>
      </c>
      <c r="P1010" s="8">
        <f t="shared" si="266"/>
        <v>48084.000000000007</v>
      </c>
      <c r="Q1010" s="9">
        <f t="shared" si="267"/>
        <v>7550</v>
      </c>
      <c r="R1010" s="9">
        <f t="shared" si="268"/>
        <v>25060.000000000004</v>
      </c>
      <c r="S1010" s="10">
        <f t="shared" si="269"/>
        <v>32610.000000000004</v>
      </c>
      <c r="T1010" s="11">
        <f t="shared" si="270"/>
        <v>6157.2</v>
      </c>
      <c r="U1010" s="12">
        <f t="shared" si="271"/>
        <v>35213.200000000004</v>
      </c>
      <c r="V1010" s="13">
        <f t="shared" si="272"/>
        <v>33717.200000000004</v>
      </c>
      <c r="W1010" s="10">
        <f t="shared" si="273"/>
        <v>18243.200000000004</v>
      </c>
    </row>
    <row r="1011" spans="2:23" ht="61.2" x14ac:dyDescent="0.3">
      <c r="B1011" s="78" t="s">
        <v>26</v>
      </c>
      <c r="C1011" s="76">
        <v>800910</v>
      </c>
      <c r="D1011" s="79" t="s">
        <v>1863</v>
      </c>
      <c r="E1011" s="75">
        <v>0.90999999999999992</v>
      </c>
      <c r="F1011" s="76">
        <v>0.43</v>
      </c>
      <c r="G1011" s="76">
        <v>0.48</v>
      </c>
      <c r="H1011" s="6">
        <f t="shared" si="274"/>
        <v>40936</v>
      </c>
      <c r="I1011" s="6">
        <f t="shared" si="275"/>
        <v>54048</v>
      </c>
      <c r="J1011" s="6">
        <f t="shared" si="260"/>
        <v>94984</v>
      </c>
      <c r="K1011" s="7">
        <f t="shared" si="261"/>
        <v>92880</v>
      </c>
      <c r="L1011" s="7">
        <f t="shared" si="262"/>
        <v>132960</v>
      </c>
      <c r="M1011" s="7">
        <f t="shared" si="263"/>
        <v>225840</v>
      </c>
      <c r="N1011" s="8">
        <f t="shared" si="264"/>
        <v>69660</v>
      </c>
      <c r="O1011" s="8">
        <f t="shared" si="265"/>
        <v>137088</v>
      </c>
      <c r="P1011" s="8">
        <f t="shared" si="266"/>
        <v>206748</v>
      </c>
      <c r="Q1011" s="9">
        <f t="shared" si="267"/>
        <v>64930</v>
      </c>
      <c r="R1011" s="9">
        <f t="shared" si="268"/>
        <v>85920</v>
      </c>
      <c r="S1011" s="10">
        <f t="shared" si="269"/>
        <v>150850</v>
      </c>
      <c r="T1011" s="11">
        <f t="shared" si="270"/>
        <v>28495.200000000001</v>
      </c>
      <c r="U1011" s="12">
        <f t="shared" si="271"/>
        <v>159351.20000000001</v>
      </c>
      <c r="V1011" s="13">
        <f t="shared" si="272"/>
        <v>140259.20000000001</v>
      </c>
      <c r="W1011" s="10">
        <f t="shared" si="273"/>
        <v>84361.2</v>
      </c>
    </row>
    <row r="1012" spans="2:23" ht="61.2" x14ac:dyDescent="0.3">
      <c r="B1012" s="78" t="s">
        <v>26</v>
      </c>
      <c r="C1012" s="76">
        <v>800915</v>
      </c>
      <c r="D1012" s="79" t="s">
        <v>1864</v>
      </c>
      <c r="E1012" s="75">
        <v>0.90999999999999992</v>
      </c>
      <c r="F1012" s="76">
        <v>0.43</v>
      </c>
      <c r="G1012" s="76">
        <v>0.48</v>
      </c>
      <c r="H1012" s="6">
        <f t="shared" si="274"/>
        <v>40936</v>
      </c>
      <c r="I1012" s="6">
        <f t="shared" si="275"/>
        <v>54048</v>
      </c>
      <c r="J1012" s="6">
        <f t="shared" si="260"/>
        <v>94984</v>
      </c>
      <c r="K1012" s="7">
        <f t="shared" si="261"/>
        <v>92880</v>
      </c>
      <c r="L1012" s="7">
        <f t="shared" si="262"/>
        <v>132960</v>
      </c>
      <c r="M1012" s="7">
        <f t="shared" si="263"/>
        <v>225840</v>
      </c>
      <c r="N1012" s="8">
        <f t="shared" si="264"/>
        <v>69660</v>
      </c>
      <c r="O1012" s="8">
        <f t="shared" si="265"/>
        <v>137088</v>
      </c>
      <c r="P1012" s="8">
        <f t="shared" si="266"/>
        <v>206748</v>
      </c>
      <c r="Q1012" s="9">
        <f t="shared" si="267"/>
        <v>64930</v>
      </c>
      <c r="R1012" s="9">
        <f t="shared" si="268"/>
        <v>85920</v>
      </c>
      <c r="S1012" s="10">
        <f t="shared" si="269"/>
        <v>150850</v>
      </c>
      <c r="T1012" s="11">
        <f t="shared" si="270"/>
        <v>28495.200000000001</v>
      </c>
      <c r="U1012" s="12">
        <f t="shared" si="271"/>
        <v>159351.20000000001</v>
      </c>
      <c r="V1012" s="13">
        <f t="shared" si="272"/>
        <v>140259.20000000001</v>
      </c>
      <c r="W1012" s="10">
        <f t="shared" si="273"/>
        <v>84361.2</v>
      </c>
    </row>
    <row r="1013" spans="2:23" ht="61.2" x14ac:dyDescent="0.3">
      <c r="B1013" s="78" t="s">
        <v>26</v>
      </c>
      <c r="C1013" s="76">
        <v>800925</v>
      </c>
      <c r="D1013" s="79" t="s">
        <v>1865</v>
      </c>
      <c r="E1013" s="75">
        <v>0.19</v>
      </c>
      <c r="F1013" s="76">
        <v>0.05</v>
      </c>
      <c r="G1013" s="76">
        <v>0.14000000000000001</v>
      </c>
      <c r="H1013" s="6">
        <f t="shared" si="274"/>
        <v>4760</v>
      </c>
      <c r="I1013" s="6">
        <f t="shared" si="275"/>
        <v>15764.000000000002</v>
      </c>
      <c r="J1013" s="6">
        <f t="shared" si="260"/>
        <v>20524</v>
      </c>
      <c r="K1013" s="7">
        <f t="shared" si="261"/>
        <v>10800</v>
      </c>
      <c r="L1013" s="7">
        <f t="shared" si="262"/>
        <v>38780.000000000007</v>
      </c>
      <c r="M1013" s="7">
        <f t="shared" si="263"/>
        <v>49580.000000000007</v>
      </c>
      <c r="N1013" s="8">
        <f t="shared" si="264"/>
        <v>8100</v>
      </c>
      <c r="O1013" s="8">
        <f t="shared" si="265"/>
        <v>39984.000000000007</v>
      </c>
      <c r="P1013" s="8">
        <f t="shared" si="266"/>
        <v>48084.000000000007</v>
      </c>
      <c r="Q1013" s="9">
        <f t="shared" si="267"/>
        <v>7550</v>
      </c>
      <c r="R1013" s="9">
        <f t="shared" si="268"/>
        <v>25060.000000000004</v>
      </c>
      <c r="S1013" s="10">
        <f t="shared" si="269"/>
        <v>32610.000000000004</v>
      </c>
      <c r="T1013" s="11">
        <f t="shared" si="270"/>
        <v>6157.2</v>
      </c>
      <c r="U1013" s="12">
        <f t="shared" si="271"/>
        <v>35213.200000000004</v>
      </c>
      <c r="V1013" s="13">
        <f t="shared" si="272"/>
        <v>33717.200000000004</v>
      </c>
      <c r="W1013" s="10">
        <f t="shared" si="273"/>
        <v>18243.200000000004</v>
      </c>
    </row>
    <row r="1014" spans="2:23" ht="61.2" x14ac:dyDescent="0.3">
      <c r="B1014" s="78" t="s">
        <v>26</v>
      </c>
      <c r="C1014" s="76">
        <v>800930</v>
      </c>
      <c r="D1014" s="79" t="s">
        <v>1866</v>
      </c>
      <c r="E1014" s="75">
        <v>0.32</v>
      </c>
      <c r="F1014" s="76">
        <v>7.0000000000000007E-2</v>
      </c>
      <c r="G1014" s="76">
        <v>0.25</v>
      </c>
      <c r="H1014" s="6">
        <f t="shared" si="274"/>
        <v>6664.0000000000009</v>
      </c>
      <c r="I1014" s="6">
        <f t="shared" si="275"/>
        <v>28150</v>
      </c>
      <c r="J1014" s="6">
        <f t="shared" si="260"/>
        <v>34814</v>
      </c>
      <c r="K1014" s="7">
        <f t="shared" si="261"/>
        <v>15120.000000000002</v>
      </c>
      <c r="L1014" s="7">
        <f t="shared" si="262"/>
        <v>69250</v>
      </c>
      <c r="M1014" s="7">
        <f t="shared" si="263"/>
        <v>84370</v>
      </c>
      <c r="N1014" s="8">
        <f t="shared" si="264"/>
        <v>11340.000000000002</v>
      </c>
      <c r="O1014" s="8">
        <f t="shared" si="265"/>
        <v>71400</v>
      </c>
      <c r="P1014" s="8">
        <f t="shared" si="266"/>
        <v>82740</v>
      </c>
      <c r="Q1014" s="9">
        <f t="shared" si="267"/>
        <v>10570.000000000002</v>
      </c>
      <c r="R1014" s="9">
        <f t="shared" si="268"/>
        <v>44750</v>
      </c>
      <c r="S1014" s="10">
        <f t="shared" si="269"/>
        <v>55320</v>
      </c>
      <c r="T1014" s="11">
        <f t="shared" si="270"/>
        <v>10444.200000000001</v>
      </c>
      <c r="U1014" s="12">
        <f t="shared" si="271"/>
        <v>60000.2</v>
      </c>
      <c r="V1014" s="13">
        <f t="shared" si="272"/>
        <v>58370.2</v>
      </c>
      <c r="W1014" s="10">
        <f t="shared" si="273"/>
        <v>30950.2</v>
      </c>
    </row>
    <row r="1015" spans="2:23" ht="102" x14ac:dyDescent="0.3">
      <c r="B1015" s="78" t="s">
        <v>26</v>
      </c>
      <c r="C1015" s="76">
        <v>800935</v>
      </c>
      <c r="D1015" s="79" t="s">
        <v>1867</v>
      </c>
      <c r="E1015" s="75">
        <v>0.6</v>
      </c>
      <c r="F1015" s="76">
        <v>0.1</v>
      </c>
      <c r="G1015" s="76">
        <v>0.5</v>
      </c>
      <c r="H1015" s="6">
        <f t="shared" si="274"/>
        <v>9520</v>
      </c>
      <c r="I1015" s="6">
        <f t="shared" si="275"/>
        <v>56300</v>
      </c>
      <c r="J1015" s="6">
        <f t="shared" si="260"/>
        <v>65820</v>
      </c>
      <c r="K1015" s="7">
        <f t="shared" si="261"/>
        <v>21600</v>
      </c>
      <c r="L1015" s="7">
        <f t="shared" si="262"/>
        <v>138500</v>
      </c>
      <c r="M1015" s="7">
        <f t="shared" si="263"/>
        <v>160100</v>
      </c>
      <c r="N1015" s="8">
        <f t="shared" si="264"/>
        <v>16200</v>
      </c>
      <c r="O1015" s="8">
        <f t="shared" si="265"/>
        <v>142800</v>
      </c>
      <c r="P1015" s="8">
        <f t="shared" si="266"/>
        <v>159000</v>
      </c>
      <c r="Q1015" s="9">
        <f t="shared" si="267"/>
        <v>15100</v>
      </c>
      <c r="R1015" s="9">
        <f t="shared" si="268"/>
        <v>89500</v>
      </c>
      <c r="S1015" s="10">
        <f t="shared" si="269"/>
        <v>104600</v>
      </c>
      <c r="T1015" s="11">
        <f t="shared" si="270"/>
        <v>19746</v>
      </c>
      <c r="U1015" s="12">
        <f t="shared" si="271"/>
        <v>114026</v>
      </c>
      <c r="V1015" s="13">
        <f t="shared" si="272"/>
        <v>112926</v>
      </c>
      <c r="W1015" s="10">
        <f t="shared" si="273"/>
        <v>58526</v>
      </c>
    </row>
    <row r="1016" spans="2:23" ht="61.2" x14ac:dyDescent="0.3">
      <c r="B1016" s="78" t="s">
        <v>26</v>
      </c>
      <c r="C1016" s="76">
        <v>800945</v>
      </c>
      <c r="D1016" s="79" t="s">
        <v>1868</v>
      </c>
      <c r="E1016" s="75">
        <v>1.61</v>
      </c>
      <c r="F1016" s="76">
        <v>0.28000000000000003</v>
      </c>
      <c r="G1016" s="76">
        <v>1.33</v>
      </c>
      <c r="H1016" s="6">
        <f t="shared" si="274"/>
        <v>26656.000000000004</v>
      </c>
      <c r="I1016" s="6">
        <f t="shared" si="275"/>
        <v>149758</v>
      </c>
      <c r="J1016" s="6">
        <f t="shared" si="260"/>
        <v>176414</v>
      </c>
      <c r="K1016" s="7">
        <f t="shared" si="261"/>
        <v>60480.000000000007</v>
      </c>
      <c r="L1016" s="7">
        <f t="shared" si="262"/>
        <v>368410</v>
      </c>
      <c r="M1016" s="7">
        <f t="shared" si="263"/>
        <v>428890</v>
      </c>
      <c r="N1016" s="8">
        <f t="shared" si="264"/>
        <v>45360.000000000007</v>
      </c>
      <c r="O1016" s="8">
        <f t="shared" si="265"/>
        <v>379848</v>
      </c>
      <c r="P1016" s="8">
        <f t="shared" si="266"/>
        <v>425208</v>
      </c>
      <c r="Q1016" s="9">
        <f t="shared" si="267"/>
        <v>42280.000000000007</v>
      </c>
      <c r="R1016" s="9">
        <f t="shared" si="268"/>
        <v>238070</v>
      </c>
      <c r="S1016" s="10">
        <f t="shared" si="269"/>
        <v>280350</v>
      </c>
      <c r="T1016" s="11">
        <f t="shared" si="270"/>
        <v>52924.2</v>
      </c>
      <c r="U1016" s="12">
        <f t="shared" si="271"/>
        <v>305400.2</v>
      </c>
      <c r="V1016" s="13">
        <f t="shared" si="272"/>
        <v>301718.2</v>
      </c>
      <c r="W1016" s="10">
        <f t="shared" si="273"/>
        <v>156860.20000000001</v>
      </c>
    </row>
    <row r="1017" spans="2:23" x14ac:dyDescent="0.3">
      <c r="B1017" s="78" t="s">
        <v>26</v>
      </c>
      <c r="C1017" s="76">
        <v>800950</v>
      </c>
      <c r="D1017" s="79" t="s">
        <v>1869</v>
      </c>
      <c r="E1017" s="75">
        <v>1.6800000000000002</v>
      </c>
      <c r="F1017" s="76">
        <v>0.35</v>
      </c>
      <c r="G1017" s="76">
        <v>1.33</v>
      </c>
      <c r="H1017" s="6">
        <f t="shared" si="274"/>
        <v>33320</v>
      </c>
      <c r="I1017" s="6">
        <f t="shared" si="275"/>
        <v>149758</v>
      </c>
      <c r="J1017" s="6">
        <f t="shared" si="260"/>
        <v>183078</v>
      </c>
      <c r="K1017" s="7">
        <f t="shared" si="261"/>
        <v>75600</v>
      </c>
      <c r="L1017" s="7">
        <f t="shared" si="262"/>
        <v>368410</v>
      </c>
      <c r="M1017" s="7">
        <f t="shared" si="263"/>
        <v>444010</v>
      </c>
      <c r="N1017" s="8">
        <f t="shared" si="264"/>
        <v>56700</v>
      </c>
      <c r="O1017" s="8">
        <f t="shared" si="265"/>
        <v>379848</v>
      </c>
      <c r="P1017" s="8">
        <f t="shared" si="266"/>
        <v>436548</v>
      </c>
      <c r="Q1017" s="9">
        <f t="shared" si="267"/>
        <v>52850</v>
      </c>
      <c r="R1017" s="9">
        <f t="shared" si="268"/>
        <v>238070</v>
      </c>
      <c r="S1017" s="10">
        <f t="shared" si="269"/>
        <v>290920</v>
      </c>
      <c r="T1017" s="11">
        <f t="shared" si="270"/>
        <v>54923.4</v>
      </c>
      <c r="U1017" s="12">
        <f t="shared" si="271"/>
        <v>315855.40000000002</v>
      </c>
      <c r="V1017" s="13">
        <f t="shared" si="272"/>
        <v>308393.40000000002</v>
      </c>
      <c r="W1017" s="10">
        <f t="shared" si="273"/>
        <v>162765.4</v>
      </c>
    </row>
    <row r="1018" spans="2:23" ht="61.2" x14ac:dyDescent="0.3">
      <c r="B1018" s="78" t="s">
        <v>26</v>
      </c>
      <c r="C1018" s="76">
        <v>800955</v>
      </c>
      <c r="D1018" s="79" t="s">
        <v>1870</v>
      </c>
      <c r="E1018" s="75">
        <v>0.82000000000000006</v>
      </c>
      <c r="F1018" s="76">
        <v>0.17</v>
      </c>
      <c r="G1018" s="76">
        <v>0.65</v>
      </c>
      <c r="H1018" s="6">
        <f t="shared" si="274"/>
        <v>16184.000000000002</v>
      </c>
      <c r="I1018" s="6">
        <f t="shared" si="275"/>
        <v>73190</v>
      </c>
      <c r="J1018" s="6">
        <f t="shared" si="260"/>
        <v>89374</v>
      </c>
      <c r="K1018" s="7">
        <f t="shared" si="261"/>
        <v>36720</v>
      </c>
      <c r="L1018" s="7">
        <f t="shared" si="262"/>
        <v>180050</v>
      </c>
      <c r="M1018" s="7">
        <f t="shared" si="263"/>
        <v>216770</v>
      </c>
      <c r="N1018" s="8">
        <f t="shared" si="264"/>
        <v>27540.000000000004</v>
      </c>
      <c r="O1018" s="8">
        <f t="shared" si="265"/>
        <v>185640</v>
      </c>
      <c r="P1018" s="8">
        <f t="shared" si="266"/>
        <v>213180</v>
      </c>
      <c r="Q1018" s="9">
        <f t="shared" si="267"/>
        <v>25670.000000000004</v>
      </c>
      <c r="R1018" s="9">
        <f t="shared" si="268"/>
        <v>116350</v>
      </c>
      <c r="S1018" s="10">
        <f t="shared" si="269"/>
        <v>142020</v>
      </c>
      <c r="T1018" s="11">
        <f t="shared" si="270"/>
        <v>26812.2</v>
      </c>
      <c r="U1018" s="12">
        <f t="shared" si="271"/>
        <v>154208.20000000001</v>
      </c>
      <c r="V1018" s="13">
        <f t="shared" si="272"/>
        <v>150618.20000000001</v>
      </c>
      <c r="W1018" s="10">
        <f t="shared" si="273"/>
        <v>79458.2</v>
      </c>
    </row>
    <row r="1019" spans="2:23" ht="40.799999999999997" x14ac:dyDescent="0.3">
      <c r="B1019" s="78" t="s">
        <v>26</v>
      </c>
      <c r="C1019" s="76">
        <v>800960</v>
      </c>
      <c r="D1019" s="79" t="s">
        <v>1871</v>
      </c>
      <c r="E1019" s="75">
        <v>0.19</v>
      </c>
      <c r="F1019" s="76">
        <v>0.05</v>
      </c>
      <c r="G1019" s="76">
        <v>0.14000000000000001</v>
      </c>
      <c r="H1019" s="6">
        <f t="shared" si="274"/>
        <v>4760</v>
      </c>
      <c r="I1019" s="6">
        <f t="shared" si="275"/>
        <v>15764.000000000002</v>
      </c>
      <c r="J1019" s="6">
        <f t="shared" si="260"/>
        <v>20524</v>
      </c>
      <c r="K1019" s="7">
        <f t="shared" si="261"/>
        <v>10800</v>
      </c>
      <c r="L1019" s="7">
        <f t="shared" si="262"/>
        <v>38780.000000000007</v>
      </c>
      <c r="M1019" s="7">
        <f t="shared" si="263"/>
        <v>49580.000000000007</v>
      </c>
      <c r="N1019" s="8">
        <f t="shared" si="264"/>
        <v>8100</v>
      </c>
      <c r="O1019" s="8">
        <f t="shared" si="265"/>
        <v>39984.000000000007</v>
      </c>
      <c r="P1019" s="8">
        <f t="shared" si="266"/>
        <v>48084.000000000007</v>
      </c>
      <c r="Q1019" s="9">
        <f t="shared" si="267"/>
        <v>7550</v>
      </c>
      <c r="R1019" s="9">
        <f t="shared" si="268"/>
        <v>25060.000000000004</v>
      </c>
      <c r="S1019" s="10">
        <f t="shared" si="269"/>
        <v>32610.000000000004</v>
      </c>
      <c r="T1019" s="11">
        <f t="shared" si="270"/>
        <v>6157.2</v>
      </c>
      <c r="U1019" s="12">
        <f t="shared" si="271"/>
        <v>35213.200000000004</v>
      </c>
      <c r="V1019" s="13">
        <f t="shared" si="272"/>
        <v>33717.200000000004</v>
      </c>
      <c r="W1019" s="10">
        <f t="shared" si="273"/>
        <v>18243.200000000004</v>
      </c>
    </row>
    <row r="1020" spans="2:23" ht="61.2" x14ac:dyDescent="0.3">
      <c r="B1020" s="78" t="s">
        <v>26</v>
      </c>
      <c r="C1020" s="76">
        <v>800965</v>
      </c>
      <c r="D1020" s="79" t="s">
        <v>1872</v>
      </c>
      <c r="E1020" s="75">
        <v>0.15</v>
      </c>
      <c r="F1020" s="76">
        <v>0.06</v>
      </c>
      <c r="G1020" s="76">
        <v>0.09</v>
      </c>
      <c r="H1020" s="6">
        <f t="shared" si="274"/>
        <v>5712</v>
      </c>
      <c r="I1020" s="6">
        <f t="shared" si="275"/>
        <v>10134</v>
      </c>
      <c r="J1020" s="6">
        <f t="shared" si="260"/>
        <v>15846</v>
      </c>
      <c r="K1020" s="7">
        <f t="shared" si="261"/>
        <v>12960</v>
      </c>
      <c r="L1020" s="7">
        <f t="shared" si="262"/>
        <v>24930</v>
      </c>
      <c r="M1020" s="7">
        <f t="shared" si="263"/>
        <v>37890</v>
      </c>
      <c r="N1020" s="8">
        <f t="shared" si="264"/>
        <v>9720</v>
      </c>
      <c r="O1020" s="8">
        <f t="shared" si="265"/>
        <v>25704</v>
      </c>
      <c r="P1020" s="8">
        <f t="shared" si="266"/>
        <v>35424</v>
      </c>
      <c r="Q1020" s="9">
        <f t="shared" si="267"/>
        <v>9060</v>
      </c>
      <c r="R1020" s="9">
        <f t="shared" si="268"/>
        <v>16110</v>
      </c>
      <c r="S1020" s="10">
        <f t="shared" si="269"/>
        <v>25170</v>
      </c>
      <c r="T1020" s="11">
        <f t="shared" si="270"/>
        <v>4753.8</v>
      </c>
      <c r="U1020" s="12">
        <f t="shared" si="271"/>
        <v>26797.8</v>
      </c>
      <c r="V1020" s="13">
        <f t="shared" si="272"/>
        <v>24331.8</v>
      </c>
      <c r="W1020" s="10">
        <f t="shared" si="273"/>
        <v>14077.8</v>
      </c>
    </row>
    <row r="1021" spans="2:23" ht="40.799999999999997" x14ac:dyDescent="0.3">
      <c r="B1021" s="78" t="s">
        <v>26</v>
      </c>
      <c r="C1021" s="76">
        <v>800970</v>
      </c>
      <c r="D1021" s="79" t="s">
        <v>1873</v>
      </c>
      <c r="E1021" s="75">
        <v>0.2</v>
      </c>
      <c r="F1021" s="76">
        <v>0.03</v>
      </c>
      <c r="G1021" s="76">
        <v>0.17</v>
      </c>
      <c r="H1021" s="6">
        <f t="shared" si="274"/>
        <v>2856</v>
      </c>
      <c r="I1021" s="6">
        <f t="shared" si="275"/>
        <v>19142</v>
      </c>
      <c r="J1021" s="6">
        <f t="shared" si="260"/>
        <v>21998</v>
      </c>
      <c r="K1021" s="7">
        <f t="shared" si="261"/>
        <v>6480</v>
      </c>
      <c r="L1021" s="7">
        <f t="shared" si="262"/>
        <v>47090</v>
      </c>
      <c r="M1021" s="7">
        <f t="shared" si="263"/>
        <v>53570</v>
      </c>
      <c r="N1021" s="8">
        <f t="shared" si="264"/>
        <v>4860</v>
      </c>
      <c r="O1021" s="8">
        <f t="shared" si="265"/>
        <v>48552</v>
      </c>
      <c r="P1021" s="8">
        <f t="shared" si="266"/>
        <v>53412</v>
      </c>
      <c r="Q1021" s="9">
        <f t="shared" si="267"/>
        <v>4530</v>
      </c>
      <c r="R1021" s="9">
        <f t="shared" si="268"/>
        <v>30430.000000000004</v>
      </c>
      <c r="S1021" s="10">
        <f t="shared" si="269"/>
        <v>34960</v>
      </c>
      <c r="T1021" s="11">
        <f t="shared" si="270"/>
        <v>6599.4</v>
      </c>
      <c r="U1021" s="12">
        <f t="shared" si="271"/>
        <v>38171.4</v>
      </c>
      <c r="V1021" s="13">
        <f t="shared" si="272"/>
        <v>38013.4</v>
      </c>
      <c r="W1021" s="10">
        <f t="shared" si="273"/>
        <v>19561.400000000001</v>
      </c>
    </row>
    <row r="1022" spans="2:23" ht="61.2" x14ac:dyDescent="0.3">
      <c r="B1022" s="78" t="s">
        <v>26</v>
      </c>
      <c r="C1022" s="76">
        <v>800975</v>
      </c>
      <c r="D1022" s="79" t="s">
        <v>1874</v>
      </c>
      <c r="E1022" s="75">
        <v>0.15</v>
      </c>
      <c r="F1022" s="76">
        <v>0.06</v>
      </c>
      <c r="G1022" s="76">
        <v>0.09</v>
      </c>
      <c r="H1022" s="6">
        <f t="shared" si="274"/>
        <v>5712</v>
      </c>
      <c r="I1022" s="6">
        <f t="shared" si="275"/>
        <v>10134</v>
      </c>
      <c r="J1022" s="6">
        <f t="shared" si="260"/>
        <v>15846</v>
      </c>
      <c r="K1022" s="7">
        <f t="shared" si="261"/>
        <v>12960</v>
      </c>
      <c r="L1022" s="7">
        <f t="shared" si="262"/>
        <v>24930</v>
      </c>
      <c r="M1022" s="7">
        <f t="shared" si="263"/>
        <v>37890</v>
      </c>
      <c r="N1022" s="8">
        <f t="shared" si="264"/>
        <v>9720</v>
      </c>
      <c r="O1022" s="8">
        <f t="shared" si="265"/>
        <v>25704</v>
      </c>
      <c r="P1022" s="8">
        <f t="shared" si="266"/>
        <v>35424</v>
      </c>
      <c r="Q1022" s="9">
        <f t="shared" si="267"/>
        <v>9060</v>
      </c>
      <c r="R1022" s="9">
        <f t="shared" si="268"/>
        <v>16110</v>
      </c>
      <c r="S1022" s="10">
        <f t="shared" si="269"/>
        <v>25170</v>
      </c>
      <c r="T1022" s="11">
        <f t="shared" si="270"/>
        <v>4753.8</v>
      </c>
      <c r="U1022" s="12">
        <f t="shared" si="271"/>
        <v>26797.8</v>
      </c>
      <c r="V1022" s="13">
        <f t="shared" si="272"/>
        <v>24331.8</v>
      </c>
      <c r="W1022" s="10">
        <f t="shared" si="273"/>
        <v>14077.8</v>
      </c>
    </row>
    <row r="1023" spans="2:23" ht="40.799999999999997" x14ac:dyDescent="0.3">
      <c r="B1023" s="78" t="s">
        <v>26</v>
      </c>
      <c r="C1023" s="76">
        <v>800980</v>
      </c>
      <c r="D1023" s="79" t="s">
        <v>1875</v>
      </c>
      <c r="E1023" s="75">
        <v>0.23</v>
      </c>
      <c r="F1023" s="76">
        <v>0.06</v>
      </c>
      <c r="G1023" s="76">
        <v>0.17</v>
      </c>
      <c r="H1023" s="6">
        <f t="shared" si="274"/>
        <v>5712</v>
      </c>
      <c r="I1023" s="6">
        <f t="shared" si="275"/>
        <v>19142</v>
      </c>
      <c r="J1023" s="6">
        <f t="shared" si="260"/>
        <v>24854</v>
      </c>
      <c r="K1023" s="7">
        <f t="shared" si="261"/>
        <v>12960</v>
      </c>
      <c r="L1023" s="7">
        <f t="shared" si="262"/>
        <v>47090</v>
      </c>
      <c r="M1023" s="7">
        <f t="shared" si="263"/>
        <v>60050</v>
      </c>
      <c r="N1023" s="8">
        <f t="shared" si="264"/>
        <v>9720</v>
      </c>
      <c r="O1023" s="8">
        <f t="shared" si="265"/>
        <v>48552</v>
      </c>
      <c r="P1023" s="8">
        <f t="shared" si="266"/>
        <v>58272</v>
      </c>
      <c r="Q1023" s="9">
        <f t="shared" si="267"/>
        <v>9060</v>
      </c>
      <c r="R1023" s="9">
        <f t="shared" si="268"/>
        <v>30430.000000000004</v>
      </c>
      <c r="S1023" s="10">
        <f t="shared" si="269"/>
        <v>39490</v>
      </c>
      <c r="T1023" s="11">
        <f t="shared" si="270"/>
        <v>7456.2</v>
      </c>
      <c r="U1023" s="12">
        <f t="shared" si="271"/>
        <v>42652.2</v>
      </c>
      <c r="V1023" s="13">
        <f t="shared" si="272"/>
        <v>40874.199999999997</v>
      </c>
      <c r="W1023" s="10">
        <f t="shared" si="273"/>
        <v>22092.2</v>
      </c>
    </row>
    <row r="1024" spans="2:23" ht="40.799999999999997" x14ac:dyDescent="0.3">
      <c r="B1024" s="78" t="s">
        <v>26</v>
      </c>
      <c r="C1024" s="76">
        <v>800981</v>
      </c>
      <c r="D1024" s="79" t="s">
        <v>1876</v>
      </c>
      <c r="E1024" s="75">
        <v>0.23</v>
      </c>
      <c r="F1024" s="76">
        <v>0.06</v>
      </c>
      <c r="G1024" s="76">
        <v>0.17</v>
      </c>
      <c r="H1024" s="6">
        <f t="shared" si="274"/>
        <v>5712</v>
      </c>
      <c r="I1024" s="6">
        <f t="shared" si="275"/>
        <v>19142</v>
      </c>
      <c r="J1024" s="6">
        <f t="shared" si="260"/>
        <v>24854</v>
      </c>
      <c r="K1024" s="7">
        <f t="shared" si="261"/>
        <v>12960</v>
      </c>
      <c r="L1024" s="7">
        <f t="shared" si="262"/>
        <v>47090</v>
      </c>
      <c r="M1024" s="7">
        <f t="shared" si="263"/>
        <v>60050</v>
      </c>
      <c r="N1024" s="8">
        <f t="shared" si="264"/>
        <v>9720</v>
      </c>
      <c r="O1024" s="8">
        <f t="shared" si="265"/>
        <v>48552</v>
      </c>
      <c r="P1024" s="8">
        <f t="shared" si="266"/>
        <v>58272</v>
      </c>
      <c r="Q1024" s="9">
        <f t="shared" si="267"/>
        <v>9060</v>
      </c>
      <c r="R1024" s="9">
        <f t="shared" si="268"/>
        <v>30430.000000000004</v>
      </c>
      <c r="S1024" s="10">
        <f t="shared" si="269"/>
        <v>39490</v>
      </c>
      <c r="T1024" s="11">
        <f t="shared" si="270"/>
        <v>7456.2</v>
      </c>
      <c r="U1024" s="12">
        <f t="shared" si="271"/>
        <v>42652.2</v>
      </c>
      <c r="V1024" s="13">
        <f t="shared" si="272"/>
        <v>40874.199999999997</v>
      </c>
      <c r="W1024" s="10">
        <f t="shared" si="273"/>
        <v>22092.2</v>
      </c>
    </row>
    <row r="1025" spans="2:23" ht="40.799999999999997" x14ac:dyDescent="0.3">
      <c r="B1025" s="78" t="s">
        <v>26</v>
      </c>
      <c r="C1025" s="76">
        <v>800982</v>
      </c>
      <c r="D1025" s="79" t="s">
        <v>1877</v>
      </c>
      <c r="E1025" s="75">
        <v>0.23</v>
      </c>
      <c r="F1025" s="76">
        <v>0.06</v>
      </c>
      <c r="G1025" s="76">
        <v>0.17</v>
      </c>
      <c r="H1025" s="6">
        <f t="shared" si="274"/>
        <v>5712</v>
      </c>
      <c r="I1025" s="6">
        <f t="shared" si="275"/>
        <v>19142</v>
      </c>
      <c r="J1025" s="6">
        <f t="shared" si="260"/>
        <v>24854</v>
      </c>
      <c r="K1025" s="7">
        <f t="shared" si="261"/>
        <v>12960</v>
      </c>
      <c r="L1025" s="7">
        <f t="shared" si="262"/>
        <v>47090</v>
      </c>
      <c r="M1025" s="7">
        <f t="shared" si="263"/>
        <v>60050</v>
      </c>
      <c r="N1025" s="8">
        <f t="shared" si="264"/>
        <v>9720</v>
      </c>
      <c r="O1025" s="8">
        <f t="shared" si="265"/>
        <v>48552</v>
      </c>
      <c r="P1025" s="8">
        <f t="shared" si="266"/>
        <v>58272</v>
      </c>
      <c r="Q1025" s="9">
        <f t="shared" si="267"/>
        <v>9060</v>
      </c>
      <c r="R1025" s="9">
        <f t="shared" si="268"/>
        <v>30430.000000000004</v>
      </c>
      <c r="S1025" s="10">
        <f t="shared" si="269"/>
        <v>39490</v>
      </c>
      <c r="T1025" s="11">
        <f t="shared" si="270"/>
        <v>7456.2</v>
      </c>
      <c r="U1025" s="12">
        <f t="shared" si="271"/>
        <v>42652.2</v>
      </c>
      <c r="V1025" s="13">
        <f t="shared" si="272"/>
        <v>40874.199999999997</v>
      </c>
      <c r="W1025" s="10">
        <f t="shared" si="273"/>
        <v>22092.2</v>
      </c>
    </row>
    <row r="1026" spans="2:23" ht="61.2" x14ac:dyDescent="0.3">
      <c r="B1026" s="78" t="s">
        <v>26</v>
      </c>
      <c r="C1026" s="76">
        <v>800985</v>
      </c>
      <c r="D1026" s="79" t="s">
        <v>1878</v>
      </c>
      <c r="E1026" s="75">
        <v>0.15</v>
      </c>
      <c r="F1026" s="76">
        <v>0.06</v>
      </c>
      <c r="G1026" s="76">
        <v>0.09</v>
      </c>
      <c r="H1026" s="6">
        <f t="shared" si="274"/>
        <v>5712</v>
      </c>
      <c r="I1026" s="6">
        <f t="shared" si="275"/>
        <v>10134</v>
      </c>
      <c r="J1026" s="6">
        <f t="shared" si="260"/>
        <v>15846</v>
      </c>
      <c r="K1026" s="7">
        <f t="shared" si="261"/>
        <v>12960</v>
      </c>
      <c r="L1026" s="7">
        <f t="shared" si="262"/>
        <v>24930</v>
      </c>
      <c r="M1026" s="7">
        <f t="shared" si="263"/>
        <v>37890</v>
      </c>
      <c r="N1026" s="8">
        <f t="shared" si="264"/>
        <v>9720</v>
      </c>
      <c r="O1026" s="8">
        <f t="shared" si="265"/>
        <v>25704</v>
      </c>
      <c r="P1026" s="8">
        <f t="shared" si="266"/>
        <v>35424</v>
      </c>
      <c r="Q1026" s="9">
        <f t="shared" si="267"/>
        <v>9060</v>
      </c>
      <c r="R1026" s="9">
        <f t="shared" si="268"/>
        <v>16110</v>
      </c>
      <c r="S1026" s="10">
        <f t="shared" si="269"/>
        <v>25170</v>
      </c>
      <c r="T1026" s="11">
        <f t="shared" si="270"/>
        <v>4753.8</v>
      </c>
      <c r="U1026" s="12">
        <f t="shared" si="271"/>
        <v>26797.8</v>
      </c>
      <c r="V1026" s="13">
        <f t="shared" si="272"/>
        <v>24331.8</v>
      </c>
      <c r="W1026" s="10">
        <f t="shared" si="273"/>
        <v>14077.8</v>
      </c>
    </row>
    <row r="1027" spans="2:23" ht="40.799999999999997" x14ac:dyDescent="0.3">
      <c r="B1027" s="78" t="s">
        <v>26</v>
      </c>
      <c r="C1027" s="76">
        <v>800990</v>
      </c>
      <c r="D1027" s="79" t="s">
        <v>1879</v>
      </c>
      <c r="E1027" s="75">
        <v>0.24</v>
      </c>
      <c r="F1027" s="76">
        <v>0.05</v>
      </c>
      <c r="G1027" s="76">
        <v>0.19</v>
      </c>
      <c r="H1027" s="6">
        <f t="shared" si="274"/>
        <v>4760</v>
      </c>
      <c r="I1027" s="6">
        <f t="shared" si="275"/>
        <v>21394</v>
      </c>
      <c r="J1027" s="6">
        <f t="shared" si="260"/>
        <v>26154</v>
      </c>
      <c r="K1027" s="7">
        <f t="shared" si="261"/>
        <v>10800</v>
      </c>
      <c r="L1027" s="7">
        <f t="shared" si="262"/>
        <v>52630</v>
      </c>
      <c r="M1027" s="7">
        <f t="shared" si="263"/>
        <v>63430</v>
      </c>
      <c r="N1027" s="8">
        <f t="shared" si="264"/>
        <v>8100</v>
      </c>
      <c r="O1027" s="8">
        <f t="shared" si="265"/>
        <v>54264</v>
      </c>
      <c r="P1027" s="8">
        <f t="shared" si="266"/>
        <v>62364</v>
      </c>
      <c r="Q1027" s="9">
        <f t="shared" si="267"/>
        <v>7550</v>
      </c>
      <c r="R1027" s="9">
        <f t="shared" si="268"/>
        <v>34010</v>
      </c>
      <c r="S1027" s="10">
        <f t="shared" si="269"/>
        <v>41560</v>
      </c>
      <c r="T1027" s="11">
        <f t="shared" si="270"/>
        <v>7846.2</v>
      </c>
      <c r="U1027" s="12">
        <f t="shared" si="271"/>
        <v>45122.2</v>
      </c>
      <c r="V1027" s="13">
        <f t="shared" si="272"/>
        <v>44056.2</v>
      </c>
      <c r="W1027" s="10">
        <f t="shared" si="273"/>
        <v>23252.2</v>
      </c>
    </row>
    <row r="1028" spans="2:23" ht="40.799999999999997" x14ac:dyDescent="0.3">
      <c r="B1028" s="78" t="s">
        <v>26</v>
      </c>
      <c r="C1028" s="76">
        <v>800995</v>
      </c>
      <c r="D1028" s="79" t="s">
        <v>1880</v>
      </c>
      <c r="E1028" s="75">
        <v>0.44999999999999996</v>
      </c>
      <c r="F1028" s="76">
        <v>0.09</v>
      </c>
      <c r="G1028" s="76">
        <v>0.36</v>
      </c>
      <c r="H1028" s="6">
        <f t="shared" si="274"/>
        <v>8568</v>
      </c>
      <c r="I1028" s="6">
        <f t="shared" si="275"/>
        <v>40536</v>
      </c>
      <c r="J1028" s="6">
        <f t="shared" si="260"/>
        <v>49104</v>
      </c>
      <c r="K1028" s="7">
        <f t="shared" si="261"/>
        <v>19440</v>
      </c>
      <c r="L1028" s="7">
        <f t="shared" si="262"/>
        <v>99720</v>
      </c>
      <c r="M1028" s="7">
        <f t="shared" si="263"/>
        <v>119160</v>
      </c>
      <c r="N1028" s="8">
        <f t="shared" si="264"/>
        <v>14580</v>
      </c>
      <c r="O1028" s="8">
        <f t="shared" si="265"/>
        <v>102816</v>
      </c>
      <c r="P1028" s="8">
        <f t="shared" si="266"/>
        <v>117396</v>
      </c>
      <c r="Q1028" s="9">
        <f t="shared" si="267"/>
        <v>13590</v>
      </c>
      <c r="R1028" s="9">
        <f t="shared" si="268"/>
        <v>64440</v>
      </c>
      <c r="S1028" s="10">
        <f t="shared" si="269"/>
        <v>78030</v>
      </c>
      <c r="T1028" s="11">
        <f t="shared" si="270"/>
        <v>14731.2</v>
      </c>
      <c r="U1028" s="12">
        <f t="shared" si="271"/>
        <v>84787.199999999997</v>
      </c>
      <c r="V1028" s="13">
        <f t="shared" si="272"/>
        <v>83023.199999999997</v>
      </c>
      <c r="W1028" s="10">
        <f t="shared" si="273"/>
        <v>43657.2</v>
      </c>
    </row>
    <row r="1029" spans="2:23" ht="40.799999999999997" x14ac:dyDescent="0.3">
      <c r="B1029" s="78" t="s">
        <v>26</v>
      </c>
      <c r="C1029" s="76">
        <v>800996</v>
      </c>
      <c r="D1029" s="79" t="s">
        <v>1881</v>
      </c>
      <c r="E1029" s="75">
        <v>0.44999999999999996</v>
      </c>
      <c r="F1029" s="76">
        <v>0.09</v>
      </c>
      <c r="G1029" s="76">
        <v>0.36</v>
      </c>
      <c r="H1029" s="6">
        <f t="shared" si="274"/>
        <v>8568</v>
      </c>
      <c r="I1029" s="6">
        <f t="shared" si="275"/>
        <v>40536</v>
      </c>
      <c r="J1029" s="6">
        <f t="shared" si="260"/>
        <v>49104</v>
      </c>
      <c r="K1029" s="7">
        <f t="shared" si="261"/>
        <v>19440</v>
      </c>
      <c r="L1029" s="7">
        <f t="shared" si="262"/>
        <v>99720</v>
      </c>
      <c r="M1029" s="7">
        <f t="shared" si="263"/>
        <v>119160</v>
      </c>
      <c r="N1029" s="8">
        <f t="shared" si="264"/>
        <v>14580</v>
      </c>
      <c r="O1029" s="8">
        <f t="shared" si="265"/>
        <v>102816</v>
      </c>
      <c r="P1029" s="8">
        <f t="shared" si="266"/>
        <v>117396</v>
      </c>
      <c r="Q1029" s="9">
        <f t="shared" si="267"/>
        <v>13590</v>
      </c>
      <c r="R1029" s="9">
        <f t="shared" si="268"/>
        <v>64440</v>
      </c>
      <c r="S1029" s="10">
        <f t="shared" si="269"/>
        <v>78030</v>
      </c>
      <c r="T1029" s="11">
        <f t="shared" si="270"/>
        <v>14731.2</v>
      </c>
      <c r="U1029" s="12">
        <f t="shared" si="271"/>
        <v>84787.199999999997</v>
      </c>
      <c r="V1029" s="13">
        <f t="shared" si="272"/>
        <v>83023.199999999997</v>
      </c>
      <c r="W1029" s="10">
        <f t="shared" si="273"/>
        <v>43657.2</v>
      </c>
    </row>
    <row r="1030" spans="2:23" ht="81.599999999999994" x14ac:dyDescent="0.3">
      <c r="B1030" s="76" t="s">
        <v>214</v>
      </c>
      <c r="C1030" s="76">
        <v>801000</v>
      </c>
      <c r="D1030" s="79" t="s">
        <v>1882</v>
      </c>
      <c r="E1030" s="75">
        <v>1.42</v>
      </c>
      <c r="F1030" s="76">
        <v>0.37</v>
      </c>
      <c r="G1030" s="76">
        <v>1.05</v>
      </c>
      <c r="H1030" s="6">
        <f t="shared" si="274"/>
        <v>35224</v>
      </c>
      <c r="I1030" s="6">
        <f t="shared" si="275"/>
        <v>118230</v>
      </c>
      <c r="J1030" s="6">
        <f t="shared" si="260"/>
        <v>153454</v>
      </c>
      <c r="K1030" s="7">
        <f t="shared" si="261"/>
        <v>79920</v>
      </c>
      <c r="L1030" s="7">
        <f t="shared" si="262"/>
        <v>290850</v>
      </c>
      <c r="M1030" s="7">
        <f t="shared" si="263"/>
        <v>370770</v>
      </c>
      <c r="N1030" s="8">
        <f t="shared" si="264"/>
        <v>59940</v>
      </c>
      <c r="O1030" s="8">
        <f t="shared" si="265"/>
        <v>299880</v>
      </c>
      <c r="P1030" s="8">
        <f t="shared" si="266"/>
        <v>359820</v>
      </c>
      <c r="Q1030" s="9">
        <f t="shared" si="267"/>
        <v>55870</v>
      </c>
      <c r="R1030" s="9">
        <f t="shared" si="268"/>
        <v>187950</v>
      </c>
      <c r="S1030" s="10">
        <f t="shared" si="269"/>
        <v>243820</v>
      </c>
      <c r="T1030" s="11">
        <f t="shared" si="270"/>
        <v>46036.2</v>
      </c>
      <c r="U1030" s="12">
        <f t="shared" si="271"/>
        <v>263352.2</v>
      </c>
      <c r="V1030" s="13">
        <f t="shared" si="272"/>
        <v>252402.2</v>
      </c>
      <c r="W1030" s="10">
        <f t="shared" si="273"/>
        <v>136402.20000000001</v>
      </c>
    </row>
    <row r="1031" spans="2:23" ht="61.2" x14ac:dyDescent="0.3">
      <c r="B1031" s="76" t="s">
        <v>214</v>
      </c>
      <c r="C1031" s="76">
        <v>801001</v>
      </c>
      <c r="D1031" s="79" t="s">
        <v>1883</v>
      </c>
      <c r="E1031" s="75">
        <v>1.42</v>
      </c>
      <c r="F1031" s="76">
        <v>0.37</v>
      </c>
      <c r="G1031" s="76">
        <v>1.05</v>
      </c>
      <c r="H1031" s="6">
        <f t="shared" si="274"/>
        <v>35224</v>
      </c>
      <c r="I1031" s="6">
        <f t="shared" si="275"/>
        <v>118230</v>
      </c>
      <c r="J1031" s="6">
        <f t="shared" si="260"/>
        <v>153454</v>
      </c>
      <c r="K1031" s="7">
        <f t="shared" si="261"/>
        <v>79920</v>
      </c>
      <c r="L1031" s="7">
        <f t="shared" si="262"/>
        <v>290850</v>
      </c>
      <c r="M1031" s="7">
        <f t="shared" si="263"/>
        <v>370770</v>
      </c>
      <c r="N1031" s="8">
        <f t="shared" si="264"/>
        <v>59940</v>
      </c>
      <c r="O1031" s="8">
        <f t="shared" si="265"/>
        <v>299880</v>
      </c>
      <c r="P1031" s="8">
        <f t="shared" si="266"/>
        <v>359820</v>
      </c>
      <c r="Q1031" s="9">
        <f t="shared" si="267"/>
        <v>55870</v>
      </c>
      <c r="R1031" s="9">
        <f t="shared" si="268"/>
        <v>187950</v>
      </c>
      <c r="S1031" s="10">
        <f t="shared" si="269"/>
        <v>243820</v>
      </c>
      <c r="T1031" s="11">
        <f t="shared" si="270"/>
        <v>46036.2</v>
      </c>
      <c r="U1031" s="12">
        <f t="shared" si="271"/>
        <v>263352.2</v>
      </c>
      <c r="V1031" s="13">
        <f t="shared" si="272"/>
        <v>252402.2</v>
      </c>
      <c r="W1031" s="10">
        <f t="shared" si="273"/>
        <v>136402.20000000001</v>
      </c>
    </row>
    <row r="1032" spans="2:23" ht="61.2" x14ac:dyDescent="0.3">
      <c r="B1032" s="78" t="s">
        <v>26</v>
      </c>
      <c r="C1032" s="76">
        <v>801005</v>
      </c>
      <c r="D1032" s="79" t="s">
        <v>1884</v>
      </c>
      <c r="E1032" s="75">
        <v>1.47</v>
      </c>
      <c r="F1032" s="76">
        <v>0.65</v>
      </c>
      <c r="G1032" s="76">
        <v>0.82</v>
      </c>
      <c r="H1032" s="6">
        <f t="shared" si="274"/>
        <v>61880</v>
      </c>
      <c r="I1032" s="6">
        <f t="shared" si="275"/>
        <v>92332</v>
      </c>
      <c r="J1032" s="6">
        <f t="shared" si="260"/>
        <v>154212</v>
      </c>
      <c r="K1032" s="7">
        <f t="shared" si="261"/>
        <v>140400</v>
      </c>
      <c r="L1032" s="7">
        <f t="shared" si="262"/>
        <v>227140</v>
      </c>
      <c r="M1032" s="7">
        <f t="shared" si="263"/>
        <v>367540</v>
      </c>
      <c r="N1032" s="8">
        <f t="shared" si="264"/>
        <v>105300</v>
      </c>
      <c r="O1032" s="8">
        <f t="shared" si="265"/>
        <v>234192</v>
      </c>
      <c r="P1032" s="8">
        <f t="shared" si="266"/>
        <v>339492</v>
      </c>
      <c r="Q1032" s="9">
        <f t="shared" si="267"/>
        <v>98150</v>
      </c>
      <c r="R1032" s="9">
        <f t="shared" si="268"/>
        <v>146780</v>
      </c>
      <c r="S1032" s="10">
        <f t="shared" si="269"/>
        <v>244930</v>
      </c>
      <c r="T1032" s="11">
        <f t="shared" si="270"/>
        <v>46263.6</v>
      </c>
      <c r="U1032" s="12">
        <f t="shared" si="271"/>
        <v>259591.6</v>
      </c>
      <c r="V1032" s="13">
        <f t="shared" si="272"/>
        <v>231543.6</v>
      </c>
      <c r="W1032" s="10">
        <f t="shared" si="273"/>
        <v>136981.6</v>
      </c>
    </row>
    <row r="1033" spans="2:23" ht="40.799999999999997" x14ac:dyDescent="0.3">
      <c r="B1033" s="78" t="s">
        <v>26</v>
      </c>
      <c r="C1033" s="76">
        <v>801010</v>
      </c>
      <c r="D1033" s="79" t="s">
        <v>1885</v>
      </c>
      <c r="E1033" s="75">
        <v>0.87000000000000011</v>
      </c>
      <c r="F1033" s="76">
        <v>0.33</v>
      </c>
      <c r="G1033" s="76">
        <v>0.54</v>
      </c>
      <c r="H1033" s="6">
        <f t="shared" si="274"/>
        <v>31416</v>
      </c>
      <c r="I1033" s="6">
        <f t="shared" si="275"/>
        <v>60804.000000000007</v>
      </c>
      <c r="J1033" s="6">
        <f t="shared" si="260"/>
        <v>92220</v>
      </c>
      <c r="K1033" s="7">
        <f t="shared" si="261"/>
        <v>71280</v>
      </c>
      <c r="L1033" s="7">
        <f t="shared" si="262"/>
        <v>149580</v>
      </c>
      <c r="M1033" s="7">
        <f t="shared" si="263"/>
        <v>220860</v>
      </c>
      <c r="N1033" s="8">
        <f t="shared" si="264"/>
        <v>53460</v>
      </c>
      <c r="O1033" s="8">
        <f t="shared" si="265"/>
        <v>154224</v>
      </c>
      <c r="P1033" s="8">
        <f t="shared" si="266"/>
        <v>207684</v>
      </c>
      <c r="Q1033" s="9">
        <f t="shared" si="267"/>
        <v>49830</v>
      </c>
      <c r="R1033" s="9">
        <f t="shared" si="268"/>
        <v>96660</v>
      </c>
      <c r="S1033" s="10">
        <f t="shared" si="269"/>
        <v>146490</v>
      </c>
      <c r="T1033" s="11">
        <f t="shared" si="270"/>
        <v>27666</v>
      </c>
      <c r="U1033" s="12">
        <f t="shared" si="271"/>
        <v>156306</v>
      </c>
      <c r="V1033" s="13">
        <f t="shared" si="272"/>
        <v>143130</v>
      </c>
      <c r="W1033" s="10">
        <f t="shared" si="273"/>
        <v>81936</v>
      </c>
    </row>
    <row r="1034" spans="2:23" ht="40.799999999999997" x14ac:dyDescent="0.3">
      <c r="B1034" s="78" t="s">
        <v>26</v>
      </c>
      <c r="C1034" s="76">
        <v>801015</v>
      </c>
      <c r="D1034" s="79" t="s">
        <v>1886</v>
      </c>
      <c r="E1034" s="75">
        <v>0.45</v>
      </c>
      <c r="F1034" s="76">
        <v>0.25</v>
      </c>
      <c r="G1034" s="76">
        <v>0.2</v>
      </c>
      <c r="H1034" s="6">
        <f t="shared" si="274"/>
        <v>23800</v>
      </c>
      <c r="I1034" s="6">
        <f t="shared" si="275"/>
        <v>22520</v>
      </c>
      <c r="J1034" s="6">
        <f t="shared" si="260"/>
        <v>46320</v>
      </c>
      <c r="K1034" s="7">
        <f t="shared" si="261"/>
        <v>54000</v>
      </c>
      <c r="L1034" s="7">
        <f t="shared" si="262"/>
        <v>55400</v>
      </c>
      <c r="M1034" s="7">
        <f t="shared" si="263"/>
        <v>109400</v>
      </c>
      <c r="N1034" s="8">
        <f t="shared" si="264"/>
        <v>40500</v>
      </c>
      <c r="O1034" s="8">
        <f t="shared" si="265"/>
        <v>57120</v>
      </c>
      <c r="P1034" s="8">
        <f t="shared" si="266"/>
        <v>97620</v>
      </c>
      <c r="Q1034" s="9">
        <f t="shared" si="267"/>
        <v>37750</v>
      </c>
      <c r="R1034" s="9">
        <f t="shared" si="268"/>
        <v>35800</v>
      </c>
      <c r="S1034" s="10">
        <f t="shared" si="269"/>
        <v>73550</v>
      </c>
      <c r="T1034" s="11">
        <f t="shared" si="270"/>
        <v>13896</v>
      </c>
      <c r="U1034" s="12">
        <f t="shared" si="271"/>
        <v>76976</v>
      </c>
      <c r="V1034" s="13">
        <f t="shared" si="272"/>
        <v>65196</v>
      </c>
      <c r="W1034" s="10">
        <f t="shared" si="273"/>
        <v>41126</v>
      </c>
    </row>
    <row r="1035" spans="2:23" ht="61.2" x14ac:dyDescent="0.3">
      <c r="B1035" s="78" t="s">
        <v>26</v>
      </c>
      <c r="C1035" s="76">
        <v>801016</v>
      </c>
      <c r="D1035" s="79" t="s">
        <v>1887</v>
      </c>
      <c r="E1035" s="75">
        <v>0.45</v>
      </c>
      <c r="F1035" s="76">
        <v>0.25</v>
      </c>
      <c r="G1035" s="76">
        <v>0.2</v>
      </c>
      <c r="H1035" s="6">
        <f t="shared" si="274"/>
        <v>23800</v>
      </c>
      <c r="I1035" s="6">
        <f t="shared" si="275"/>
        <v>22520</v>
      </c>
      <c r="J1035" s="6">
        <f t="shared" si="260"/>
        <v>46320</v>
      </c>
      <c r="K1035" s="7">
        <f t="shared" si="261"/>
        <v>54000</v>
      </c>
      <c r="L1035" s="7">
        <f t="shared" si="262"/>
        <v>55400</v>
      </c>
      <c r="M1035" s="7">
        <f t="shared" si="263"/>
        <v>109400</v>
      </c>
      <c r="N1035" s="8">
        <f t="shared" si="264"/>
        <v>40500</v>
      </c>
      <c r="O1035" s="8">
        <f t="shared" si="265"/>
        <v>57120</v>
      </c>
      <c r="P1035" s="8">
        <f t="shared" si="266"/>
        <v>97620</v>
      </c>
      <c r="Q1035" s="9">
        <f t="shared" si="267"/>
        <v>37750</v>
      </c>
      <c r="R1035" s="9">
        <f t="shared" si="268"/>
        <v>35800</v>
      </c>
      <c r="S1035" s="10">
        <f t="shared" si="269"/>
        <v>73550</v>
      </c>
      <c r="T1035" s="11">
        <f t="shared" si="270"/>
        <v>13896</v>
      </c>
      <c r="U1035" s="12">
        <f t="shared" si="271"/>
        <v>76976</v>
      </c>
      <c r="V1035" s="13">
        <f t="shared" si="272"/>
        <v>65196</v>
      </c>
      <c r="W1035" s="10">
        <f t="shared" si="273"/>
        <v>41126</v>
      </c>
    </row>
    <row r="1036" spans="2:23" ht="81.599999999999994" x14ac:dyDescent="0.3">
      <c r="B1036" s="78" t="s">
        <v>26</v>
      </c>
      <c r="C1036" s="76">
        <v>801020</v>
      </c>
      <c r="D1036" s="79" t="s">
        <v>1888</v>
      </c>
      <c r="E1036" s="75">
        <v>0.4</v>
      </c>
      <c r="F1036" s="76">
        <v>0.08</v>
      </c>
      <c r="G1036" s="76">
        <v>0.32</v>
      </c>
      <c r="H1036" s="6">
        <f t="shared" si="274"/>
        <v>7616</v>
      </c>
      <c r="I1036" s="6">
        <f t="shared" si="275"/>
        <v>36032</v>
      </c>
      <c r="J1036" s="6">
        <f t="shared" si="260"/>
        <v>43648</v>
      </c>
      <c r="K1036" s="7">
        <f t="shared" si="261"/>
        <v>17280</v>
      </c>
      <c r="L1036" s="7">
        <f t="shared" si="262"/>
        <v>88640</v>
      </c>
      <c r="M1036" s="7">
        <f t="shared" si="263"/>
        <v>105920</v>
      </c>
      <c r="N1036" s="8">
        <f t="shared" si="264"/>
        <v>12960</v>
      </c>
      <c r="O1036" s="8">
        <f t="shared" si="265"/>
        <v>91392</v>
      </c>
      <c r="P1036" s="8">
        <f t="shared" si="266"/>
        <v>104352</v>
      </c>
      <c r="Q1036" s="9">
        <f t="shared" si="267"/>
        <v>12080</v>
      </c>
      <c r="R1036" s="9">
        <f t="shared" si="268"/>
        <v>57280</v>
      </c>
      <c r="S1036" s="10">
        <f t="shared" si="269"/>
        <v>69360</v>
      </c>
      <c r="T1036" s="11">
        <f t="shared" si="270"/>
        <v>13094.4</v>
      </c>
      <c r="U1036" s="12">
        <f t="shared" si="271"/>
        <v>75366.399999999994</v>
      </c>
      <c r="V1036" s="13">
        <f t="shared" si="272"/>
        <v>73798.399999999994</v>
      </c>
      <c r="W1036" s="10">
        <f t="shared" si="273"/>
        <v>38806.400000000001</v>
      </c>
    </row>
    <row r="1037" spans="2:23" ht="81.599999999999994" x14ac:dyDescent="0.3">
      <c r="B1037" s="78" t="s">
        <v>26</v>
      </c>
      <c r="C1037" s="76">
        <v>801025</v>
      </c>
      <c r="D1037" s="79" t="s">
        <v>1889</v>
      </c>
      <c r="E1037" s="75">
        <v>0.92999999999999994</v>
      </c>
      <c r="F1037" s="76">
        <v>0.24</v>
      </c>
      <c r="G1037" s="76">
        <v>0.69</v>
      </c>
      <c r="H1037" s="6">
        <f t="shared" si="274"/>
        <v>22848</v>
      </c>
      <c r="I1037" s="6">
        <f t="shared" si="275"/>
        <v>77694</v>
      </c>
      <c r="J1037" s="6">
        <f t="shared" si="260"/>
        <v>100542</v>
      </c>
      <c r="K1037" s="7">
        <f t="shared" si="261"/>
        <v>51840</v>
      </c>
      <c r="L1037" s="7">
        <f t="shared" si="262"/>
        <v>191129.99999999997</v>
      </c>
      <c r="M1037" s="7">
        <f t="shared" si="263"/>
        <v>242969.99999999997</v>
      </c>
      <c r="N1037" s="8">
        <f t="shared" si="264"/>
        <v>38880</v>
      </c>
      <c r="O1037" s="8">
        <f t="shared" si="265"/>
        <v>197063.99999999997</v>
      </c>
      <c r="P1037" s="8">
        <f t="shared" si="266"/>
        <v>235943.99999999997</v>
      </c>
      <c r="Q1037" s="9">
        <f t="shared" si="267"/>
        <v>36240</v>
      </c>
      <c r="R1037" s="9">
        <f t="shared" si="268"/>
        <v>123509.99999999999</v>
      </c>
      <c r="S1037" s="10">
        <f t="shared" si="269"/>
        <v>159750</v>
      </c>
      <c r="T1037" s="11">
        <f t="shared" si="270"/>
        <v>30162.6</v>
      </c>
      <c r="U1037" s="12">
        <f t="shared" si="271"/>
        <v>172590.59999999998</v>
      </c>
      <c r="V1037" s="13">
        <f t="shared" si="272"/>
        <v>165564.59999999998</v>
      </c>
      <c r="W1037" s="10">
        <f t="shared" si="273"/>
        <v>89370.6</v>
      </c>
    </row>
    <row r="1038" spans="2:23" ht="61.2" x14ac:dyDescent="0.3">
      <c r="B1038" s="78" t="s">
        <v>26</v>
      </c>
      <c r="C1038" s="76">
        <v>801026</v>
      </c>
      <c r="D1038" s="79" t="s">
        <v>1890</v>
      </c>
      <c r="E1038" s="75">
        <v>0.92999999999999994</v>
      </c>
      <c r="F1038" s="76">
        <v>0.24</v>
      </c>
      <c r="G1038" s="76">
        <v>0.69</v>
      </c>
      <c r="H1038" s="6">
        <f t="shared" si="274"/>
        <v>22848</v>
      </c>
      <c r="I1038" s="6">
        <f t="shared" si="275"/>
        <v>77694</v>
      </c>
      <c r="J1038" s="6">
        <f t="shared" si="260"/>
        <v>100542</v>
      </c>
      <c r="K1038" s="7">
        <f t="shared" si="261"/>
        <v>51840</v>
      </c>
      <c r="L1038" s="7">
        <f t="shared" si="262"/>
        <v>191129.99999999997</v>
      </c>
      <c r="M1038" s="7">
        <f t="shared" si="263"/>
        <v>242969.99999999997</v>
      </c>
      <c r="N1038" s="8">
        <f t="shared" si="264"/>
        <v>38880</v>
      </c>
      <c r="O1038" s="8">
        <f t="shared" si="265"/>
        <v>197063.99999999997</v>
      </c>
      <c r="P1038" s="8">
        <f t="shared" si="266"/>
        <v>235943.99999999997</v>
      </c>
      <c r="Q1038" s="9">
        <f t="shared" si="267"/>
        <v>36240</v>
      </c>
      <c r="R1038" s="9">
        <f t="shared" si="268"/>
        <v>123509.99999999999</v>
      </c>
      <c r="S1038" s="10">
        <f t="shared" si="269"/>
        <v>159750</v>
      </c>
      <c r="T1038" s="11">
        <f t="shared" si="270"/>
        <v>30162.6</v>
      </c>
      <c r="U1038" s="12">
        <f t="shared" si="271"/>
        <v>172590.59999999998</v>
      </c>
      <c r="V1038" s="13">
        <f t="shared" si="272"/>
        <v>165564.59999999998</v>
      </c>
      <c r="W1038" s="10">
        <f t="shared" si="273"/>
        <v>89370.6</v>
      </c>
    </row>
    <row r="1039" spans="2:23" ht="81.599999999999994" x14ac:dyDescent="0.3">
      <c r="B1039" s="78" t="s">
        <v>26</v>
      </c>
      <c r="C1039" s="76">
        <v>801030</v>
      </c>
      <c r="D1039" s="79" t="s">
        <v>1891</v>
      </c>
      <c r="E1039" s="75">
        <v>0.19</v>
      </c>
      <c r="F1039" s="76">
        <v>0.03</v>
      </c>
      <c r="G1039" s="76">
        <v>0.16</v>
      </c>
      <c r="H1039" s="6">
        <f t="shared" si="274"/>
        <v>2856</v>
      </c>
      <c r="I1039" s="6">
        <f t="shared" si="275"/>
        <v>18016</v>
      </c>
      <c r="J1039" s="6">
        <f t="shared" si="260"/>
        <v>20872</v>
      </c>
      <c r="K1039" s="7">
        <f t="shared" si="261"/>
        <v>6480</v>
      </c>
      <c r="L1039" s="7">
        <f t="shared" si="262"/>
        <v>44320</v>
      </c>
      <c r="M1039" s="7">
        <f t="shared" si="263"/>
        <v>50800</v>
      </c>
      <c r="N1039" s="8">
        <f t="shared" si="264"/>
        <v>4860</v>
      </c>
      <c r="O1039" s="8">
        <f t="shared" si="265"/>
        <v>45696</v>
      </c>
      <c r="P1039" s="8">
        <f t="shared" si="266"/>
        <v>50556</v>
      </c>
      <c r="Q1039" s="9">
        <f t="shared" si="267"/>
        <v>4530</v>
      </c>
      <c r="R1039" s="9">
        <f t="shared" si="268"/>
        <v>28640</v>
      </c>
      <c r="S1039" s="10">
        <f t="shared" si="269"/>
        <v>33170</v>
      </c>
      <c r="T1039" s="11">
        <f t="shared" si="270"/>
        <v>6261.6</v>
      </c>
      <c r="U1039" s="12">
        <f t="shared" si="271"/>
        <v>36189.599999999999</v>
      </c>
      <c r="V1039" s="13">
        <f t="shared" si="272"/>
        <v>35945.599999999999</v>
      </c>
      <c r="W1039" s="10">
        <f t="shared" si="273"/>
        <v>18559.599999999999</v>
      </c>
    </row>
    <row r="1040" spans="2:23" ht="61.2" x14ac:dyDescent="0.3">
      <c r="B1040" s="78" t="s">
        <v>26</v>
      </c>
      <c r="C1040" s="76">
        <v>801040</v>
      </c>
      <c r="D1040" s="79" t="s">
        <v>1892</v>
      </c>
      <c r="E1040" s="75">
        <v>0.80999999999999994</v>
      </c>
      <c r="F1040" s="76">
        <v>0.21</v>
      </c>
      <c r="G1040" s="76">
        <v>0.6</v>
      </c>
      <c r="H1040" s="6">
        <f t="shared" si="274"/>
        <v>19992</v>
      </c>
      <c r="I1040" s="6">
        <f t="shared" si="275"/>
        <v>67560</v>
      </c>
      <c r="J1040" s="6">
        <f t="shared" si="260"/>
        <v>87552</v>
      </c>
      <c r="K1040" s="7">
        <f t="shared" si="261"/>
        <v>45360</v>
      </c>
      <c r="L1040" s="7">
        <f t="shared" si="262"/>
        <v>166200</v>
      </c>
      <c r="M1040" s="7">
        <f t="shared" si="263"/>
        <v>211560</v>
      </c>
      <c r="N1040" s="8">
        <f t="shared" si="264"/>
        <v>34020</v>
      </c>
      <c r="O1040" s="8">
        <f t="shared" si="265"/>
        <v>171360</v>
      </c>
      <c r="P1040" s="8">
        <f t="shared" si="266"/>
        <v>205380</v>
      </c>
      <c r="Q1040" s="9">
        <f t="shared" si="267"/>
        <v>31710</v>
      </c>
      <c r="R1040" s="9">
        <f t="shared" si="268"/>
        <v>107400</v>
      </c>
      <c r="S1040" s="10">
        <f t="shared" si="269"/>
        <v>139110</v>
      </c>
      <c r="T1040" s="11">
        <f t="shared" si="270"/>
        <v>26265.599999999999</v>
      </c>
      <c r="U1040" s="12">
        <f t="shared" si="271"/>
        <v>150273.60000000001</v>
      </c>
      <c r="V1040" s="13">
        <f t="shared" si="272"/>
        <v>144093.6</v>
      </c>
      <c r="W1040" s="10">
        <f t="shared" si="273"/>
        <v>77823.600000000006</v>
      </c>
    </row>
    <row r="1041" spans="2:23" ht="61.2" x14ac:dyDescent="0.3">
      <c r="B1041" s="78" t="s">
        <v>26</v>
      </c>
      <c r="C1041" s="76">
        <v>801045</v>
      </c>
      <c r="D1041" s="79" t="s">
        <v>1893</v>
      </c>
      <c r="E1041" s="75">
        <v>1.4300000000000002</v>
      </c>
      <c r="F1041" s="76">
        <v>0.79</v>
      </c>
      <c r="G1041" s="76">
        <v>0.64</v>
      </c>
      <c r="H1041" s="6">
        <f t="shared" si="274"/>
        <v>75208</v>
      </c>
      <c r="I1041" s="6">
        <f t="shared" si="275"/>
        <v>72064</v>
      </c>
      <c r="J1041" s="6">
        <f t="shared" si="260"/>
        <v>147272</v>
      </c>
      <c r="K1041" s="7">
        <f t="shared" si="261"/>
        <v>170640</v>
      </c>
      <c r="L1041" s="7">
        <f t="shared" si="262"/>
        <v>177280</v>
      </c>
      <c r="M1041" s="7">
        <f t="shared" si="263"/>
        <v>347920</v>
      </c>
      <c r="N1041" s="8">
        <f t="shared" si="264"/>
        <v>127980</v>
      </c>
      <c r="O1041" s="8">
        <f t="shared" si="265"/>
        <v>182784</v>
      </c>
      <c r="P1041" s="8">
        <f t="shared" si="266"/>
        <v>310764</v>
      </c>
      <c r="Q1041" s="9">
        <f t="shared" si="267"/>
        <v>119290</v>
      </c>
      <c r="R1041" s="9">
        <f t="shared" si="268"/>
        <v>114560</v>
      </c>
      <c r="S1041" s="10">
        <f t="shared" si="269"/>
        <v>233850</v>
      </c>
      <c r="T1041" s="11">
        <f t="shared" si="270"/>
        <v>44181.599999999999</v>
      </c>
      <c r="U1041" s="12">
        <f t="shared" si="271"/>
        <v>244829.6</v>
      </c>
      <c r="V1041" s="13">
        <f t="shared" si="272"/>
        <v>207673.60000000001</v>
      </c>
      <c r="W1041" s="10">
        <f t="shared" si="273"/>
        <v>130759.6</v>
      </c>
    </row>
    <row r="1042" spans="2:23" ht="61.2" x14ac:dyDescent="0.3">
      <c r="B1042" s="78" t="s">
        <v>26</v>
      </c>
      <c r="C1042" s="76">
        <v>801050</v>
      </c>
      <c r="D1042" s="79" t="s">
        <v>1894</v>
      </c>
      <c r="E1042" s="75">
        <v>1.96</v>
      </c>
      <c r="F1042" s="76">
        <v>0.47</v>
      </c>
      <c r="G1042" s="76">
        <v>1.49</v>
      </c>
      <c r="H1042" s="6">
        <f t="shared" si="274"/>
        <v>44744</v>
      </c>
      <c r="I1042" s="6">
        <f t="shared" si="275"/>
        <v>167774</v>
      </c>
      <c r="J1042" s="6">
        <f t="shared" si="260"/>
        <v>212518</v>
      </c>
      <c r="K1042" s="7">
        <f t="shared" si="261"/>
        <v>101520</v>
      </c>
      <c r="L1042" s="7">
        <f t="shared" si="262"/>
        <v>412730</v>
      </c>
      <c r="M1042" s="7">
        <f t="shared" si="263"/>
        <v>514250</v>
      </c>
      <c r="N1042" s="8">
        <f t="shared" si="264"/>
        <v>76140</v>
      </c>
      <c r="O1042" s="8">
        <f t="shared" si="265"/>
        <v>425544</v>
      </c>
      <c r="P1042" s="8">
        <f t="shared" si="266"/>
        <v>501684</v>
      </c>
      <c r="Q1042" s="9">
        <f t="shared" si="267"/>
        <v>70970</v>
      </c>
      <c r="R1042" s="9">
        <f t="shared" si="268"/>
        <v>266710</v>
      </c>
      <c r="S1042" s="10">
        <f t="shared" si="269"/>
        <v>337680</v>
      </c>
      <c r="T1042" s="11">
        <f t="shared" si="270"/>
        <v>63755.4</v>
      </c>
      <c r="U1042" s="12">
        <f t="shared" si="271"/>
        <v>365487.4</v>
      </c>
      <c r="V1042" s="13">
        <f t="shared" si="272"/>
        <v>352921.4</v>
      </c>
      <c r="W1042" s="10">
        <f t="shared" si="273"/>
        <v>188917.4</v>
      </c>
    </row>
    <row r="1043" spans="2:23" ht="40.799999999999997" x14ac:dyDescent="0.3">
      <c r="B1043" s="78" t="s">
        <v>26</v>
      </c>
      <c r="C1043" s="76">
        <v>801051</v>
      </c>
      <c r="D1043" s="79" t="s">
        <v>1895</v>
      </c>
      <c r="E1043" s="75">
        <v>1.96</v>
      </c>
      <c r="F1043" s="76">
        <v>0.47</v>
      </c>
      <c r="G1043" s="76">
        <v>1.49</v>
      </c>
      <c r="H1043" s="6">
        <f t="shared" si="274"/>
        <v>44744</v>
      </c>
      <c r="I1043" s="6">
        <f t="shared" si="275"/>
        <v>167774</v>
      </c>
      <c r="J1043" s="6">
        <f t="shared" si="260"/>
        <v>212518</v>
      </c>
      <c r="K1043" s="7">
        <f t="shared" si="261"/>
        <v>101520</v>
      </c>
      <c r="L1043" s="7">
        <f t="shared" si="262"/>
        <v>412730</v>
      </c>
      <c r="M1043" s="7">
        <f t="shared" si="263"/>
        <v>514250</v>
      </c>
      <c r="N1043" s="8">
        <f t="shared" si="264"/>
        <v>76140</v>
      </c>
      <c r="O1043" s="8">
        <f t="shared" si="265"/>
        <v>425544</v>
      </c>
      <c r="P1043" s="8">
        <f t="shared" si="266"/>
        <v>501684</v>
      </c>
      <c r="Q1043" s="9">
        <f t="shared" si="267"/>
        <v>70970</v>
      </c>
      <c r="R1043" s="9">
        <f t="shared" si="268"/>
        <v>266710</v>
      </c>
      <c r="S1043" s="10">
        <f t="shared" si="269"/>
        <v>337680</v>
      </c>
      <c r="T1043" s="11">
        <f t="shared" si="270"/>
        <v>63755.4</v>
      </c>
      <c r="U1043" s="12">
        <f t="shared" si="271"/>
        <v>365487.4</v>
      </c>
      <c r="V1043" s="13">
        <f t="shared" si="272"/>
        <v>352921.4</v>
      </c>
      <c r="W1043" s="10">
        <f t="shared" si="273"/>
        <v>188917.4</v>
      </c>
    </row>
    <row r="1044" spans="2:23" ht="40.799999999999997" x14ac:dyDescent="0.3">
      <c r="B1044" s="78" t="s">
        <v>26</v>
      </c>
      <c r="C1044" s="76">
        <v>801055</v>
      </c>
      <c r="D1044" s="79" t="s">
        <v>1896</v>
      </c>
      <c r="E1044" s="75">
        <v>0.19</v>
      </c>
      <c r="F1044" s="76">
        <v>0.05</v>
      </c>
      <c r="G1044" s="76">
        <v>0.14000000000000001</v>
      </c>
      <c r="H1044" s="6">
        <f t="shared" si="274"/>
        <v>4760</v>
      </c>
      <c r="I1044" s="6">
        <f t="shared" si="275"/>
        <v>15764.000000000002</v>
      </c>
      <c r="J1044" s="6">
        <f t="shared" si="260"/>
        <v>20524</v>
      </c>
      <c r="K1044" s="7">
        <f t="shared" si="261"/>
        <v>10800</v>
      </c>
      <c r="L1044" s="7">
        <f t="shared" si="262"/>
        <v>38780.000000000007</v>
      </c>
      <c r="M1044" s="7">
        <f t="shared" si="263"/>
        <v>49580.000000000007</v>
      </c>
      <c r="N1044" s="8">
        <f t="shared" si="264"/>
        <v>8100</v>
      </c>
      <c r="O1044" s="8">
        <f t="shared" si="265"/>
        <v>39984.000000000007</v>
      </c>
      <c r="P1044" s="8">
        <f t="shared" si="266"/>
        <v>48084.000000000007</v>
      </c>
      <c r="Q1044" s="9">
        <f t="shared" si="267"/>
        <v>7550</v>
      </c>
      <c r="R1044" s="9">
        <f t="shared" si="268"/>
        <v>25060.000000000004</v>
      </c>
      <c r="S1044" s="10">
        <f t="shared" si="269"/>
        <v>32610.000000000004</v>
      </c>
      <c r="T1044" s="11">
        <f t="shared" si="270"/>
        <v>6157.2</v>
      </c>
      <c r="U1044" s="12">
        <f t="shared" si="271"/>
        <v>35213.200000000004</v>
      </c>
      <c r="V1044" s="13">
        <f t="shared" si="272"/>
        <v>33717.200000000004</v>
      </c>
      <c r="W1044" s="10">
        <f t="shared" si="273"/>
        <v>18243.200000000004</v>
      </c>
    </row>
    <row r="1045" spans="2:23" ht="40.799999999999997" x14ac:dyDescent="0.3">
      <c r="B1045" s="78" t="s">
        <v>26</v>
      </c>
      <c r="C1045" s="76">
        <v>801056</v>
      </c>
      <c r="D1045" s="79" t="s">
        <v>1897</v>
      </c>
      <c r="E1045" s="75">
        <v>0.19</v>
      </c>
      <c r="F1045" s="76">
        <v>0.05</v>
      </c>
      <c r="G1045" s="76">
        <v>0.14000000000000001</v>
      </c>
      <c r="H1045" s="6">
        <f t="shared" si="274"/>
        <v>4760</v>
      </c>
      <c r="I1045" s="6">
        <f t="shared" si="275"/>
        <v>15764.000000000002</v>
      </c>
      <c r="J1045" s="6">
        <f t="shared" si="260"/>
        <v>20524</v>
      </c>
      <c r="K1045" s="7">
        <f t="shared" si="261"/>
        <v>10800</v>
      </c>
      <c r="L1045" s="7">
        <f t="shared" si="262"/>
        <v>38780.000000000007</v>
      </c>
      <c r="M1045" s="7">
        <f t="shared" si="263"/>
        <v>49580.000000000007</v>
      </c>
      <c r="N1045" s="8">
        <f t="shared" si="264"/>
        <v>8100</v>
      </c>
      <c r="O1045" s="8">
        <f t="shared" si="265"/>
        <v>39984.000000000007</v>
      </c>
      <c r="P1045" s="8">
        <f t="shared" si="266"/>
        <v>48084.000000000007</v>
      </c>
      <c r="Q1045" s="9">
        <f t="shared" si="267"/>
        <v>7550</v>
      </c>
      <c r="R1045" s="9">
        <f t="shared" si="268"/>
        <v>25060.000000000004</v>
      </c>
      <c r="S1045" s="10">
        <f t="shared" si="269"/>
        <v>32610.000000000004</v>
      </c>
      <c r="T1045" s="11">
        <f t="shared" si="270"/>
        <v>6157.2</v>
      </c>
      <c r="U1045" s="12">
        <f t="shared" si="271"/>
        <v>35213.200000000004</v>
      </c>
      <c r="V1045" s="13">
        <f t="shared" si="272"/>
        <v>33717.200000000004</v>
      </c>
      <c r="W1045" s="10">
        <f t="shared" si="273"/>
        <v>18243.200000000004</v>
      </c>
    </row>
    <row r="1046" spans="2:23" ht="40.799999999999997" x14ac:dyDescent="0.3">
      <c r="B1046" s="78" t="s">
        <v>26</v>
      </c>
      <c r="C1046" s="76">
        <v>801060</v>
      </c>
      <c r="D1046" s="79" t="s">
        <v>1898</v>
      </c>
      <c r="E1046" s="75">
        <v>0.56999999999999995</v>
      </c>
      <c r="F1046" s="76">
        <v>0.15</v>
      </c>
      <c r="G1046" s="76">
        <v>0.42</v>
      </c>
      <c r="H1046" s="6">
        <f t="shared" si="274"/>
        <v>14280</v>
      </c>
      <c r="I1046" s="6">
        <f t="shared" si="275"/>
        <v>47292</v>
      </c>
      <c r="J1046" s="6">
        <f t="shared" ref="J1046:J1109" si="276">I1046+H1046</f>
        <v>61572</v>
      </c>
      <c r="K1046" s="7">
        <f t="shared" ref="K1046:K1109" si="277">F1046*216000</f>
        <v>32400</v>
      </c>
      <c r="L1046" s="7">
        <f t="shared" ref="L1046:L1109" si="278">G1046*277000</f>
        <v>116340</v>
      </c>
      <c r="M1046" s="7">
        <f t="shared" ref="M1046:M1109" si="279">L1046+K1046</f>
        <v>148740</v>
      </c>
      <c r="N1046" s="8">
        <f t="shared" ref="N1046:N1109" si="280">F1046*162000</f>
        <v>24300</v>
      </c>
      <c r="O1046" s="8">
        <f t="shared" ref="O1046:O1109" si="281">G1046*285600</f>
        <v>119952</v>
      </c>
      <c r="P1046" s="8">
        <f t="shared" ref="P1046:P1109" si="282">O1046+N1046</f>
        <v>144252</v>
      </c>
      <c r="Q1046" s="9">
        <f t="shared" ref="Q1046:Q1109" si="283">F1046*151000</f>
        <v>22650</v>
      </c>
      <c r="R1046" s="9">
        <f t="shared" ref="R1046:R1109" si="284">G1046*179000</f>
        <v>75180</v>
      </c>
      <c r="S1046" s="10">
        <f t="shared" ref="S1046:S1109" si="285">R1046+Q1046</f>
        <v>97830</v>
      </c>
      <c r="T1046" s="11">
        <f t="shared" ref="T1046:T1109" si="286">J1046*30/100</f>
        <v>18471.599999999999</v>
      </c>
      <c r="U1046" s="12">
        <f t="shared" ref="U1046:U1109" si="287">(M1046-J1046)+T1046</f>
        <v>105639.6</v>
      </c>
      <c r="V1046" s="13">
        <f t="shared" ref="V1046:V1109" si="288">(P1046-J1046)+T1046</f>
        <v>101151.6</v>
      </c>
      <c r="W1046" s="10">
        <f t="shared" ref="W1046:W1109" si="289">(S1046-J1046)+T1046</f>
        <v>54729.599999999999</v>
      </c>
    </row>
    <row r="1047" spans="2:23" x14ac:dyDescent="0.3">
      <c r="B1047" s="78" t="s">
        <v>26</v>
      </c>
      <c r="C1047" s="76">
        <v>801065</v>
      </c>
      <c r="D1047" s="79" t="s">
        <v>1899</v>
      </c>
      <c r="E1047" s="75">
        <v>0.6</v>
      </c>
      <c r="F1047" s="76">
        <v>0.16</v>
      </c>
      <c r="G1047" s="76">
        <v>0.44</v>
      </c>
      <c r="H1047" s="6">
        <f t="shared" si="274"/>
        <v>15232</v>
      </c>
      <c r="I1047" s="6">
        <f t="shared" si="275"/>
        <v>49544</v>
      </c>
      <c r="J1047" s="6">
        <f t="shared" si="276"/>
        <v>64776</v>
      </c>
      <c r="K1047" s="7">
        <f t="shared" si="277"/>
        <v>34560</v>
      </c>
      <c r="L1047" s="7">
        <f t="shared" si="278"/>
        <v>121880</v>
      </c>
      <c r="M1047" s="7">
        <f t="shared" si="279"/>
        <v>156440</v>
      </c>
      <c r="N1047" s="8">
        <f t="shared" si="280"/>
        <v>25920</v>
      </c>
      <c r="O1047" s="8">
        <f t="shared" si="281"/>
        <v>125664</v>
      </c>
      <c r="P1047" s="8">
        <f t="shared" si="282"/>
        <v>151584</v>
      </c>
      <c r="Q1047" s="9">
        <f t="shared" si="283"/>
        <v>24160</v>
      </c>
      <c r="R1047" s="9">
        <f t="shared" si="284"/>
        <v>78760</v>
      </c>
      <c r="S1047" s="10">
        <f t="shared" si="285"/>
        <v>102920</v>
      </c>
      <c r="T1047" s="11">
        <f t="shared" si="286"/>
        <v>19432.8</v>
      </c>
      <c r="U1047" s="12">
        <f t="shared" si="287"/>
        <v>111096.8</v>
      </c>
      <c r="V1047" s="13">
        <f t="shared" si="288"/>
        <v>106240.8</v>
      </c>
      <c r="W1047" s="10">
        <f t="shared" si="289"/>
        <v>57576.800000000003</v>
      </c>
    </row>
    <row r="1048" spans="2:23" ht="40.799999999999997" x14ac:dyDescent="0.3">
      <c r="B1048" s="78" t="s">
        <v>26</v>
      </c>
      <c r="C1048" s="76">
        <v>801070</v>
      </c>
      <c r="D1048" s="79" t="s">
        <v>1900</v>
      </c>
      <c r="E1048" s="75">
        <v>0.28000000000000003</v>
      </c>
      <c r="F1048" s="76">
        <v>0.06</v>
      </c>
      <c r="G1048" s="76">
        <v>0.22</v>
      </c>
      <c r="H1048" s="6">
        <f t="shared" si="274"/>
        <v>5712</v>
      </c>
      <c r="I1048" s="6">
        <f t="shared" si="275"/>
        <v>24772</v>
      </c>
      <c r="J1048" s="6">
        <f t="shared" si="276"/>
        <v>30484</v>
      </c>
      <c r="K1048" s="7">
        <f t="shared" si="277"/>
        <v>12960</v>
      </c>
      <c r="L1048" s="7">
        <f t="shared" si="278"/>
        <v>60940</v>
      </c>
      <c r="M1048" s="7">
        <f t="shared" si="279"/>
        <v>73900</v>
      </c>
      <c r="N1048" s="8">
        <f t="shared" si="280"/>
        <v>9720</v>
      </c>
      <c r="O1048" s="8">
        <f t="shared" si="281"/>
        <v>62832</v>
      </c>
      <c r="P1048" s="8">
        <f t="shared" si="282"/>
        <v>72552</v>
      </c>
      <c r="Q1048" s="9">
        <f t="shared" si="283"/>
        <v>9060</v>
      </c>
      <c r="R1048" s="9">
        <f t="shared" si="284"/>
        <v>39380</v>
      </c>
      <c r="S1048" s="10">
        <f t="shared" si="285"/>
        <v>48440</v>
      </c>
      <c r="T1048" s="11">
        <f t="shared" si="286"/>
        <v>9145.2000000000007</v>
      </c>
      <c r="U1048" s="12">
        <f t="shared" si="287"/>
        <v>52561.2</v>
      </c>
      <c r="V1048" s="13">
        <f t="shared" si="288"/>
        <v>51213.2</v>
      </c>
      <c r="W1048" s="10">
        <f t="shared" si="289"/>
        <v>27101.200000000001</v>
      </c>
    </row>
    <row r="1049" spans="2:23" ht="40.799999999999997" x14ac:dyDescent="0.3">
      <c r="B1049" s="78" t="s">
        <v>26</v>
      </c>
      <c r="C1049" s="76">
        <v>801075</v>
      </c>
      <c r="D1049" s="79" t="s">
        <v>1901</v>
      </c>
      <c r="E1049" s="75">
        <v>2.1800000000000002</v>
      </c>
      <c r="F1049" s="76">
        <v>0.38</v>
      </c>
      <c r="G1049" s="76">
        <v>1.8</v>
      </c>
      <c r="H1049" s="6">
        <f t="shared" si="274"/>
        <v>36176</v>
      </c>
      <c r="I1049" s="6">
        <f t="shared" si="275"/>
        <v>202680</v>
      </c>
      <c r="J1049" s="6">
        <f t="shared" si="276"/>
        <v>238856</v>
      </c>
      <c r="K1049" s="7">
        <f t="shared" si="277"/>
        <v>82080</v>
      </c>
      <c r="L1049" s="7">
        <f t="shared" si="278"/>
        <v>498600</v>
      </c>
      <c r="M1049" s="7">
        <f t="shared" si="279"/>
        <v>580680</v>
      </c>
      <c r="N1049" s="8">
        <f t="shared" si="280"/>
        <v>61560</v>
      </c>
      <c r="O1049" s="8">
        <f t="shared" si="281"/>
        <v>514080</v>
      </c>
      <c r="P1049" s="8">
        <f t="shared" si="282"/>
        <v>575640</v>
      </c>
      <c r="Q1049" s="9">
        <f t="shared" si="283"/>
        <v>57380</v>
      </c>
      <c r="R1049" s="9">
        <f t="shared" si="284"/>
        <v>322200</v>
      </c>
      <c r="S1049" s="10">
        <f t="shared" si="285"/>
        <v>379580</v>
      </c>
      <c r="T1049" s="11">
        <f t="shared" si="286"/>
        <v>71656.800000000003</v>
      </c>
      <c r="U1049" s="12">
        <f t="shared" si="287"/>
        <v>413480.8</v>
      </c>
      <c r="V1049" s="13">
        <f t="shared" si="288"/>
        <v>408440.8</v>
      </c>
      <c r="W1049" s="10">
        <f t="shared" si="289"/>
        <v>212380.79999999999</v>
      </c>
    </row>
    <row r="1050" spans="2:23" ht="81.599999999999994" x14ac:dyDescent="0.3">
      <c r="B1050" s="78" t="s">
        <v>26</v>
      </c>
      <c r="C1050" s="76">
        <v>801080</v>
      </c>
      <c r="D1050" s="79" t="s">
        <v>1902</v>
      </c>
      <c r="E1050" s="75">
        <v>1.28</v>
      </c>
      <c r="F1050" s="76">
        <v>0.49</v>
      </c>
      <c r="G1050" s="76">
        <v>0.79</v>
      </c>
      <c r="H1050" s="6">
        <f t="shared" si="274"/>
        <v>46648</v>
      </c>
      <c r="I1050" s="6">
        <f t="shared" si="275"/>
        <v>88954</v>
      </c>
      <c r="J1050" s="6">
        <f t="shared" si="276"/>
        <v>135602</v>
      </c>
      <c r="K1050" s="7">
        <f t="shared" si="277"/>
        <v>105840</v>
      </c>
      <c r="L1050" s="7">
        <f t="shared" si="278"/>
        <v>218830</v>
      </c>
      <c r="M1050" s="7">
        <f t="shared" si="279"/>
        <v>324670</v>
      </c>
      <c r="N1050" s="8">
        <f t="shared" si="280"/>
        <v>79380</v>
      </c>
      <c r="O1050" s="8">
        <f t="shared" si="281"/>
        <v>225624</v>
      </c>
      <c r="P1050" s="8">
        <f t="shared" si="282"/>
        <v>305004</v>
      </c>
      <c r="Q1050" s="9">
        <f t="shared" si="283"/>
        <v>73990</v>
      </c>
      <c r="R1050" s="9">
        <f t="shared" si="284"/>
        <v>141410</v>
      </c>
      <c r="S1050" s="10">
        <f t="shared" si="285"/>
        <v>215400</v>
      </c>
      <c r="T1050" s="11">
        <f t="shared" si="286"/>
        <v>40680.6</v>
      </c>
      <c r="U1050" s="12">
        <f t="shared" si="287"/>
        <v>229748.6</v>
      </c>
      <c r="V1050" s="13">
        <f t="shared" si="288"/>
        <v>210082.6</v>
      </c>
      <c r="W1050" s="10">
        <f t="shared" si="289"/>
        <v>120478.6</v>
      </c>
    </row>
    <row r="1051" spans="2:23" ht="163.19999999999999" x14ac:dyDescent="0.3">
      <c r="B1051" s="78" t="s">
        <v>26</v>
      </c>
      <c r="C1051" s="76">
        <v>801082</v>
      </c>
      <c r="D1051" s="79" t="s">
        <v>1903</v>
      </c>
      <c r="E1051" s="75">
        <v>2.5</v>
      </c>
      <c r="F1051" s="76">
        <v>1</v>
      </c>
      <c r="G1051" s="76">
        <v>1.5</v>
      </c>
      <c r="H1051" s="6">
        <f t="shared" si="274"/>
        <v>95200</v>
      </c>
      <c r="I1051" s="6">
        <f t="shared" si="275"/>
        <v>168900</v>
      </c>
      <c r="J1051" s="6">
        <f t="shared" si="276"/>
        <v>264100</v>
      </c>
      <c r="K1051" s="7">
        <f t="shared" si="277"/>
        <v>216000</v>
      </c>
      <c r="L1051" s="7">
        <f t="shared" si="278"/>
        <v>415500</v>
      </c>
      <c r="M1051" s="7">
        <f t="shared" si="279"/>
        <v>631500</v>
      </c>
      <c r="N1051" s="8">
        <f t="shared" si="280"/>
        <v>162000</v>
      </c>
      <c r="O1051" s="8">
        <f t="shared" si="281"/>
        <v>428400</v>
      </c>
      <c r="P1051" s="8">
        <f t="shared" si="282"/>
        <v>590400</v>
      </c>
      <c r="Q1051" s="9">
        <f t="shared" si="283"/>
        <v>151000</v>
      </c>
      <c r="R1051" s="9">
        <f t="shared" si="284"/>
        <v>268500</v>
      </c>
      <c r="S1051" s="10">
        <f t="shared" si="285"/>
        <v>419500</v>
      </c>
      <c r="T1051" s="11">
        <f t="shared" si="286"/>
        <v>79230</v>
      </c>
      <c r="U1051" s="12">
        <f t="shared" si="287"/>
        <v>446630</v>
      </c>
      <c r="V1051" s="13">
        <f t="shared" si="288"/>
        <v>405530</v>
      </c>
      <c r="W1051" s="10">
        <f t="shared" si="289"/>
        <v>234630</v>
      </c>
    </row>
    <row r="1052" spans="2:23" ht="81.599999999999994" x14ac:dyDescent="0.3">
      <c r="B1052" s="78" t="s">
        <v>26</v>
      </c>
      <c r="C1052" s="76">
        <v>801085</v>
      </c>
      <c r="D1052" s="79" t="s">
        <v>1904</v>
      </c>
      <c r="E1052" s="75">
        <v>0.28000000000000003</v>
      </c>
      <c r="F1052" s="76">
        <v>0.06</v>
      </c>
      <c r="G1052" s="76">
        <v>0.22</v>
      </c>
      <c r="H1052" s="6">
        <f t="shared" si="274"/>
        <v>5712</v>
      </c>
      <c r="I1052" s="6">
        <f t="shared" si="275"/>
        <v>24772</v>
      </c>
      <c r="J1052" s="6">
        <f t="shared" si="276"/>
        <v>30484</v>
      </c>
      <c r="K1052" s="7">
        <f t="shared" si="277"/>
        <v>12960</v>
      </c>
      <c r="L1052" s="7">
        <f t="shared" si="278"/>
        <v>60940</v>
      </c>
      <c r="M1052" s="7">
        <f t="shared" si="279"/>
        <v>73900</v>
      </c>
      <c r="N1052" s="8">
        <f t="shared" si="280"/>
        <v>9720</v>
      </c>
      <c r="O1052" s="8">
        <f t="shared" si="281"/>
        <v>62832</v>
      </c>
      <c r="P1052" s="8">
        <f t="shared" si="282"/>
        <v>72552</v>
      </c>
      <c r="Q1052" s="9">
        <f t="shared" si="283"/>
        <v>9060</v>
      </c>
      <c r="R1052" s="9">
        <f t="shared" si="284"/>
        <v>39380</v>
      </c>
      <c r="S1052" s="10">
        <f t="shared" si="285"/>
        <v>48440</v>
      </c>
      <c r="T1052" s="11">
        <f t="shared" si="286"/>
        <v>9145.2000000000007</v>
      </c>
      <c r="U1052" s="12">
        <f t="shared" si="287"/>
        <v>52561.2</v>
      </c>
      <c r="V1052" s="13">
        <f t="shared" si="288"/>
        <v>51213.2</v>
      </c>
      <c r="W1052" s="10">
        <f t="shared" si="289"/>
        <v>27101.200000000001</v>
      </c>
    </row>
    <row r="1053" spans="2:23" ht="81.599999999999994" x14ac:dyDescent="0.3">
      <c r="B1053" s="78" t="s">
        <v>26</v>
      </c>
      <c r="C1053" s="76">
        <v>801090</v>
      </c>
      <c r="D1053" s="79" t="s">
        <v>1905</v>
      </c>
      <c r="E1053" s="75">
        <v>0.23</v>
      </c>
      <c r="F1053" s="76">
        <v>0.06</v>
      </c>
      <c r="G1053" s="76">
        <v>0.17</v>
      </c>
      <c r="H1053" s="6">
        <f t="shared" si="274"/>
        <v>5712</v>
      </c>
      <c r="I1053" s="6">
        <f t="shared" si="275"/>
        <v>19142</v>
      </c>
      <c r="J1053" s="6">
        <f t="shared" si="276"/>
        <v>24854</v>
      </c>
      <c r="K1053" s="7">
        <f t="shared" si="277"/>
        <v>12960</v>
      </c>
      <c r="L1053" s="7">
        <f t="shared" si="278"/>
        <v>47090</v>
      </c>
      <c r="M1053" s="7">
        <f t="shared" si="279"/>
        <v>60050</v>
      </c>
      <c r="N1053" s="8">
        <f t="shared" si="280"/>
        <v>9720</v>
      </c>
      <c r="O1053" s="8">
        <f t="shared" si="281"/>
        <v>48552</v>
      </c>
      <c r="P1053" s="8">
        <f t="shared" si="282"/>
        <v>58272</v>
      </c>
      <c r="Q1053" s="9">
        <f t="shared" si="283"/>
        <v>9060</v>
      </c>
      <c r="R1053" s="9">
        <f t="shared" si="284"/>
        <v>30430.000000000004</v>
      </c>
      <c r="S1053" s="10">
        <f t="shared" si="285"/>
        <v>39490</v>
      </c>
      <c r="T1053" s="11">
        <f t="shared" si="286"/>
        <v>7456.2</v>
      </c>
      <c r="U1053" s="12">
        <f t="shared" si="287"/>
        <v>42652.2</v>
      </c>
      <c r="V1053" s="13">
        <f t="shared" si="288"/>
        <v>40874.199999999997</v>
      </c>
      <c r="W1053" s="10">
        <f t="shared" si="289"/>
        <v>22092.2</v>
      </c>
    </row>
    <row r="1054" spans="2:23" ht="61.2" x14ac:dyDescent="0.3">
      <c r="B1054" s="78" t="s">
        <v>26</v>
      </c>
      <c r="C1054" s="76">
        <v>801095</v>
      </c>
      <c r="D1054" s="79" t="s">
        <v>1906</v>
      </c>
      <c r="E1054" s="75">
        <v>0.15</v>
      </c>
      <c r="F1054" s="76">
        <v>0.04</v>
      </c>
      <c r="G1054" s="76">
        <v>0.11</v>
      </c>
      <c r="H1054" s="6">
        <f t="shared" si="274"/>
        <v>3808</v>
      </c>
      <c r="I1054" s="6">
        <f t="shared" si="275"/>
        <v>12386</v>
      </c>
      <c r="J1054" s="6">
        <f t="shared" si="276"/>
        <v>16194</v>
      </c>
      <c r="K1054" s="7">
        <f t="shared" si="277"/>
        <v>8640</v>
      </c>
      <c r="L1054" s="7">
        <f t="shared" si="278"/>
        <v>30470</v>
      </c>
      <c r="M1054" s="7">
        <f t="shared" si="279"/>
        <v>39110</v>
      </c>
      <c r="N1054" s="8">
        <f t="shared" si="280"/>
        <v>6480</v>
      </c>
      <c r="O1054" s="8">
        <f t="shared" si="281"/>
        <v>31416</v>
      </c>
      <c r="P1054" s="8">
        <f t="shared" si="282"/>
        <v>37896</v>
      </c>
      <c r="Q1054" s="9">
        <f t="shared" si="283"/>
        <v>6040</v>
      </c>
      <c r="R1054" s="9">
        <f t="shared" si="284"/>
        <v>19690</v>
      </c>
      <c r="S1054" s="10">
        <f t="shared" si="285"/>
        <v>25730</v>
      </c>
      <c r="T1054" s="11">
        <f t="shared" si="286"/>
        <v>4858.2</v>
      </c>
      <c r="U1054" s="12">
        <f t="shared" si="287"/>
        <v>27774.2</v>
      </c>
      <c r="V1054" s="13">
        <f t="shared" si="288"/>
        <v>26560.2</v>
      </c>
      <c r="W1054" s="10">
        <f t="shared" si="289"/>
        <v>14394.2</v>
      </c>
    </row>
    <row r="1055" spans="2:23" ht="61.2" x14ac:dyDescent="0.3">
      <c r="B1055" s="78" t="s">
        <v>26</v>
      </c>
      <c r="C1055" s="76">
        <v>801100</v>
      </c>
      <c r="D1055" s="79" t="s">
        <v>1907</v>
      </c>
      <c r="E1055" s="75">
        <v>0.35</v>
      </c>
      <c r="F1055" s="76">
        <v>0.09</v>
      </c>
      <c r="G1055" s="76">
        <v>0.26</v>
      </c>
      <c r="H1055" s="6">
        <f t="shared" si="274"/>
        <v>8568</v>
      </c>
      <c r="I1055" s="6">
        <f t="shared" si="275"/>
        <v>29276</v>
      </c>
      <c r="J1055" s="6">
        <f t="shared" si="276"/>
        <v>37844</v>
      </c>
      <c r="K1055" s="7">
        <f t="shared" si="277"/>
        <v>19440</v>
      </c>
      <c r="L1055" s="7">
        <f t="shared" si="278"/>
        <v>72020</v>
      </c>
      <c r="M1055" s="7">
        <f t="shared" si="279"/>
        <v>91460</v>
      </c>
      <c r="N1055" s="8">
        <f t="shared" si="280"/>
        <v>14580</v>
      </c>
      <c r="O1055" s="8">
        <f t="shared" si="281"/>
        <v>74256</v>
      </c>
      <c r="P1055" s="8">
        <f t="shared" si="282"/>
        <v>88836</v>
      </c>
      <c r="Q1055" s="9">
        <f t="shared" si="283"/>
        <v>13590</v>
      </c>
      <c r="R1055" s="9">
        <f t="shared" si="284"/>
        <v>46540</v>
      </c>
      <c r="S1055" s="10">
        <f t="shared" si="285"/>
        <v>60130</v>
      </c>
      <c r="T1055" s="11">
        <f t="shared" si="286"/>
        <v>11353.2</v>
      </c>
      <c r="U1055" s="12">
        <f t="shared" si="287"/>
        <v>64969.2</v>
      </c>
      <c r="V1055" s="13">
        <f t="shared" si="288"/>
        <v>62345.2</v>
      </c>
      <c r="W1055" s="10">
        <f t="shared" si="289"/>
        <v>33639.199999999997</v>
      </c>
    </row>
    <row r="1056" spans="2:23" ht="40.799999999999997" x14ac:dyDescent="0.3">
      <c r="B1056" s="78" t="s">
        <v>26</v>
      </c>
      <c r="C1056" s="76">
        <v>801105</v>
      </c>
      <c r="D1056" s="79" t="s">
        <v>1908</v>
      </c>
      <c r="E1056" s="75">
        <v>0.22000000000000003</v>
      </c>
      <c r="F1056" s="76">
        <v>0.05</v>
      </c>
      <c r="G1056" s="76">
        <v>0.17</v>
      </c>
      <c r="H1056" s="6">
        <f t="shared" si="274"/>
        <v>4760</v>
      </c>
      <c r="I1056" s="6">
        <f t="shared" si="275"/>
        <v>19142</v>
      </c>
      <c r="J1056" s="6">
        <f t="shared" si="276"/>
        <v>23902</v>
      </c>
      <c r="K1056" s="7">
        <f t="shared" si="277"/>
        <v>10800</v>
      </c>
      <c r="L1056" s="7">
        <f t="shared" si="278"/>
        <v>47090</v>
      </c>
      <c r="M1056" s="7">
        <f t="shared" si="279"/>
        <v>57890</v>
      </c>
      <c r="N1056" s="8">
        <f t="shared" si="280"/>
        <v>8100</v>
      </c>
      <c r="O1056" s="8">
        <f t="shared" si="281"/>
        <v>48552</v>
      </c>
      <c r="P1056" s="8">
        <f t="shared" si="282"/>
        <v>56652</v>
      </c>
      <c r="Q1056" s="9">
        <f t="shared" si="283"/>
        <v>7550</v>
      </c>
      <c r="R1056" s="9">
        <f t="shared" si="284"/>
        <v>30430.000000000004</v>
      </c>
      <c r="S1056" s="10">
        <f t="shared" si="285"/>
        <v>37980</v>
      </c>
      <c r="T1056" s="11">
        <f t="shared" si="286"/>
        <v>7170.6</v>
      </c>
      <c r="U1056" s="12">
        <f t="shared" si="287"/>
        <v>41158.6</v>
      </c>
      <c r="V1056" s="13">
        <f t="shared" si="288"/>
        <v>39920.6</v>
      </c>
      <c r="W1056" s="10">
        <f t="shared" si="289"/>
        <v>21248.6</v>
      </c>
    </row>
    <row r="1057" spans="2:23" ht="61.2" x14ac:dyDescent="0.3">
      <c r="B1057" s="78" t="s">
        <v>26</v>
      </c>
      <c r="C1057" s="76">
        <v>801110</v>
      </c>
      <c r="D1057" s="79" t="s">
        <v>1909</v>
      </c>
      <c r="E1057" s="75">
        <v>0.25</v>
      </c>
      <c r="F1057" s="76">
        <v>0.05</v>
      </c>
      <c r="G1057" s="76">
        <v>0.2</v>
      </c>
      <c r="H1057" s="6">
        <f t="shared" si="274"/>
        <v>4760</v>
      </c>
      <c r="I1057" s="6">
        <f t="shared" si="275"/>
        <v>22520</v>
      </c>
      <c r="J1057" s="6">
        <f t="shared" si="276"/>
        <v>27280</v>
      </c>
      <c r="K1057" s="7">
        <f t="shared" si="277"/>
        <v>10800</v>
      </c>
      <c r="L1057" s="7">
        <f t="shared" si="278"/>
        <v>55400</v>
      </c>
      <c r="M1057" s="7">
        <f t="shared" si="279"/>
        <v>66200</v>
      </c>
      <c r="N1057" s="8">
        <f t="shared" si="280"/>
        <v>8100</v>
      </c>
      <c r="O1057" s="8">
        <f t="shared" si="281"/>
        <v>57120</v>
      </c>
      <c r="P1057" s="8">
        <f t="shared" si="282"/>
        <v>65220</v>
      </c>
      <c r="Q1057" s="9">
        <f t="shared" si="283"/>
        <v>7550</v>
      </c>
      <c r="R1057" s="9">
        <f t="shared" si="284"/>
        <v>35800</v>
      </c>
      <c r="S1057" s="10">
        <f t="shared" si="285"/>
        <v>43350</v>
      </c>
      <c r="T1057" s="11">
        <f t="shared" si="286"/>
        <v>8184</v>
      </c>
      <c r="U1057" s="12">
        <f t="shared" si="287"/>
        <v>47104</v>
      </c>
      <c r="V1057" s="13">
        <f t="shared" si="288"/>
        <v>46124</v>
      </c>
      <c r="W1057" s="10">
        <f t="shared" si="289"/>
        <v>24254</v>
      </c>
    </row>
    <row r="1058" spans="2:23" ht="61.2" x14ac:dyDescent="0.3">
      <c r="B1058" s="78" t="s">
        <v>26</v>
      </c>
      <c r="C1058" s="76">
        <v>801115</v>
      </c>
      <c r="D1058" s="79" t="s">
        <v>1910</v>
      </c>
      <c r="E1058" s="75">
        <v>1.3399999999999999</v>
      </c>
      <c r="F1058" s="76">
        <v>0.2</v>
      </c>
      <c r="G1058" s="76">
        <v>1.1399999999999999</v>
      </c>
      <c r="H1058" s="6">
        <f t="shared" si="274"/>
        <v>19040</v>
      </c>
      <c r="I1058" s="6">
        <f t="shared" si="275"/>
        <v>128363.99999999999</v>
      </c>
      <c r="J1058" s="6">
        <f t="shared" si="276"/>
        <v>147404</v>
      </c>
      <c r="K1058" s="7">
        <f t="shared" si="277"/>
        <v>43200</v>
      </c>
      <c r="L1058" s="7">
        <f t="shared" si="278"/>
        <v>315780</v>
      </c>
      <c r="M1058" s="7">
        <f t="shared" si="279"/>
        <v>358980</v>
      </c>
      <c r="N1058" s="8">
        <f t="shared" si="280"/>
        <v>32400</v>
      </c>
      <c r="O1058" s="8">
        <f t="shared" si="281"/>
        <v>325584</v>
      </c>
      <c r="P1058" s="8">
        <f t="shared" si="282"/>
        <v>357984</v>
      </c>
      <c r="Q1058" s="9">
        <f t="shared" si="283"/>
        <v>30200</v>
      </c>
      <c r="R1058" s="9">
        <f t="shared" si="284"/>
        <v>204059.99999999997</v>
      </c>
      <c r="S1058" s="10">
        <f t="shared" si="285"/>
        <v>234259.99999999997</v>
      </c>
      <c r="T1058" s="11">
        <f t="shared" si="286"/>
        <v>44221.2</v>
      </c>
      <c r="U1058" s="12">
        <f t="shared" si="287"/>
        <v>255797.2</v>
      </c>
      <c r="V1058" s="13">
        <f t="shared" si="288"/>
        <v>254801.2</v>
      </c>
      <c r="W1058" s="10">
        <f t="shared" si="289"/>
        <v>131077.19999999995</v>
      </c>
    </row>
    <row r="1059" spans="2:23" ht="81.599999999999994" x14ac:dyDescent="0.3">
      <c r="B1059" s="78" t="s">
        <v>26</v>
      </c>
      <c r="C1059" s="76">
        <v>801120</v>
      </c>
      <c r="D1059" s="79" t="s">
        <v>1911</v>
      </c>
      <c r="E1059" s="75">
        <v>1.3399999999999999</v>
      </c>
      <c r="F1059" s="76">
        <v>0.2</v>
      </c>
      <c r="G1059" s="76">
        <v>1.1399999999999999</v>
      </c>
      <c r="H1059" s="6">
        <f t="shared" si="274"/>
        <v>19040</v>
      </c>
      <c r="I1059" s="6">
        <f t="shared" si="275"/>
        <v>128363.99999999999</v>
      </c>
      <c r="J1059" s="6">
        <f t="shared" si="276"/>
        <v>147404</v>
      </c>
      <c r="K1059" s="7">
        <f t="shared" si="277"/>
        <v>43200</v>
      </c>
      <c r="L1059" s="7">
        <f t="shared" si="278"/>
        <v>315780</v>
      </c>
      <c r="M1059" s="7">
        <f t="shared" si="279"/>
        <v>358980</v>
      </c>
      <c r="N1059" s="8">
        <f t="shared" si="280"/>
        <v>32400</v>
      </c>
      <c r="O1059" s="8">
        <f t="shared" si="281"/>
        <v>325584</v>
      </c>
      <c r="P1059" s="8">
        <f t="shared" si="282"/>
        <v>357984</v>
      </c>
      <c r="Q1059" s="9">
        <f t="shared" si="283"/>
        <v>30200</v>
      </c>
      <c r="R1059" s="9">
        <f t="shared" si="284"/>
        <v>204059.99999999997</v>
      </c>
      <c r="S1059" s="10">
        <f t="shared" si="285"/>
        <v>234259.99999999997</v>
      </c>
      <c r="T1059" s="11">
        <f t="shared" si="286"/>
        <v>44221.2</v>
      </c>
      <c r="U1059" s="12">
        <f t="shared" si="287"/>
        <v>255797.2</v>
      </c>
      <c r="V1059" s="13">
        <f t="shared" si="288"/>
        <v>254801.2</v>
      </c>
      <c r="W1059" s="10">
        <f t="shared" si="289"/>
        <v>131077.19999999995</v>
      </c>
    </row>
    <row r="1060" spans="2:23" ht="61.2" x14ac:dyDescent="0.3">
      <c r="B1060" s="78" t="s">
        <v>26</v>
      </c>
      <c r="C1060" s="76">
        <v>801121</v>
      </c>
      <c r="D1060" s="79" t="s">
        <v>1912</v>
      </c>
      <c r="E1060" s="75">
        <v>1.3399999999999999</v>
      </c>
      <c r="F1060" s="76">
        <v>0.2</v>
      </c>
      <c r="G1060" s="76">
        <v>1.1399999999999999</v>
      </c>
      <c r="H1060" s="6">
        <f t="shared" si="274"/>
        <v>19040</v>
      </c>
      <c r="I1060" s="6">
        <f t="shared" si="275"/>
        <v>128363.99999999999</v>
      </c>
      <c r="J1060" s="6">
        <f t="shared" si="276"/>
        <v>147404</v>
      </c>
      <c r="K1060" s="7">
        <f t="shared" si="277"/>
        <v>43200</v>
      </c>
      <c r="L1060" s="7">
        <f t="shared" si="278"/>
        <v>315780</v>
      </c>
      <c r="M1060" s="7">
        <f t="shared" si="279"/>
        <v>358980</v>
      </c>
      <c r="N1060" s="8">
        <f t="shared" si="280"/>
        <v>32400</v>
      </c>
      <c r="O1060" s="8">
        <f t="shared" si="281"/>
        <v>325584</v>
      </c>
      <c r="P1060" s="8">
        <f t="shared" si="282"/>
        <v>357984</v>
      </c>
      <c r="Q1060" s="9">
        <f t="shared" si="283"/>
        <v>30200</v>
      </c>
      <c r="R1060" s="9">
        <f t="shared" si="284"/>
        <v>204059.99999999997</v>
      </c>
      <c r="S1060" s="10">
        <f t="shared" si="285"/>
        <v>234259.99999999997</v>
      </c>
      <c r="T1060" s="11">
        <f t="shared" si="286"/>
        <v>44221.2</v>
      </c>
      <c r="U1060" s="12">
        <f t="shared" si="287"/>
        <v>255797.2</v>
      </c>
      <c r="V1060" s="13">
        <f t="shared" si="288"/>
        <v>254801.2</v>
      </c>
      <c r="W1060" s="10">
        <f t="shared" si="289"/>
        <v>131077.19999999995</v>
      </c>
    </row>
    <row r="1061" spans="2:23" ht="40.799999999999997" x14ac:dyDescent="0.3">
      <c r="B1061" s="78" t="s">
        <v>26</v>
      </c>
      <c r="C1061" s="76">
        <v>801125</v>
      </c>
      <c r="D1061" s="79" t="s">
        <v>1913</v>
      </c>
      <c r="E1061" s="75">
        <v>1.54</v>
      </c>
      <c r="F1061" s="76">
        <v>0.4</v>
      </c>
      <c r="G1061" s="76">
        <v>1.1399999999999999</v>
      </c>
      <c r="H1061" s="6">
        <f t="shared" si="274"/>
        <v>38080</v>
      </c>
      <c r="I1061" s="6">
        <f t="shared" si="275"/>
        <v>128363.99999999999</v>
      </c>
      <c r="J1061" s="6">
        <f t="shared" si="276"/>
        <v>166444</v>
      </c>
      <c r="K1061" s="7">
        <f t="shared" si="277"/>
        <v>86400</v>
      </c>
      <c r="L1061" s="7">
        <f t="shared" si="278"/>
        <v>315780</v>
      </c>
      <c r="M1061" s="7">
        <f t="shared" si="279"/>
        <v>402180</v>
      </c>
      <c r="N1061" s="8">
        <f t="shared" si="280"/>
        <v>64800</v>
      </c>
      <c r="O1061" s="8">
        <f t="shared" si="281"/>
        <v>325584</v>
      </c>
      <c r="P1061" s="8">
        <f t="shared" si="282"/>
        <v>390384</v>
      </c>
      <c r="Q1061" s="9">
        <f t="shared" si="283"/>
        <v>60400</v>
      </c>
      <c r="R1061" s="9">
        <f t="shared" si="284"/>
        <v>204059.99999999997</v>
      </c>
      <c r="S1061" s="10">
        <f t="shared" si="285"/>
        <v>264460</v>
      </c>
      <c r="T1061" s="11">
        <f t="shared" si="286"/>
        <v>49933.2</v>
      </c>
      <c r="U1061" s="12">
        <f t="shared" si="287"/>
        <v>285669.2</v>
      </c>
      <c r="V1061" s="13">
        <f t="shared" si="288"/>
        <v>273873.2</v>
      </c>
      <c r="W1061" s="10">
        <f t="shared" si="289"/>
        <v>147949.20000000001</v>
      </c>
    </row>
    <row r="1062" spans="2:23" ht="81.599999999999994" x14ac:dyDescent="0.3">
      <c r="B1062" s="78" t="s">
        <v>26</v>
      </c>
      <c r="C1062" s="76">
        <v>801130</v>
      </c>
      <c r="D1062" s="79" t="s">
        <v>1914</v>
      </c>
      <c r="E1062" s="75">
        <v>1.54</v>
      </c>
      <c r="F1062" s="76">
        <v>0.4</v>
      </c>
      <c r="G1062" s="76">
        <v>1.1399999999999999</v>
      </c>
      <c r="H1062" s="6">
        <f t="shared" si="274"/>
        <v>38080</v>
      </c>
      <c r="I1062" s="6">
        <f t="shared" si="275"/>
        <v>128363.99999999999</v>
      </c>
      <c r="J1062" s="6">
        <f t="shared" si="276"/>
        <v>166444</v>
      </c>
      <c r="K1062" s="7">
        <f t="shared" si="277"/>
        <v>86400</v>
      </c>
      <c r="L1062" s="7">
        <f t="shared" si="278"/>
        <v>315780</v>
      </c>
      <c r="M1062" s="7">
        <f t="shared" si="279"/>
        <v>402180</v>
      </c>
      <c r="N1062" s="8">
        <f t="shared" si="280"/>
        <v>64800</v>
      </c>
      <c r="O1062" s="8">
        <f t="shared" si="281"/>
        <v>325584</v>
      </c>
      <c r="P1062" s="8">
        <f t="shared" si="282"/>
        <v>390384</v>
      </c>
      <c r="Q1062" s="9">
        <f t="shared" si="283"/>
        <v>60400</v>
      </c>
      <c r="R1062" s="9">
        <f t="shared" si="284"/>
        <v>204059.99999999997</v>
      </c>
      <c r="S1062" s="10">
        <f t="shared" si="285"/>
        <v>264460</v>
      </c>
      <c r="T1062" s="11">
        <f t="shared" si="286"/>
        <v>49933.2</v>
      </c>
      <c r="U1062" s="12">
        <f t="shared" si="287"/>
        <v>285669.2</v>
      </c>
      <c r="V1062" s="13">
        <f t="shared" si="288"/>
        <v>273873.2</v>
      </c>
      <c r="W1062" s="10">
        <f t="shared" si="289"/>
        <v>147949.20000000001</v>
      </c>
    </row>
    <row r="1063" spans="2:23" ht="40.799999999999997" x14ac:dyDescent="0.3">
      <c r="B1063" s="78" t="s">
        <v>26</v>
      </c>
      <c r="C1063" s="76">
        <v>801135</v>
      </c>
      <c r="D1063" s="79" t="s">
        <v>1915</v>
      </c>
      <c r="E1063" s="75">
        <v>0.3</v>
      </c>
      <c r="F1063" s="76">
        <v>0.08</v>
      </c>
      <c r="G1063" s="76">
        <v>0.22</v>
      </c>
      <c r="H1063" s="6">
        <f t="shared" si="274"/>
        <v>7616</v>
      </c>
      <c r="I1063" s="6">
        <f t="shared" si="275"/>
        <v>24772</v>
      </c>
      <c r="J1063" s="6">
        <f t="shared" si="276"/>
        <v>32388</v>
      </c>
      <c r="K1063" s="7">
        <f t="shared" si="277"/>
        <v>17280</v>
      </c>
      <c r="L1063" s="7">
        <f t="shared" si="278"/>
        <v>60940</v>
      </c>
      <c r="M1063" s="7">
        <f t="shared" si="279"/>
        <v>78220</v>
      </c>
      <c r="N1063" s="8">
        <f t="shared" si="280"/>
        <v>12960</v>
      </c>
      <c r="O1063" s="8">
        <f t="shared" si="281"/>
        <v>62832</v>
      </c>
      <c r="P1063" s="8">
        <f t="shared" si="282"/>
        <v>75792</v>
      </c>
      <c r="Q1063" s="9">
        <f t="shared" si="283"/>
        <v>12080</v>
      </c>
      <c r="R1063" s="9">
        <f t="shared" si="284"/>
        <v>39380</v>
      </c>
      <c r="S1063" s="10">
        <f t="shared" si="285"/>
        <v>51460</v>
      </c>
      <c r="T1063" s="11">
        <f t="shared" si="286"/>
        <v>9716.4</v>
      </c>
      <c r="U1063" s="12">
        <f t="shared" si="287"/>
        <v>55548.4</v>
      </c>
      <c r="V1063" s="13">
        <f t="shared" si="288"/>
        <v>53120.4</v>
      </c>
      <c r="W1063" s="10">
        <f t="shared" si="289"/>
        <v>28788.400000000001</v>
      </c>
    </row>
    <row r="1064" spans="2:23" ht="97.2" x14ac:dyDescent="0.3">
      <c r="B1064" s="78" t="s">
        <v>26</v>
      </c>
      <c r="C1064" s="76">
        <v>801140</v>
      </c>
      <c r="D1064" s="79" t="s">
        <v>1916</v>
      </c>
      <c r="E1064" s="75">
        <v>0.2</v>
      </c>
      <c r="F1064" s="76">
        <v>0.06</v>
      </c>
      <c r="G1064" s="76">
        <v>0.14000000000000001</v>
      </c>
      <c r="H1064" s="6">
        <f t="shared" si="274"/>
        <v>5712</v>
      </c>
      <c r="I1064" s="6">
        <f t="shared" si="275"/>
        <v>15764.000000000002</v>
      </c>
      <c r="J1064" s="6">
        <f t="shared" si="276"/>
        <v>21476</v>
      </c>
      <c r="K1064" s="7">
        <f t="shared" si="277"/>
        <v>12960</v>
      </c>
      <c r="L1064" s="7">
        <f t="shared" si="278"/>
        <v>38780.000000000007</v>
      </c>
      <c r="M1064" s="7">
        <f t="shared" si="279"/>
        <v>51740.000000000007</v>
      </c>
      <c r="N1064" s="8">
        <f t="shared" si="280"/>
        <v>9720</v>
      </c>
      <c r="O1064" s="8">
        <f t="shared" si="281"/>
        <v>39984.000000000007</v>
      </c>
      <c r="P1064" s="8">
        <f t="shared" si="282"/>
        <v>49704.000000000007</v>
      </c>
      <c r="Q1064" s="9">
        <f t="shared" si="283"/>
        <v>9060</v>
      </c>
      <c r="R1064" s="9">
        <f t="shared" si="284"/>
        <v>25060.000000000004</v>
      </c>
      <c r="S1064" s="10">
        <f t="shared" si="285"/>
        <v>34120</v>
      </c>
      <c r="T1064" s="11">
        <f t="shared" si="286"/>
        <v>6442.8</v>
      </c>
      <c r="U1064" s="12">
        <f t="shared" si="287"/>
        <v>36706.80000000001</v>
      </c>
      <c r="V1064" s="13">
        <f t="shared" si="288"/>
        <v>34670.80000000001</v>
      </c>
      <c r="W1064" s="10">
        <f t="shared" si="289"/>
        <v>19086.8</v>
      </c>
    </row>
    <row r="1065" spans="2:23" ht="81.599999999999994" x14ac:dyDescent="0.3">
      <c r="B1065" s="78" t="s">
        <v>26</v>
      </c>
      <c r="C1065" s="76">
        <v>801145</v>
      </c>
      <c r="D1065" s="79" t="s">
        <v>1917</v>
      </c>
      <c r="E1065" s="75">
        <v>1.37</v>
      </c>
      <c r="F1065" s="76">
        <v>0.56999999999999995</v>
      </c>
      <c r="G1065" s="76">
        <v>0.8</v>
      </c>
      <c r="H1065" s="6">
        <f t="shared" si="274"/>
        <v>54263.999999999993</v>
      </c>
      <c r="I1065" s="6">
        <f t="shared" si="275"/>
        <v>90080</v>
      </c>
      <c r="J1065" s="6">
        <f t="shared" si="276"/>
        <v>144344</v>
      </c>
      <c r="K1065" s="7">
        <f t="shared" si="277"/>
        <v>123119.99999999999</v>
      </c>
      <c r="L1065" s="7">
        <f t="shared" si="278"/>
        <v>221600</v>
      </c>
      <c r="M1065" s="7">
        <f t="shared" si="279"/>
        <v>344720</v>
      </c>
      <c r="N1065" s="8">
        <f t="shared" si="280"/>
        <v>92339.999999999985</v>
      </c>
      <c r="O1065" s="8">
        <f t="shared" si="281"/>
        <v>228480</v>
      </c>
      <c r="P1065" s="8">
        <f t="shared" si="282"/>
        <v>320820</v>
      </c>
      <c r="Q1065" s="9">
        <f t="shared" si="283"/>
        <v>86069.999999999985</v>
      </c>
      <c r="R1065" s="9">
        <f t="shared" si="284"/>
        <v>143200</v>
      </c>
      <c r="S1065" s="10">
        <f t="shared" si="285"/>
        <v>229270</v>
      </c>
      <c r="T1065" s="11">
        <f t="shared" si="286"/>
        <v>43303.199999999997</v>
      </c>
      <c r="U1065" s="12">
        <f t="shared" si="287"/>
        <v>243679.2</v>
      </c>
      <c r="V1065" s="13">
        <f t="shared" si="288"/>
        <v>219779.20000000001</v>
      </c>
      <c r="W1065" s="10">
        <f t="shared" si="289"/>
        <v>128229.2</v>
      </c>
    </row>
    <row r="1066" spans="2:23" ht="81.599999999999994" x14ac:dyDescent="0.3">
      <c r="B1066" s="78" t="s">
        <v>26</v>
      </c>
      <c r="C1066" s="76">
        <v>801150</v>
      </c>
      <c r="D1066" s="79" t="s">
        <v>1918</v>
      </c>
      <c r="E1066" s="75">
        <v>0.5</v>
      </c>
      <c r="F1066" s="76">
        <v>0.13</v>
      </c>
      <c r="G1066" s="76">
        <v>0.37</v>
      </c>
      <c r="H1066" s="6">
        <f t="shared" si="274"/>
        <v>12376</v>
      </c>
      <c r="I1066" s="6">
        <f t="shared" si="275"/>
        <v>41662</v>
      </c>
      <c r="J1066" s="6">
        <f t="shared" si="276"/>
        <v>54038</v>
      </c>
      <c r="K1066" s="7">
        <f t="shared" si="277"/>
        <v>28080</v>
      </c>
      <c r="L1066" s="7">
        <f t="shared" si="278"/>
        <v>102490</v>
      </c>
      <c r="M1066" s="7">
        <f t="shared" si="279"/>
        <v>130570</v>
      </c>
      <c r="N1066" s="8">
        <f t="shared" si="280"/>
        <v>21060</v>
      </c>
      <c r="O1066" s="8">
        <f t="shared" si="281"/>
        <v>105672</v>
      </c>
      <c r="P1066" s="8">
        <f t="shared" si="282"/>
        <v>126732</v>
      </c>
      <c r="Q1066" s="9">
        <f t="shared" si="283"/>
        <v>19630</v>
      </c>
      <c r="R1066" s="9">
        <f t="shared" si="284"/>
        <v>66230</v>
      </c>
      <c r="S1066" s="10">
        <f t="shared" si="285"/>
        <v>85860</v>
      </c>
      <c r="T1066" s="11">
        <f t="shared" si="286"/>
        <v>16211.4</v>
      </c>
      <c r="U1066" s="12">
        <f t="shared" si="287"/>
        <v>92743.4</v>
      </c>
      <c r="V1066" s="13">
        <f t="shared" si="288"/>
        <v>88905.4</v>
      </c>
      <c r="W1066" s="10">
        <f t="shared" si="289"/>
        <v>48033.4</v>
      </c>
    </row>
    <row r="1067" spans="2:23" ht="61.2" x14ac:dyDescent="0.3">
      <c r="B1067" s="78" t="s">
        <v>26</v>
      </c>
      <c r="C1067" s="76">
        <v>801155</v>
      </c>
      <c r="D1067" s="79" t="s">
        <v>1919</v>
      </c>
      <c r="E1067" s="75">
        <v>1.05</v>
      </c>
      <c r="F1067" s="76">
        <v>0.32</v>
      </c>
      <c r="G1067" s="76">
        <v>0.73</v>
      </c>
      <c r="H1067" s="6">
        <f t="shared" si="274"/>
        <v>30464</v>
      </c>
      <c r="I1067" s="6">
        <f t="shared" si="275"/>
        <v>82198</v>
      </c>
      <c r="J1067" s="6">
        <f t="shared" si="276"/>
        <v>112662</v>
      </c>
      <c r="K1067" s="7">
        <f t="shared" si="277"/>
        <v>69120</v>
      </c>
      <c r="L1067" s="7">
        <f t="shared" si="278"/>
        <v>202210</v>
      </c>
      <c r="M1067" s="7">
        <f t="shared" si="279"/>
        <v>271330</v>
      </c>
      <c r="N1067" s="8">
        <f t="shared" si="280"/>
        <v>51840</v>
      </c>
      <c r="O1067" s="8">
        <f t="shared" si="281"/>
        <v>208488</v>
      </c>
      <c r="P1067" s="8">
        <f t="shared" si="282"/>
        <v>260328</v>
      </c>
      <c r="Q1067" s="9">
        <f t="shared" si="283"/>
        <v>48320</v>
      </c>
      <c r="R1067" s="9">
        <f t="shared" si="284"/>
        <v>130670</v>
      </c>
      <c r="S1067" s="10">
        <f t="shared" si="285"/>
        <v>178990</v>
      </c>
      <c r="T1067" s="11">
        <f t="shared" si="286"/>
        <v>33798.6</v>
      </c>
      <c r="U1067" s="12">
        <f t="shared" si="287"/>
        <v>192466.6</v>
      </c>
      <c r="V1067" s="13">
        <f t="shared" si="288"/>
        <v>181464.6</v>
      </c>
      <c r="W1067" s="10">
        <f t="shared" si="289"/>
        <v>100126.6</v>
      </c>
    </row>
    <row r="1068" spans="2:23" ht="40.799999999999997" x14ac:dyDescent="0.3">
      <c r="B1068" s="78" t="s">
        <v>26</v>
      </c>
      <c r="C1068" s="76">
        <v>801160</v>
      </c>
      <c r="D1068" s="79" t="s">
        <v>1920</v>
      </c>
      <c r="E1068" s="75">
        <v>0.47</v>
      </c>
      <c r="F1068" s="76">
        <v>0.12</v>
      </c>
      <c r="G1068" s="76">
        <v>0.35</v>
      </c>
      <c r="H1068" s="6">
        <f t="shared" ref="H1068:H1131" si="290">F1068*95200</f>
        <v>11424</v>
      </c>
      <c r="I1068" s="6">
        <f t="shared" ref="I1068:I1131" si="291">G1068*112600</f>
        <v>39410</v>
      </c>
      <c r="J1068" s="6">
        <f t="shared" si="276"/>
        <v>50834</v>
      </c>
      <c r="K1068" s="7">
        <f t="shared" si="277"/>
        <v>25920</v>
      </c>
      <c r="L1068" s="7">
        <f t="shared" si="278"/>
        <v>96950</v>
      </c>
      <c r="M1068" s="7">
        <f t="shared" si="279"/>
        <v>122870</v>
      </c>
      <c r="N1068" s="8">
        <f t="shared" si="280"/>
        <v>19440</v>
      </c>
      <c r="O1068" s="8">
        <f t="shared" si="281"/>
        <v>99960</v>
      </c>
      <c r="P1068" s="8">
        <f t="shared" si="282"/>
        <v>119400</v>
      </c>
      <c r="Q1068" s="9">
        <f t="shared" si="283"/>
        <v>18120</v>
      </c>
      <c r="R1068" s="9">
        <f t="shared" si="284"/>
        <v>62649.999999999993</v>
      </c>
      <c r="S1068" s="10">
        <f t="shared" si="285"/>
        <v>80770</v>
      </c>
      <c r="T1068" s="11">
        <f t="shared" si="286"/>
        <v>15250.2</v>
      </c>
      <c r="U1068" s="12">
        <f t="shared" si="287"/>
        <v>87286.2</v>
      </c>
      <c r="V1068" s="13">
        <f t="shared" si="288"/>
        <v>83816.2</v>
      </c>
      <c r="W1068" s="10">
        <f t="shared" si="289"/>
        <v>45186.2</v>
      </c>
    </row>
    <row r="1069" spans="2:23" ht="61.2" x14ac:dyDescent="0.3">
      <c r="B1069" s="78" t="s">
        <v>26</v>
      </c>
      <c r="C1069" s="76">
        <v>801165</v>
      </c>
      <c r="D1069" s="79" t="s">
        <v>1921</v>
      </c>
      <c r="E1069" s="75">
        <v>1.47</v>
      </c>
      <c r="F1069" s="76">
        <v>0.69</v>
      </c>
      <c r="G1069" s="76">
        <v>0.78</v>
      </c>
      <c r="H1069" s="6">
        <f t="shared" si="290"/>
        <v>65688</v>
      </c>
      <c r="I1069" s="6">
        <f t="shared" si="291"/>
        <v>87828</v>
      </c>
      <c r="J1069" s="6">
        <f t="shared" si="276"/>
        <v>153516</v>
      </c>
      <c r="K1069" s="7">
        <f t="shared" si="277"/>
        <v>149040</v>
      </c>
      <c r="L1069" s="7">
        <f t="shared" si="278"/>
        <v>216060</v>
      </c>
      <c r="M1069" s="7">
        <f t="shared" si="279"/>
        <v>365100</v>
      </c>
      <c r="N1069" s="8">
        <f t="shared" si="280"/>
        <v>111779.99999999999</v>
      </c>
      <c r="O1069" s="8">
        <f t="shared" si="281"/>
        <v>222768</v>
      </c>
      <c r="P1069" s="8">
        <f t="shared" si="282"/>
        <v>334548</v>
      </c>
      <c r="Q1069" s="9">
        <f t="shared" si="283"/>
        <v>104189.99999999999</v>
      </c>
      <c r="R1069" s="9">
        <f t="shared" si="284"/>
        <v>139620</v>
      </c>
      <c r="S1069" s="10">
        <f t="shared" si="285"/>
        <v>243810</v>
      </c>
      <c r="T1069" s="11">
        <f t="shared" si="286"/>
        <v>46054.8</v>
      </c>
      <c r="U1069" s="12">
        <f t="shared" si="287"/>
        <v>257638.8</v>
      </c>
      <c r="V1069" s="13">
        <f t="shared" si="288"/>
        <v>227086.8</v>
      </c>
      <c r="W1069" s="10">
        <f t="shared" si="289"/>
        <v>136348.79999999999</v>
      </c>
    </row>
    <row r="1070" spans="2:23" ht="40.799999999999997" x14ac:dyDescent="0.3">
      <c r="B1070" s="78" t="s">
        <v>26</v>
      </c>
      <c r="C1070" s="80">
        <v>801170</v>
      </c>
      <c r="D1070" s="81" t="s">
        <v>1922</v>
      </c>
      <c r="E1070" s="75">
        <v>1.4500000000000002</v>
      </c>
      <c r="F1070" s="76">
        <v>0.68</v>
      </c>
      <c r="G1070" s="76">
        <v>0.77</v>
      </c>
      <c r="H1070" s="6">
        <f t="shared" si="290"/>
        <v>64736.000000000007</v>
      </c>
      <c r="I1070" s="6">
        <f t="shared" si="291"/>
        <v>86702</v>
      </c>
      <c r="J1070" s="6">
        <f t="shared" si="276"/>
        <v>151438</v>
      </c>
      <c r="K1070" s="7">
        <f t="shared" si="277"/>
        <v>146880</v>
      </c>
      <c r="L1070" s="7">
        <f t="shared" si="278"/>
        <v>213290</v>
      </c>
      <c r="M1070" s="7">
        <f t="shared" si="279"/>
        <v>360170</v>
      </c>
      <c r="N1070" s="8">
        <f t="shared" si="280"/>
        <v>110160.00000000001</v>
      </c>
      <c r="O1070" s="8">
        <f t="shared" si="281"/>
        <v>219912</v>
      </c>
      <c r="P1070" s="8">
        <f t="shared" si="282"/>
        <v>330072</v>
      </c>
      <c r="Q1070" s="9">
        <f t="shared" si="283"/>
        <v>102680.00000000001</v>
      </c>
      <c r="R1070" s="9">
        <f t="shared" si="284"/>
        <v>137830</v>
      </c>
      <c r="S1070" s="10">
        <f t="shared" si="285"/>
        <v>240510</v>
      </c>
      <c r="T1070" s="11">
        <f t="shared" si="286"/>
        <v>45431.4</v>
      </c>
      <c r="U1070" s="12">
        <f t="shared" si="287"/>
        <v>254163.4</v>
      </c>
      <c r="V1070" s="13">
        <f t="shared" si="288"/>
        <v>224065.4</v>
      </c>
      <c r="W1070" s="10">
        <f t="shared" si="289"/>
        <v>134503.4</v>
      </c>
    </row>
    <row r="1071" spans="2:23" ht="61.2" x14ac:dyDescent="0.3">
      <c r="B1071" s="76" t="s">
        <v>214</v>
      </c>
      <c r="C1071" s="76">
        <v>801175</v>
      </c>
      <c r="D1071" s="79" t="s">
        <v>1923</v>
      </c>
      <c r="E1071" s="75">
        <v>1.97</v>
      </c>
      <c r="F1071" s="76">
        <v>0.54</v>
      </c>
      <c r="G1071" s="76">
        <v>1.43</v>
      </c>
      <c r="H1071" s="6">
        <f t="shared" si="290"/>
        <v>51408</v>
      </c>
      <c r="I1071" s="6">
        <f t="shared" si="291"/>
        <v>161018</v>
      </c>
      <c r="J1071" s="6">
        <f t="shared" si="276"/>
        <v>212426</v>
      </c>
      <c r="K1071" s="7">
        <f t="shared" si="277"/>
        <v>116640.00000000001</v>
      </c>
      <c r="L1071" s="7">
        <f t="shared" si="278"/>
        <v>396110</v>
      </c>
      <c r="M1071" s="7">
        <f t="shared" si="279"/>
        <v>512750</v>
      </c>
      <c r="N1071" s="8">
        <f t="shared" si="280"/>
        <v>87480</v>
      </c>
      <c r="O1071" s="8">
        <f t="shared" si="281"/>
        <v>408408</v>
      </c>
      <c r="P1071" s="8">
        <f t="shared" si="282"/>
        <v>495888</v>
      </c>
      <c r="Q1071" s="9">
        <f t="shared" si="283"/>
        <v>81540</v>
      </c>
      <c r="R1071" s="9">
        <f t="shared" si="284"/>
        <v>255970</v>
      </c>
      <c r="S1071" s="10">
        <f t="shared" si="285"/>
        <v>337510</v>
      </c>
      <c r="T1071" s="11">
        <f t="shared" si="286"/>
        <v>63727.8</v>
      </c>
      <c r="U1071" s="12">
        <f t="shared" si="287"/>
        <v>364051.8</v>
      </c>
      <c r="V1071" s="13">
        <f t="shared" si="288"/>
        <v>347189.8</v>
      </c>
      <c r="W1071" s="10">
        <f t="shared" si="289"/>
        <v>188811.8</v>
      </c>
    </row>
    <row r="1072" spans="2:23" ht="61.2" x14ac:dyDescent="0.3">
      <c r="B1072" s="76" t="s">
        <v>214</v>
      </c>
      <c r="C1072" s="76">
        <v>801176</v>
      </c>
      <c r="D1072" s="79" t="s">
        <v>1924</v>
      </c>
      <c r="E1072" s="75">
        <v>1.97</v>
      </c>
      <c r="F1072" s="76">
        <v>0.54</v>
      </c>
      <c r="G1072" s="76">
        <v>1.43</v>
      </c>
      <c r="H1072" s="6">
        <f t="shared" si="290"/>
        <v>51408</v>
      </c>
      <c r="I1072" s="6">
        <f t="shared" si="291"/>
        <v>161018</v>
      </c>
      <c r="J1072" s="6">
        <f t="shared" si="276"/>
        <v>212426</v>
      </c>
      <c r="K1072" s="7">
        <f t="shared" si="277"/>
        <v>116640.00000000001</v>
      </c>
      <c r="L1072" s="7">
        <f t="shared" si="278"/>
        <v>396110</v>
      </c>
      <c r="M1072" s="7">
        <f t="shared" si="279"/>
        <v>512750</v>
      </c>
      <c r="N1072" s="8">
        <f t="shared" si="280"/>
        <v>87480</v>
      </c>
      <c r="O1072" s="8">
        <f t="shared" si="281"/>
        <v>408408</v>
      </c>
      <c r="P1072" s="8">
        <f t="shared" si="282"/>
        <v>495888</v>
      </c>
      <c r="Q1072" s="9">
        <f t="shared" si="283"/>
        <v>81540</v>
      </c>
      <c r="R1072" s="9">
        <f t="shared" si="284"/>
        <v>255970</v>
      </c>
      <c r="S1072" s="10">
        <f t="shared" si="285"/>
        <v>337510</v>
      </c>
      <c r="T1072" s="11">
        <f t="shared" si="286"/>
        <v>63727.8</v>
      </c>
      <c r="U1072" s="12">
        <f t="shared" si="287"/>
        <v>364051.8</v>
      </c>
      <c r="V1072" s="13">
        <f t="shared" si="288"/>
        <v>347189.8</v>
      </c>
      <c r="W1072" s="10">
        <f t="shared" si="289"/>
        <v>188811.8</v>
      </c>
    </row>
    <row r="1073" spans="2:23" ht="61.2" x14ac:dyDescent="0.3">
      <c r="B1073" s="76" t="s">
        <v>214</v>
      </c>
      <c r="C1073" s="76">
        <v>801180</v>
      </c>
      <c r="D1073" s="79" t="s">
        <v>1925</v>
      </c>
      <c r="E1073" s="75">
        <v>1.97</v>
      </c>
      <c r="F1073" s="76">
        <v>0.54</v>
      </c>
      <c r="G1073" s="76">
        <v>1.43</v>
      </c>
      <c r="H1073" s="6">
        <f t="shared" si="290"/>
        <v>51408</v>
      </c>
      <c r="I1073" s="6">
        <f t="shared" si="291"/>
        <v>161018</v>
      </c>
      <c r="J1073" s="6">
        <f t="shared" si="276"/>
        <v>212426</v>
      </c>
      <c r="K1073" s="7">
        <f t="shared" si="277"/>
        <v>116640.00000000001</v>
      </c>
      <c r="L1073" s="7">
        <f t="shared" si="278"/>
        <v>396110</v>
      </c>
      <c r="M1073" s="7">
        <f t="shared" si="279"/>
        <v>512750</v>
      </c>
      <c r="N1073" s="8">
        <f t="shared" si="280"/>
        <v>87480</v>
      </c>
      <c r="O1073" s="8">
        <f t="shared" si="281"/>
        <v>408408</v>
      </c>
      <c r="P1073" s="8">
        <f t="shared" si="282"/>
        <v>495888</v>
      </c>
      <c r="Q1073" s="9">
        <f t="shared" si="283"/>
        <v>81540</v>
      </c>
      <c r="R1073" s="9">
        <f t="shared" si="284"/>
        <v>255970</v>
      </c>
      <c r="S1073" s="10">
        <f t="shared" si="285"/>
        <v>337510</v>
      </c>
      <c r="T1073" s="11">
        <f t="shared" si="286"/>
        <v>63727.8</v>
      </c>
      <c r="U1073" s="12">
        <f t="shared" si="287"/>
        <v>364051.8</v>
      </c>
      <c r="V1073" s="13">
        <f t="shared" si="288"/>
        <v>347189.8</v>
      </c>
      <c r="W1073" s="10">
        <f t="shared" si="289"/>
        <v>188811.8</v>
      </c>
    </row>
    <row r="1074" spans="2:23" ht="61.2" x14ac:dyDescent="0.3">
      <c r="B1074" s="76" t="s">
        <v>214</v>
      </c>
      <c r="C1074" s="76">
        <v>801181</v>
      </c>
      <c r="D1074" s="79" t="s">
        <v>1926</v>
      </c>
      <c r="E1074" s="75">
        <v>1.97</v>
      </c>
      <c r="F1074" s="76">
        <v>0.54</v>
      </c>
      <c r="G1074" s="76">
        <v>1.43</v>
      </c>
      <c r="H1074" s="6">
        <f t="shared" si="290"/>
        <v>51408</v>
      </c>
      <c r="I1074" s="6">
        <f t="shared" si="291"/>
        <v>161018</v>
      </c>
      <c r="J1074" s="6">
        <f t="shared" si="276"/>
        <v>212426</v>
      </c>
      <c r="K1074" s="7">
        <f t="shared" si="277"/>
        <v>116640.00000000001</v>
      </c>
      <c r="L1074" s="7">
        <f t="shared" si="278"/>
        <v>396110</v>
      </c>
      <c r="M1074" s="7">
        <f t="shared" si="279"/>
        <v>512750</v>
      </c>
      <c r="N1074" s="8">
        <f t="shared" si="280"/>
        <v>87480</v>
      </c>
      <c r="O1074" s="8">
        <f t="shared" si="281"/>
        <v>408408</v>
      </c>
      <c r="P1074" s="8">
        <f t="shared" si="282"/>
        <v>495888</v>
      </c>
      <c r="Q1074" s="9">
        <f t="shared" si="283"/>
        <v>81540</v>
      </c>
      <c r="R1074" s="9">
        <f t="shared" si="284"/>
        <v>255970</v>
      </c>
      <c r="S1074" s="10">
        <f t="shared" si="285"/>
        <v>337510</v>
      </c>
      <c r="T1074" s="11">
        <f t="shared" si="286"/>
        <v>63727.8</v>
      </c>
      <c r="U1074" s="12">
        <f t="shared" si="287"/>
        <v>364051.8</v>
      </c>
      <c r="V1074" s="13">
        <f t="shared" si="288"/>
        <v>347189.8</v>
      </c>
      <c r="W1074" s="10">
        <f t="shared" si="289"/>
        <v>188811.8</v>
      </c>
    </row>
    <row r="1075" spans="2:23" ht="122.4" x14ac:dyDescent="0.3">
      <c r="B1075" s="78" t="s">
        <v>26</v>
      </c>
      <c r="C1075" s="76">
        <v>801182</v>
      </c>
      <c r="D1075" s="79" t="s">
        <v>1927</v>
      </c>
      <c r="E1075" s="75">
        <v>2.95</v>
      </c>
      <c r="F1075" s="76">
        <v>0.75</v>
      </c>
      <c r="G1075" s="76">
        <v>2.2000000000000002</v>
      </c>
      <c r="H1075" s="6">
        <f t="shared" si="290"/>
        <v>71400</v>
      </c>
      <c r="I1075" s="6">
        <f t="shared" si="291"/>
        <v>247720.00000000003</v>
      </c>
      <c r="J1075" s="6">
        <f t="shared" si="276"/>
        <v>319120</v>
      </c>
      <c r="K1075" s="7">
        <f t="shared" si="277"/>
        <v>162000</v>
      </c>
      <c r="L1075" s="7">
        <f t="shared" si="278"/>
        <v>609400</v>
      </c>
      <c r="M1075" s="7">
        <f t="shared" si="279"/>
        <v>771400</v>
      </c>
      <c r="N1075" s="8">
        <f t="shared" si="280"/>
        <v>121500</v>
      </c>
      <c r="O1075" s="8">
        <f t="shared" si="281"/>
        <v>628320</v>
      </c>
      <c r="P1075" s="8">
        <f t="shared" si="282"/>
        <v>749820</v>
      </c>
      <c r="Q1075" s="9">
        <f t="shared" si="283"/>
        <v>113250</v>
      </c>
      <c r="R1075" s="9">
        <f t="shared" si="284"/>
        <v>393800.00000000006</v>
      </c>
      <c r="S1075" s="10">
        <f t="shared" si="285"/>
        <v>507050.00000000006</v>
      </c>
      <c r="T1075" s="11">
        <f t="shared" si="286"/>
        <v>95736</v>
      </c>
      <c r="U1075" s="12">
        <f t="shared" si="287"/>
        <v>548016</v>
      </c>
      <c r="V1075" s="13">
        <f t="shared" si="288"/>
        <v>526436</v>
      </c>
      <c r="W1075" s="10">
        <f t="shared" si="289"/>
        <v>283666.00000000006</v>
      </c>
    </row>
    <row r="1076" spans="2:23" ht="102" x14ac:dyDescent="0.3">
      <c r="B1076" s="78" t="s">
        <v>26</v>
      </c>
      <c r="C1076" s="76">
        <v>801183</v>
      </c>
      <c r="D1076" s="79" t="s">
        <v>1928</v>
      </c>
      <c r="E1076" s="75">
        <v>2.95</v>
      </c>
      <c r="F1076" s="76">
        <v>0.75</v>
      </c>
      <c r="G1076" s="76">
        <v>2.2000000000000002</v>
      </c>
      <c r="H1076" s="6">
        <f t="shared" si="290"/>
        <v>71400</v>
      </c>
      <c r="I1076" s="6">
        <f t="shared" si="291"/>
        <v>247720.00000000003</v>
      </c>
      <c r="J1076" s="6">
        <f t="shared" si="276"/>
        <v>319120</v>
      </c>
      <c r="K1076" s="7">
        <f t="shared" si="277"/>
        <v>162000</v>
      </c>
      <c r="L1076" s="7">
        <f t="shared" si="278"/>
        <v>609400</v>
      </c>
      <c r="M1076" s="7">
        <f t="shared" si="279"/>
        <v>771400</v>
      </c>
      <c r="N1076" s="8">
        <f t="shared" si="280"/>
        <v>121500</v>
      </c>
      <c r="O1076" s="8">
        <f t="shared" si="281"/>
        <v>628320</v>
      </c>
      <c r="P1076" s="8">
        <f t="shared" si="282"/>
        <v>749820</v>
      </c>
      <c r="Q1076" s="9">
        <f t="shared" si="283"/>
        <v>113250</v>
      </c>
      <c r="R1076" s="9">
        <f t="shared" si="284"/>
        <v>393800.00000000006</v>
      </c>
      <c r="S1076" s="10">
        <f t="shared" si="285"/>
        <v>507050.00000000006</v>
      </c>
      <c r="T1076" s="11">
        <f t="shared" si="286"/>
        <v>95736</v>
      </c>
      <c r="U1076" s="12">
        <f t="shared" si="287"/>
        <v>548016</v>
      </c>
      <c r="V1076" s="13">
        <f t="shared" si="288"/>
        <v>526436</v>
      </c>
      <c r="W1076" s="10">
        <f t="shared" si="289"/>
        <v>283666.00000000006</v>
      </c>
    </row>
    <row r="1077" spans="2:23" ht="61.2" x14ac:dyDescent="0.3">
      <c r="B1077" s="78" t="s">
        <v>26</v>
      </c>
      <c r="C1077" s="76">
        <v>801185</v>
      </c>
      <c r="D1077" s="79" t="s">
        <v>1929</v>
      </c>
      <c r="E1077" s="75">
        <v>1.31</v>
      </c>
      <c r="F1077" s="76">
        <v>0.36</v>
      </c>
      <c r="G1077" s="76">
        <v>0.95</v>
      </c>
      <c r="H1077" s="6">
        <f t="shared" si="290"/>
        <v>34272</v>
      </c>
      <c r="I1077" s="6">
        <f t="shared" si="291"/>
        <v>106970</v>
      </c>
      <c r="J1077" s="6">
        <f t="shared" si="276"/>
        <v>141242</v>
      </c>
      <c r="K1077" s="7">
        <f t="shared" si="277"/>
        <v>77760</v>
      </c>
      <c r="L1077" s="7">
        <f t="shared" si="278"/>
        <v>263150</v>
      </c>
      <c r="M1077" s="7">
        <f t="shared" si="279"/>
        <v>340910</v>
      </c>
      <c r="N1077" s="8">
        <f t="shared" si="280"/>
        <v>58320</v>
      </c>
      <c r="O1077" s="8">
        <f t="shared" si="281"/>
        <v>271320</v>
      </c>
      <c r="P1077" s="8">
        <f t="shared" si="282"/>
        <v>329640</v>
      </c>
      <c r="Q1077" s="9">
        <f t="shared" si="283"/>
        <v>54360</v>
      </c>
      <c r="R1077" s="9">
        <f t="shared" si="284"/>
        <v>170050</v>
      </c>
      <c r="S1077" s="10">
        <f t="shared" si="285"/>
        <v>224410</v>
      </c>
      <c r="T1077" s="11">
        <f t="shared" si="286"/>
        <v>42372.6</v>
      </c>
      <c r="U1077" s="12">
        <f t="shared" si="287"/>
        <v>242040.6</v>
      </c>
      <c r="V1077" s="13">
        <f t="shared" si="288"/>
        <v>230770.6</v>
      </c>
      <c r="W1077" s="10">
        <f t="shared" si="289"/>
        <v>125540.6</v>
      </c>
    </row>
    <row r="1078" spans="2:23" ht="61.2" x14ac:dyDescent="0.3">
      <c r="B1078" s="76" t="s">
        <v>214</v>
      </c>
      <c r="C1078" s="76">
        <v>801190</v>
      </c>
      <c r="D1078" s="79" t="s">
        <v>1930</v>
      </c>
      <c r="E1078" s="75">
        <v>2.62</v>
      </c>
      <c r="F1078" s="76">
        <v>0.72</v>
      </c>
      <c r="G1078" s="76">
        <v>1.9</v>
      </c>
      <c r="H1078" s="6">
        <f t="shared" si="290"/>
        <v>68544</v>
      </c>
      <c r="I1078" s="6">
        <f t="shared" si="291"/>
        <v>213940</v>
      </c>
      <c r="J1078" s="6">
        <f t="shared" si="276"/>
        <v>282484</v>
      </c>
      <c r="K1078" s="7">
        <f t="shared" si="277"/>
        <v>155520</v>
      </c>
      <c r="L1078" s="7">
        <f t="shared" si="278"/>
        <v>526300</v>
      </c>
      <c r="M1078" s="7">
        <f t="shared" si="279"/>
        <v>681820</v>
      </c>
      <c r="N1078" s="8">
        <f t="shared" si="280"/>
        <v>116640</v>
      </c>
      <c r="O1078" s="8">
        <f t="shared" si="281"/>
        <v>542640</v>
      </c>
      <c r="P1078" s="8">
        <f t="shared" si="282"/>
        <v>659280</v>
      </c>
      <c r="Q1078" s="9">
        <f t="shared" si="283"/>
        <v>108720</v>
      </c>
      <c r="R1078" s="9">
        <f t="shared" si="284"/>
        <v>340100</v>
      </c>
      <c r="S1078" s="10">
        <f t="shared" si="285"/>
        <v>448820</v>
      </c>
      <c r="T1078" s="11">
        <f t="shared" si="286"/>
        <v>84745.2</v>
      </c>
      <c r="U1078" s="12">
        <f t="shared" si="287"/>
        <v>484081.2</v>
      </c>
      <c r="V1078" s="13">
        <f t="shared" si="288"/>
        <v>461541.2</v>
      </c>
      <c r="W1078" s="10">
        <f t="shared" si="289"/>
        <v>251081.2</v>
      </c>
    </row>
    <row r="1079" spans="2:23" ht="61.2" x14ac:dyDescent="0.3">
      <c r="B1079" s="76" t="s">
        <v>214</v>
      </c>
      <c r="C1079" s="76">
        <v>801191</v>
      </c>
      <c r="D1079" s="79" t="s">
        <v>1931</v>
      </c>
      <c r="E1079" s="75">
        <v>2.62</v>
      </c>
      <c r="F1079" s="76">
        <v>0.72</v>
      </c>
      <c r="G1079" s="76">
        <v>1.9</v>
      </c>
      <c r="H1079" s="6">
        <f t="shared" si="290"/>
        <v>68544</v>
      </c>
      <c r="I1079" s="6">
        <f t="shared" si="291"/>
        <v>213940</v>
      </c>
      <c r="J1079" s="6">
        <f t="shared" si="276"/>
        <v>282484</v>
      </c>
      <c r="K1079" s="7">
        <f t="shared" si="277"/>
        <v>155520</v>
      </c>
      <c r="L1079" s="7">
        <f t="shared" si="278"/>
        <v>526300</v>
      </c>
      <c r="M1079" s="7">
        <f t="shared" si="279"/>
        <v>681820</v>
      </c>
      <c r="N1079" s="8">
        <f t="shared" si="280"/>
        <v>116640</v>
      </c>
      <c r="O1079" s="8">
        <f t="shared" si="281"/>
        <v>542640</v>
      </c>
      <c r="P1079" s="8">
        <f t="shared" si="282"/>
        <v>659280</v>
      </c>
      <c r="Q1079" s="9">
        <f t="shared" si="283"/>
        <v>108720</v>
      </c>
      <c r="R1079" s="9">
        <f t="shared" si="284"/>
        <v>340100</v>
      </c>
      <c r="S1079" s="10">
        <f t="shared" si="285"/>
        <v>448820</v>
      </c>
      <c r="T1079" s="11">
        <f t="shared" si="286"/>
        <v>84745.2</v>
      </c>
      <c r="U1079" s="12">
        <f t="shared" si="287"/>
        <v>484081.2</v>
      </c>
      <c r="V1079" s="13">
        <f t="shared" si="288"/>
        <v>461541.2</v>
      </c>
      <c r="W1079" s="10">
        <f t="shared" si="289"/>
        <v>251081.2</v>
      </c>
    </row>
    <row r="1080" spans="2:23" ht="40.799999999999997" x14ac:dyDescent="0.3">
      <c r="B1080" s="76" t="s">
        <v>214</v>
      </c>
      <c r="C1080" s="76">
        <v>801195</v>
      </c>
      <c r="D1080" s="79" t="s">
        <v>1932</v>
      </c>
      <c r="E1080" s="75">
        <v>0.28999999999999998</v>
      </c>
      <c r="F1080" s="76">
        <v>0.08</v>
      </c>
      <c r="G1080" s="76">
        <v>0.21</v>
      </c>
      <c r="H1080" s="6">
        <f t="shared" si="290"/>
        <v>7616</v>
      </c>
      <c r="I1080" s="6">
        <f t="shared" si="291"/>
        <v>23646</v>
      </c>
      <c r="J1080" s="6">
        <f t="shared" si="276"/>
        <v>31262</v>
      </c>
      <c r="K1080" s="7">
        <f t="shared" si="277"/>
        <v>17280</v>
      </c>
      <c r="L1080" s="7">
        <f t="shared" si="278"/>
        <v>58170</v>
      </c>
      <c r="M1080" s="7">
        <f t="shared" si="279"/>
        <v>75450</v>
      </c>
      <c r="N1080" s="8">
        <f t="shared" si="280"/>
        <v>12960</v>
      </c>
      <c r="O1080" s="8">
        <f t="shared" si="281"/>
        <v>59976</v>
      </c>
      <c r="P1080" s="8">
        <f t="shared" si="282"/>
        <v>72936</v>
      </c>
      <c r="Q1080" s="9">
        <f t="shared" si="283"/>
        <v>12080</v>
      </c>
      <c r="R1080" s="9">
        <f t="shared" si="284"/>
        <v>37590</v>
      </c>
      <c r="S1080" s="10">
        <f t="shared" si="285"/>
        <v>49670</v>
      </c>
      <c r="T1080" s="11">
        <f t="shared" si="286"/>
        <v>9378.6</v>
      </c>
      <c r="U1080" s="12">
        <f t="shared" si="287"/>
        <v>53566.6</v>
      </c>
      <c r="V1080" s="13">
        <f t="shared" si="288"/>
        <v>51052.6</v>
      </c>
      <c r="W1080" s="10">
        <f t="shared" si="289"/>
        <v>27786.6</v>
      </c>
    </row>
    <row r="1081" spans="2:23" ht="61.2" x14ac:dyDescent="0.3">
      <c r="B1081" s="76" t="s">
        <v>214</v>
      </c>
      <c r="C1081" s="76">
        <v>801200</v>
      </c>
      <c r="D1081" s="79" t="s">
        <v>1933</v>
      </c>
      <c r="E1081" s="75">
        <v>1.31</v>
      </c>
      <c r="F1081" s="76">
        <v>0.36</v>
      </c>
      <c r="G1081" s="76">
        <v>0.95</v>
      </c>
      <c r="H1081" s="6">
        <f t="shared" si="290"/>
        <v>34272</v>
      </c>
      <c r="I1081" s="6">
        <f t="shared" si="291"/>
        <v>106970</v>
      </c>
      <c r="J1081" s="6">
        <f t="shared" si="276"/>
        <v>141242</v>
      </c>
      <c r="K1081" s="7">
        <f t="shared" si="277"/>
        <v>77760</v>
      </c>
      <c r="L1081" s="7">
        <f t="shared" si="278"/>
        <v>263150</v>
      </c>
      <c r="M1081" s="7">
        <f t="shared" si="279"/>
        <v>340910</v>
      </c>
      <c r="N1081" s="8">
        <f t="shared" si="280"/>
        <v>58320</v>
      </c>
      <c r="O1081" s="8">
        <f t="shared" si="281"/>
        <v>271320</v>
      </c>
      <c r="P1081" s="8">
        <f t="shared" si="282"/>
        <v>329640</v>
      </c>
      <c r="Q1081" s="9">
        <f t="shared" si="283"/>
        <v>54360</v>
      </c>
      <c r="R1081" s="9">
        <f t="shared" si="284"/>
        <v>170050</v>
      </c>
      <c r="S1081" s="10">
        <f t="shared" si="285"/>
        <v>224410</v>
      </c>
      <c r="T1081" s="11">
        <f t="shared" si="286"/>
        <v>42372.6</v>
      </c>
      <c r="U1081" s="12">
        <f t="shared" si="287"/>
        <v>242040.6</v>
      </c>
      <c r="V1081" s="13">
        <f t="shared" si="288"/>
        <v>230770.6</v>
      </c>
      <c r="W1081" s="10">
        <f t="shared" si="289"/>
        <v>125540.6</v>
      </c>
    </row>
    <row r="1082" spans="2:23" ht="61.2" x14ac:dyDescent="0.3">
      <c r="B1082" s="76" t="s">
        <v>214</v>
      </c>
      <c r="C1082" s="76">
        <v>801205</v>
      </c>
      <c r="D1082" s="79" t="s">
        <v>1934</v>
      </c>
      <c r="E1082" s="75">
        <v>1.17</v>
      </c>
      <c r="F1082" s="76">
        <v>0.32</v>
      </c>
      <c r="G1082" s="76">
        <v>0.85</v>
      </c>
      <c r="H1082" s="6">
        <f t="shared" si="290"/>
        <v>30464</v>
      </c>
      <c r="I1082" s="6">
        <f t="shared" si="291"/>
        <v>95710</v>
      </c>
      <c r="J1082" s="6">
        <f t="shared" si="276"/>
        <v>126174</v>
      </c>
      <c r="K1082" s="7">
        <f t="shared" si="277"/>
        <v>69120</v>
      </c>
      <c r="L1082" s="7">
        <f t="shared" si="278"/>
        <v>235450</v>
      </c>
      <c r="M1082" s="7">
        <f t="shared" si="279"/>
        <v>304570</v>
      </c>
      <c r="N1082" s="8">
        <f t="shared" si="280"/>
        <v>51840</v>
      </c>
      <c r="O1082" s="8">
        <f t="shared" si="281"/>
        <v>242760</v>
      </c>
      <c r="P1082" s="8">
        <f t="shared" si="282"/>
        <v>294600</v>
      </c>
      <c r="Q1082" s="9">
        <f t="shared" si="283"/>
        <v>48320</v>
      </c>
      <c r="R1082" s="9">
        <f t="shared" si="284"/>
        <v>152150</v>
      </c>
      <c r="S1082" s="10">
        <f t="shared" si="285"/>
        <v>200470</v>
      </c>
      <c r="T1082" s="11">
        <f t="shared" si="286"/>
        <v>37852.199999999997</v>
      </c>
      <c r="U1082" s="12">
        <f t="shared" si="287"/>
        <v>216248.2</v>
      </c>
      <c r="V1082" s="13">
        <f t="shared" si="288"/>
        <v>206278.2</v>
      </c>
      <c r="W1082" s="10">
        <f t="shared" si="289"/>
        <v>112148.2</v>
      </c>
    </row>
    <row r="1083" spans="2:23" ht="117.6" x14ac:dyDescent="0.3">
      <c r="B1083" s="76" t="s">
        <v>214</v>
      </c>
      <c r="C1083" s="76">
        <v>801210</v>
      </c>
      <c r="D1083" s="79" t="s">
        <v>1935</v>
      </c>
      <c r="E1083" s="75">
        <v>0.69</v>
      </c>
      <c r="F1083" s="76">
        <v>0.19</v>
      </c>
      <c r="G1083" s="76">
        <v>0.5</v>
      </c>
      <c r="H1083" s="6">
        <f t="shared" si="290"/>
        <v>18088</v>
      </c>
      <c r="I1083" s="6">
        <f t="shared" si="291"/>
        <v>56300</v>
      </c>
      <c r="J1083" s="6">
        <f t="shared" si="276"/>
        <v>74388</v>
      </c>
      <c r="K1083" s="7">
        <f t="shared" si="277"/>
        <v>41040</v>
      </c>
      <c r="L1083" s="7">
        <f t="shared" si="278"/>
        <v>138500</v>
      </c>
      <c r="M1083" s="7">
        <f t="shared" si="279"/>
        <v>179540</v>
      </c>
      <c r="N1083" s="8">
        <f t="shared" si="280"/>
        <v>30780</v>
      </c>
      <c r="O1083" s="8">
        <f t="shared" si="281"/>
        <v>142800</v>
      </c>
      <c r="P1083" s="8">
        <f t="shared" si="282"/>
        <v>173580</v>
      </c>
      <c r="Q1083" s="9">
        <f t="shared" si="283"/>
        <v>28690</v>
      </c>
      <c r="R1083" s="9">
        <f t="shared" si="284"/>
        <v>89500</v>
      </c>
      <c r="S1083" s="10">
        <f t="shared" si="285"/>
        <v>118190</v>
      </c>
      <c r="T1083" s="11">
        <f t="shared" si="286"/>
        <v>22316.400000000001</v>
      </c>
      <c r="U1083" s="12">
        <f t="shared" si="287"/>
        <v>127468.4</v>
      </c>
      <c r="V1083" s="13">
        <f t="shared" si="288"/>
        <v>121508.4</v>
      </c>
      <c r="W1083" s="10">
        <f t="shared" si="289"/>
        <v>66118.399999999994</v>
      </c>
    </row>
    <row r="1084" spans="2:23" ht="61.2" x14ac:dyDescent="0.3">
      <c r="B1084" s="76" t="s">
        <v>214</v>
      </c>
      <c r="C1084" s="76">
        <v>801220</v>
      </c>
      <c r="D1084" s="79" t="s">
        <v>1936</v>
      </c>
      <c r="E1084" s="75">
        <v>0.45</v>
      </c>
      <c r="F1084" s="76">
        <v>0.12</v>
      </c>
      <c r="G1084" s="76">
        <v>0.33</v>
      </c>
      <c r="H1084" s="6">
        <f t="shared" si="290"/>
        <v>11424</v>
      </c>
      <c r="I1084" s="6">
        <f t="shared" si="291"/>
        <v>37158</v>
      </c>
      <c r="J1084" s="6">
        <f t="shared" si="276"/>
        <v>48582</v>
      </c>
      <c r="K1084" s="7">
        <f t="shared" si="277"/>
        <v>25920</v>
      </c>
      <c r="L1084" s="7">
        <f t="shared" si="278"/>
        <v>91410</v>
      </c>
      <c r="M1084" s="7">
        <f t="shared" si="279"/>
        <v>117330</v>
      </c>
      <c r="N1084" s="8">
        <f t="shared" si="280"/>
        <v>19440</v>
      </c>
      <c r="O1084" s="8">
        <f t="shared" si="281"/>
        <v>94248</v>
      </c>
      <c r="P1084" s="8">
        <f t="shared" si="282"/>
        <v>113688</v>
      </c>
      <c r="Q1084" s="9">
        <f t="shared" si="283"/>
        <v>18120</v>
      </c>
      <c r="R1084" s="9">
        <f t="shared" si="284"/>
        <v>59070</v>
      </c>
      <c r="S1084" s="10">
        <f t="shared" si="285"/>
        <v>77190</v>
      </c>
      <c r="T1084" s="11">
        <f t="shared" si="286"/>
        <v>14574.6</v>
      </c>
      <c r="U1084" s="12">
        <f t="shared" si="287"/>
        <v>83322.600000000006</v>
      </c>
      <c r="V1084" s="13">
        <f t="shared" si="288"/>
        <v>79680.600000000006</v>
      </c>
      <c r="W1084" s="10">
        <f t="shared" si="289"/>
        <v>43182.6</v>
      </c>
    </row>
    <row r="1085" spans="2:23" ht="61.2" x14ac:dyDescent="0.3">
      <c r="B1085" s="76" t="s">
        <v>214</v>
      </c>
      <c r="C1085" s="76">
        <v>801221</v>
      </c>
      <c r="D1085" s="79" t="s">
        <v>1937</v>
      </c>
      <c r="E1085" s="75">
        <v>0.45</v>
      </c>
      <c r="F1085" s="76">
        <v>0.12</v>
      </c>
      <c r="G1085" s="76">
        <v>0.33</v>
      </c>
      <c r="H1085" s="6">
        <f t="shared" si="290"/>
        <v>11424</v>
      </c>
      <c r="I1085" s="6">
        <f t="shared" si="291"/>
        <v>37158</v>
      </c>
      <c r="J1085" s="6">
        <f t="shared" si="276"/>
        <v>48582</v>
      </c>
      <c r="K1085" s="7">
        <f t="shared" si="277"/>
        <v>25920</v>
      </c>
      <c r="L1085" s="7">
        <f t="shared" si="278"/>
        <v>91410</v>
      </c>
      <c r="M1085" s="7">
        <f t="shared" si="279"/>
        <v>117330</v>
      </c>
      <c r="N1085" s="8">
        <f t="shared" si="280"/>
        <v>19440</v>
      </c>
      <c r="O1085" s="8">
        <f t="shared" si="281"/>
        <v>94248</v>
      </c>
      <c r="P1085" s="8">
        <f t="shared" si="282"/>
        <v>113688</v>
      </c>
      <c r="Q1085" s="9">
        <f t="shared" si="283"/>
        <v>18120</v>
      </c>
      <c r="R1085" s="9">
        <f t="shared" si="284"/>
        <v>59070</v>
      </c>
      <c r="S1085" s="10">
        <f t="shared" si="285"/>
        <v>77190</v>
      </c>
      <c r="T1085" s="11">
        <f t="shared" si="286"/>
        <v>14574.6</v>
      </c>
      <c r="U1085" s="12">
        <f t="shared" si="287"/>
        <v>83322.600000000006</v>
      </c>
      <c r="V1085" s="13">
        <f t="shared" si="288"/>
        <v>79680.600000000006</v>
      </c>
      <c r="W1085" s="10">
        <f t="shared" si="289"/>
        <v>43182.6</v>
      </c>
    </row>
    <row r="1086" spans="2:23" ht="61.2" x14ac:dyDescent="0.3">
      <c r="B1086" s="76" t="s">
        <v>214</v>
      </c>
      <c r="C1086" s="76">
        <v>801225</v>
      </c>
      <c r="D1086" s="79" t="s">
        <v>1938</v>
      </c>
      <c r="E1086" s="75">
        <v>1.97</v>
      </c>
      <c r="F1086" s="76">
        <v>0.54</v>
      </c>
      <c r="G1086" s="76">
        <v>1.43</v>
      </c>
      <c r="H1086" s="6">
        <f t="shared" si="290"/>
        <v>51408</v>
      </c>
      <c r="I1086" s="6">
        <f t="shared" si="291"/>
        <v>161018</v>
      </c>
      <c r="J1086" s="6">
        <f t="shared" si="276"/>
        <v>212426</v>
      </c>
      <c r="K1086" s="7">
        <f t="shared" si="277"/>
        <v>116640.00000000001</v>
      </c>
      <c r="L1086" s="7">
        <f t="shared" si="278"/>
        <v>396110</v>
      </c>
      <c r="M1086" s="7">
        <f t="shared" si="279"/>
        <v>512750</v>
      </c>
      <c r="N1086" s="8">
        <f t="shared" si="280"/>
        <v>87480</v>
      </c>
      <c r="O1086" s="8">
        <f t="shared" si="281"/>
        <v>408408</v>
      </c>
      <c r="P1086" s="8">
        <f t="shared" si="282"/>
        <v>495888</v>
      </c>
      <c r="Q1086" s="9">
        <f t="shared" si="283"/>
        <v>81540</v>
      </c>
      <c r="R1086" s="9">
        <f t="shared" si="284"/>
        <v>255970</v>
      </c>
      <c r="S1086" s="10">
        <f t="shared" si="285"/>
        <v>337510</v>
      </c>
      <c r="T1086" s="11">
        <f t="shared" si="286"/>
        <v>63727.8</v>
      </c>
      <c r="U1086" s="12">
        <f t="shared" si="287"/>
        <v>364051.8</v>
      </c>
      <c r="V1086" s="13">
        <f t="shared" si="288"/>
        <v>347189.8</v>
      </c>
      <c r="W1086" s="10">
        <f t="shared" si="289"/>
        <v>188811.8</v>
      </c>
    </row>
    <row r="1087" spans="2:23" ht="61.2" x14ac:dyDescent="0.3">
      <c r="B1087" s="76" t="s">
        <v>214</v>
      </c>
      <c r="C1087" s="76">
        <v>801230</v>
      </c>
      <c r="D1087" s="79" t="s">
        <v>1939</v>
      </c>
      <c r="E1087" s="75">
        <v>1.97</v>
      </c>
      <c r="F1087" s="76">
        <v>0.54</v>
      </c>
      <c r="G1087" s="76">
        <v>1.43</v>
      </c>
      <c r="H1087" s="6">
        <f t="shared" si="290"/>
        <v>51408</v>
      </c>
      <c r="I1087" s="6">
        <f t="shared" si="291"/>
        <v>161018</v>
      </c>
      <c r="J1087" s="6">
        <f t="shared" si="276"/>
        <v>212426</v>
      </c>
      <c r="K1087" s="7">
        <f t="shared" si="277"/>
        <v>116640.00000000001</v>
      </c>
      <c r="L1087" s="7">
        <f t="shared" si="278"/>
        <v>396110</v>
      </c>
      <c r="M1087" s="7">
        <f t="shared" si="279"/>
        <v>512750</v>
      </c>
      <c r="N1087" s="8">
        <f t="shared" si="280"/>
        <v>87480</v>
      </c>
      <c r="O1087" s="8">
        <f t="shared" si="281"/>
        <v>408408</v>
      </c>
      <c r="P1087" s="8">
        <f t="shared" si="282"/>
        <v>495888</v>
      </c>
      <c r="Q1087" s="9">
        <f t="shared" si="283"/>
        <v>81540</v>
      </c>
      <c r="R1087" s="9">
        <f t="shared" si="284"/>
        <v>255970</v>
      </c>
      <c r="S1087" s="10">
        <f t="shared" si="285"/>
        <v>337510</v>
      </c>
      <c r="T1087" s="11">
        <f t="shared" si="286"/>
        <v>63727.8</v>
      </c>
      <c r="U1087" s="12">
        <f t="shared" si="287"/>
        <v>364051.8</v>
      </c>
      <c r="V1087" s="13">
        <f t="shared" si="288"/>
        <v>347189.8</v>
      </c>
      <c r="W1087" s="10">
        <f t="shared" si="289"/>
        <v>188811.8</v>
      </c>
    </row>
    <row r="1088" spans="2:23" ht="97.2" x14ac:dyDescent="0.3">
      <c r="B1088" s="76" t="s">
        <v>214</v>
      </c>
      <c r="C1088" s="76">
        <v>801235</v>
      </c>
      <c r="D1088" s="79" t="s">
        <v>1940</v>
      </c>
      <c r="E1088" s="75">
        <v>1.97</v>
      </c>
      <c r="F1088" s="76">
        <v>0.54</v>
      </c>
      <c r="G1088" s="76">
        <v>1.43</v>
      </c>
      <c r="H1088" s="6">
        <f t="shared" si="290"/>
        <v>51408</v>
      </c>
      <c r="I1088" s="6">
        <f t="shared" si="291"/>
        <v>161018</v>
      </c>
      <c r="J1088" s="6">
        <f t="shared" si="276"/>
        <v>212426</v>
      </c>
      <c r="K1088" s="7">
        <f t="shared" si="277"/>
        <v>116640.00000000001</v>
      </c>
      <c r="L1088" s="7">
        <f t="shared" si="278"/>
        <v>396110</v>
      </c>
      <c r="M1088" s="7">
        <f t="shared" si="279"/>
        <v>512750</v>
      </c>
      <c r="N1088" s="8">
        <f t="shared" si="280"/>
        <v>87480</v>
      </c>
      <c r="O1088" s="8">
        <f t="shared" si="281"/>
        <v>408408</v>
      </c>
      <c r="P1088" s="8">
        <f t="shared" si="282"/>
        <v>495888</v>
      </c>
      <c r="Q1088" s="9">
        <f t="shared" si="283"/>
        <v>81540</v>
      </c>
      <c r="R1088" s="9">
        <f t="shared" si="284"/>
        <v>255970</v>
      </c>
      <c r="S1088" s="10">
        <f t="shared" si="285"/>
        <v>337510</v>
      </c>
      <c r="T1088" s="11">
        <f t="shared" si="286"/>
        <v>63727.8</v>
      </c>
      <c r="U1088" s="12">
        <f t="shared" si="287"/>
        <v>364051.8</v>
      </c>
      <c r="V1088" s="13">
        <f t="shared" si="288"/>
        <v>347189.8</v>
      </c>
      <c r="W1088" s="10">
        <f t="shared" si="289"/>
        <v>188811.8</v>
      </c>
    </row>
    <row r="1089" spans="2:23" ht="81.599999999999994" x14ac:dyDescent="0.3">
      <c r="B1089" s="76" t="s">
        <v>214</v>
      </c>
      <c r="C1089" s="76">
        <v>801240</v>
      </c>
      <c r="D1089" s="79" t="s">
        <v>1941</v>
      </c>
      <c r="E1089" s="75">
        <v>1.97</v>
      </c>
      <c r="F1089" s="76">
        <v>0.54</v>
      </c>
      <c r="G1089" s="76">
        <v>1.43</v>
      </c>
      <c r="H1089" s="6">
        <f t="shared" si="290"/>
        <v>51408</v>
      </c>
      <c r="I1089" s="6">
        <f t="shared" si="291"/>
        <v>161018</v>
      </c>
      <c r="J1089" s="6">
        <f t="shared" si="276"/>
        <v>212426</v>
      </c>
      <c r="K1089" s="7">
        <f t="shared" si="277"/>
        <v>116640.00000000001</v>
      </c>
      <c r="L1089" s="7">
        <f t="shared" si="278"/>
        <v>396110</v>
      </c>
      <c r="M1089" s="7">
        <f t="shared" si="279"/>
        <v>512750</v>
      </c>
      <c r="N1089" s="8">
        <f t="shared" si="280"/>
        <v>87480</v>
      </c>
      <c r="O1089" s="8">
        <f t="shared" si="281"/>
        <v>408408</v>
      </c>
      <c r="P1089" s="8">
        <f t="shared" si="282"/>
        <v>495888</v>
      </c>
      <c r="Q1089" s="9">
        <f t="shared" si="283"/>
        <v>81540</v>
      </c>
      <c r="R1089" s="9">
        <f t="shared" si="284"/>
        <v>255970</v>
      </c>
      <c r="S1089" s="10">
        <f t="shared" si="285"/>
        <v>337510</v>
      </c>
      <c r="T1089" s="11">
        <f t="shared" si="286"/>
        <v>63727.8</v>
      </c>
      <c r="U1089" s="12">
        <f t="shared" si="287"/>
        <v>364051.8</v>
      </c>
      <c r="V1089" s="13">
        <f t="shared" si="288"/>
        <v>347189.8</v>
      </c>
      <c r="W1089" s="10">
        <f t="shared" si="289"/>
        <v>188811.8</v>
      </c>
    </row>
    <row r="1090" spans="2:23" ht="61.2" x14ac:dyDescent="0.3">
      <c r="B1090" s="76" t="s">
        <v>214</v>
      </c>
      <c r="C1090" s="76">
        <v>801245</v>
      </c>
      <c r="D1090" s="79" t="s">
        <v>1942</v>
      </c>
      <c r="E1090" s="75">
        <v>0.39999999999999997</v>
      </c>
      <c r="F1090" s="76">
        <v>0.11</v>
      </c>
      <c r="G1090" s="76">
        <v>0.28999999999999998</v>
      </c>
      <c r="H1090" s="6">
        <f t="shared" si="290"/>
        <v>10472</v>
      </c>
      <c r="I1090" s="6">
        <f t="shared" si="291"/>
        <v>32653.999999999996</v>
      </c>
      <c r="J1090" s="6">
        <f t="shared" si="276"/>
        <v>43126</v>
      </c>
      <c r="K1090" s="7">
        <f t="shared" si="277"/>
        <v>23760</v>
      </c>
      <c r="L1090" s="7">
        <f t="shared" si="278"/>
        <v>80330</v>
      </c>
      <c r="M1090" s="7">
        <f t="shared" si="279"/>
        <v>104090</v>
      </c>
      <c r="N1090" s="8">
        <f t="shared" si="280"/>
        <v>17820</v>
      </c>
      <c r="O1090" s="8">
        <f t="shared" si="281"/>
        <v>82824</v>
      </c>
      <c r="P1090" s="8">
        <f t="shared" si="282"/>
        <v>100644</v>
      </c>
      <c r="Q1090" s="9">
        <f t="shared" si="283"/>
        <v>16610</v>
      </c>
      <c r="R1090" s="9">
        <f t="shared" si="284"/>
        <v>51910</v>
      </c>
      <c r="S1090" s="10">
        <f t="shared" si="285"/>
        <v>68520</v>
      </c>
      <c r="T1090" s="11">
        <f t="shared" si="286"/>
        <v>12937.8</v>
      </c>
      <c r="U1090" s="12">
        <f t="shared" si="287"/>
        <v>73901.8</v>
      </c>
      <c r="V1090" s="13">
        <f t="shared" si="288"/>
        <v>70455.8</v>
      </c>
      <c r="W1090" s="10">
        <f t="shared" si="289"/>
        <v>38331.800000000003</v>
      </c>
    </row>
    <row r="1091" spans="2:23" ht="40.799999999999997" x14ac:dyDescent="0.3">
      <c r="B1091" s="76" t="s">
        <v>214</v>
      </c>
      <c r="C1091" s="76">
        <v>801246</v>
      </c>
      <c r="D1091" s="79" t="s">
        <v>1943</v>
      </c>
      <c r="E1091" s="75">
        <v>0.39999999999999997</v>
      </c>
      <c r="F1091" s="76">
        <v>0.11</v>
      </c>
      <c r="G1091" s="76">
        <v>0.28999999999999998</v>
      </c>
      <c r="H1091" s="6">
        <f t="shared" si="290"/>
        <v>10472</v>
      </c>
      <c r="I1091" s="6">
        <f t="shared" si="291"/>
        <v>32653.999999999996</v>
      </c>
      <c r="J1091" s="6">
        <f t="shared" si="276"/>
        <v>43126</v>
      </c>
      <c r="K1091" s="7">
        <f t="shared" si="277"/>
        <v>23760</v>
      </c>
      <c r="L1091" s="7">
        <f t="shared" si="278"/>
        <v>80330</v>
      </c>
      <c r="M1091" s="7">
        <f t="shared" si="279"/>
        <v>104090</v>
      </c>
      <c r="N1091" s="8">
        <f t="shared" si="280"/>
        <v>17820</v>
      </c>
      <c r="O1091" s="8">
        <f t="shared" si="281"/>
        <v>82824</v>
      </c>
      <c r="P1091" s="8">
        <f t="shared" si="282"/>
        <v>100644</v>
      </c>
      <c r="Q1091" s="9">
        <f t="shared" si="283"/>
        <v>16610</v>
      </c>
      <c r="R1091" s="9">
        <f t="shared" si="284"/>
        <v>51910</v>
      </c>
      <c r="S1091" s="10">
        <f t="shared" si="285"/>
        <v>68520</v>
      </c>
      <c r="T1091" s="11">
        <f t="shared" si="286"/>
        <v>12937.8</v>
      </c>
      <c r="U1091" s="12">
        <f t="shared" si="287"/>
        <v>73901.8</v>
      </c>
      <c r="V1091" s="13">
        <f t="shared" si="288"/>
        <v>70455.8</v>
      </c>
      <c r="W1091" s="10">
        <f t="shared" si="289"/>
        <v>38331.800000000003</v>
      </c>
    </row>
    <row r="1092" spans="2:23" ht="40.799999999999997" x14ac:dyDescent="0.3">
      <c r="B1092" s="76" t="s">
        <v>214</v>
      </c>
      <c r="C1092" s="76">
        <v>801250</v>
      </c>
      <c r="D1092" s="79" t="s">
        <v>1944</v>
      </c>
      <c r="E1092" s="75">
        <v>1.1299999999999999</v>
      </c>
      <c r="F1092" s="76">
        <v>0.31</v>
      </c>
      <c r="G1092" s="76">
        <v>0.82</v>
      </c>
      <c r="H1092" s="6">
        <f t="shared" si="290"/>
        <v>29512</v>
      </c>
      <c r="I1092" s="6">
        <f t="shared" si="291"/>
        <v>92332</v>
      </c>
      <c r="J1092" s="6">
        <f t="shared" si="276"/>
        <v>121844</v>
      </c>
      <c r="K1092" s="7">
        <f t="shared" si="277"/>
        <v>66960</v>
      </c>
      <c r="L1092" s="7">
        <f t="shared" si="278"/>
        <v>227140</v>
      </c>
      <c r="M1092" s="7">
        <f t="shared" si="279"/>
        <v>294100</v>
      </c>
      <c r="N1092" s="8">
        <f t="shared" si="280"/>
        <v>50220</v>
      </c>
      <c r="O1092" s="8">
        <f t="shared" si="281"/>
        <v>234192</v>
      </c>
      <c r="P1092" s="8">
        <f t="shared" si="282"/>
        <v>284412</v>
      </c>
      <c r="Q1092" s="9">
        <f t="shared" si="283"/>
        <v>46810</v>
      </c>
      <c r="R1092" s="9">
        <f t="shared" si="284"/>
        <v>146780</v>
      </c>
      <c r="S1092" s="10">
        <f t="shared" si="285"/>
        <v>193590</v>
      </c>
      <c r="T1092" s="11">
        <f t="shared" si="286"/>
        <v>36553.199999999997</v>
      </c>
      <c r="U1092" s="12">
        <f t="shared" si="287"/>
        <v>208809.2</v>
      </c>
      <c r="V1092" s="13">
        <f t="shared" si="288"/>
        <v>199121.2</v>
      </c>
      <c r="W1092" s="10">
        <f t="shared" si="289"/>
        <v>108299.2</v>
      </c>
    </row>
    <row r="1093" spans="2:23" ht="40.799999999999997" x14ac:dyDescent="0.3">
      <c r="B1093" s="76" t="s">
        <v>214</v>
      </c>
      <c r="C1093" s="76">
        <v>801255</v>
      </c>
      <c r="D1093" s="79" t="s">
        <v>1945</v>
      </c>
      <c r="E1093" s="75">
        <v>2</v>
      </c>
      <c r="F1093" s="76">
        <v>0.55000000000000004</v>
      </c>
      <c r="G1093" s="76">
        <v>1.45</v>
      </c>
      <c r="H1093" s="6">
        <f t="shared" si="290"/>
        <v>52360.000000000007</v>
      </c>
      <c r="I1093" s="6">
        <f t="shared" si="291"/>
        <v>163270</v>
      </c>
      <c r="J1093" s="6">
        <f t="shared" si="276"/>
        <v>215630</v>
      </c>
      <c r="K1093" s="7">
        <f t="shared" si="277"/>
        <v>118800.00000000001</v>
      </c>
      <c r="L1093" s="7">
        <f t="shared" si="278"/>
        <v>401650</v>
      </c>
      <c r="M1093" s="7">
        <f t="shared" si="279"/>
        <v>520450</v>
      </c>
      <c r="N1093" s="8">
        <f t="shared" si="280"/>
        <v>89100</v>
      </c>
      <c r="O1093" s="8">
        <f t="shared" si="281"/>
        <v>414120</v>
      </c>
      <c r="P1093" s="8">
        <f t="shared" si="282"/>
        <v>503220</v>
      </c>
      <c r="Q1093" s="9">
        <f t="shared" si="283"/>
        <v>83050</v>
      </c>
      <c r="R1093" s="9">
        <f t="shared" si="284"/>
        <v>259550</v>
      </c>
      <c r="S1093" s="10">
        <f t="shared" si="285"/>
        <v>342600</v>
      </c>
      <c r="T1093" s="11">
        <f t="shared" si="286"/>
        <v>64689</v>
      </c>
      <c r="U1093" s="12">
        <f t="shared" si="287"/>
        <v>369509</v>
      </c>
      <c r="V1093" s="13">
        <f t="shared" si="288"/>
        <v>352279</v>
      </c>
      <c r="W1093" s="10">
        <f t="shared" si="289"/>
        <v>191659</v>
      </c>
    </row>
    <row r="1094" spans="2:23" ht="112.8" x14ac:dyDescent="0.3">
      <c r="B1094" s="76" t="s">
        <v>214</v>
      </c>
      <c r="C1094" s="76">
        <v>801260</v>
      </c>
      <c r="D1094" s="79" t="s">
        <v>1946</v>
      </c>
      <c r="E1094" s="75">
        <v>1.71</v>
      </c>
      <c r="F1094" s="76">
        <v>0.47</v>
      </c>
      <c r="G1094" s="76">
        <v>1.24</v>
      </c>
      <c r="H1094" s="6">
        <f t="shared" si="290"/>
        <v>44744</v>
      </c>
      <c r="I1094" s="6">
        <f t="shared" si="291"/>
        <v>139624</v>
      </c>
      <c r="J1094" s="6">
        <f t="shared" si="276"/>
        <v>184368</v>
      </c>
      <c r="K1094" s="7">
        <f t="shared" si="277"/>
        <v>101520</v>
      </c>
      <c r="L1094" s="7">
        <f t="shared" si="278"/>
        <v>343480</v>
      </c>
      <c r="M1094" s="7">
        <f t="shared" si="279"/>
        <v>445000</v>
      </c>
      <c r="N1094" s="8">
        <f t="shared" si="280"/>
        <v>76140</v>
      </c>
      <c r="O1094" s="8">
        <f t="shared" si="281"/>
        <v>354144</v>
      </c>
      <c r="P1094" s="8">
        <f t="shared" si="282"/>
        <v>430284</v>
      </c>
      <c r="Q1094" s="9">
        <f t="shared" si="283"/>
        <v>70970</v>
      </c>
      <c r="R1094" s="9">
        <f t="shared" si="284"/>
        <v>221960</v>
      </c>
      <c r="S1094" s="10">
        <f t="shared" si="285"/>
        <v>292930</v>
      </c>
      <c r="T1094" s="11">
        <f t="shared" si="286"/>
        <v>55310.400000000001</v>
      </c>
      <c r="U1094" s="12">
        <f t="shared" si="287"/>
        <v>315942.40000000002</v>
      </c>
      <c r="V1094" s="13">
        <f t="shared" si="288"/>
        <v>301226.40000000002</v>
      </c>
      <c r="W1094" s="10">
        <f t="shared" si="289"/>
        <v>163872.4</v>
      </c>
    </row>
    <row r="1095" spans="2:23" x14ac:dyDescent="0.3">
      <c r="B1095" s="76" t="s">
        <v>214</v>
      </c>
      <c r="C1095" s="76">
        <v>801265</v>
      </c>
      <c r="D1095" s="82" t="s">
        <v>1947</v>
      </c>
      <c r="E1095" s="75">
        <v>1.1399999999999999</v>
      </c>
      <c r="F1095" s="76">
        <v>0.31</v>
      </c>
      <c r="G1095" s="76">
        <v>0.83</v>
      </c>
      <c r="H1095" s="6">
        <f t="shared" si="290"/>
        <v>29512</v>
      </c>
      <c r="I1095" s="6">
        <f t="shared" si="291"/>
        <v>93458</v>
      </c>
      <c r="J1095" s="6">
        <f t="shared" si="276"/>
        <v>122970</v>
      </c>
      <c r="K1095" s="7">
        <f t="shared" si="277"/>
        <v>66960</v>
      </c>
      <c r="L1095" s="7">
        <f t="shared" si="278"/>
        <v>229910</v>
      </c>
      <c r="M1095" s="7">
        <f t="shared" si="279"/>
        <v>296870</v>
      </c>
      <c r="N1095" s="8">
        <f t="shared" si="280"/>
        <v>50220</v>
      </c>
      <c r="O1095" s="8">
        <f t="shared" si="281"/>
        <v>237048</v>
      </c>
      <c r="P1095" s="8">
        <f t="shared" si="282"/>
        <v>287268</v>
      </c>
      <c r="Q1095" s="9">
        <f t="shared" si="283"/>
        <v>46810</v>
      </c>
      <c r="R1095" s="9">
        <f t="shared" si="284"/>
        <v>148570</v>
      </c>
      <c r="S1095" s="10">
        <f t="shared" si="285"/>
        <v>195380</v>
      </c>
      <c r="T1095" s="11">
        <f t="shared" si="286"/>
        <v>36891</v>
      </c>
      <c r="U1095" s="12">
        <f t="shared" si="287"/>
        <v>210791</v>
      </c>
      <c r="V1095" s="13">
        <f t="shared" si="288"/>
        <v>201189</v>
      </c>
      <c r="W1095" s="10">
        <f t="shared" si="289"/>
        <v>109301</v>
      </c>
    </row>
    <row r="1096" spans="2:23" ht="61.2" x14ac:dyDescent="0.3">
      <c r="B1096" s="76" t="s">
        <v>214</v>
      </c>
      <c r="C1096" s="76">
        <v>801270</v>
      </c>
      <c r="D1096" s="79" t="s">
        <v>1948</v>
      </c>
      <c r="E1096" s="75">
        <v>1.4300000000000002</v>
      </c>
      <c r="F1096" s="76">
        <v>0.39</v>
      </c>
      <c r="G1096" s="76">
        <v>1.04</v>
      </c>
      <c r="H1096" s="6">
        <f t="shared" si="290"/>
        <v>37128</v>
      </c>
      <c r="I1096" s="6">
        <f t="shared" si="291"/>
        <v>117104</v>
      </c>
      <c r="J1096" s="6">
        <f t="shared" si="276"/>
        <v>154232</v>
      </c>
      <c r="K1096" s="7">
        <f t="shared" si="277"/>
        <v>84240</v>
      </c>
      <c r="L1096" s="7">
        <f t="shared" si="278"/>
        <v>288080</v>
      </c>
      <c r="M1096" s="7">
        <f t="shared" si="279"/>
        <v>372320</v>
      </c>
      <c r="N1096" s="8">
        <f t="shared" si="280"/>
        <v>63180</v>
      </c>
      <c r="O1096" s="8">
        <f t="shared" si="281"/>
        <v>297024</v>
      </c>
      <c r="P1096" s="8">
        <f t="shared" si="282"/>
        <v>360204</v>
      </c>
      <c r="Q1096" s="9">
        <f t="shared" si="283"/>
        <v>58890</v>
      </c>
      <c r="R1096" s="9">
        <f t="shared" si="284"/>
        <v>186160</v>
      </c>
      <c r="S1096" s="10">
        <f t="shared" si="285"/>
        <v>245050</v>
      </c>
      <c r="T1096" s="11">
        <f t="shared" si="286"/>
        <v>46269.599999999999</v>
      </c>
      <c r="U1096" s="12">
        <f t="shared" si="287"/>
        <v>264357.59999999998</v>
      </c>
      <c r="V1096" s="13">
        <f t="shared" si="288"/>
        <v>252241.6</v>
      </c>
      <c r="W1096" s="10">
        <f t="shared" si="289"/>
        <v>137087.6</v>
      </c>
    </row>
    <row r="1097" spans="2:23" ht="61.2" x14ac:dyDescent="0.3">
      <c r="B1097" s="76" t="s">
        <v>214</v>
      </c>
      <c r="C1097" s="76">
        <v>801280</v>
      </c>
      <c r="D1097" s="79" t="s">
        <v>1949</v>
      </c>
      <c r="E1097" s="75">
        <v>1.4300000000000002</v>
      </c>
      <c r="F1097" s="76">
        <v>0.39</v>
      </c>
      <c r="G1097" s="76">
        <v>1.04</v>
      </c>
      <c r="H1097" s="6">
        <f t="shared" si="290"/>
        <v>37128</v>
      </c>
      <c r="I1097" s="6">
        <f t="shared" si="291"/>
        <v>117104</v>
      </c>
      <c r="J1097" s="6">
        <f t="shared" si="276"/>
        <v>154232</v>
      </c>
      <c r="K1097" s="7">
        <f t="shared" si="277"/>
        <v>84240</v>
      </c>
      <c r="L1097" s="7">
        <f t="shared" si="278"/>
        <v>288080</v>
      </c>
      <c r="M1097" s="7">
        <f t="shared" si="279"/>
        <v>372320</v>
      </c>
      <c r="N1097" s="8">
        <f t="shared" si="280"/>
        <v>63180</v>
      </c>
      <c r="O1097" s="8">
        <f t="shared" si="281"/>
        <v>297024</v>
      </c>
      <c r="P1097" s="8">
        <f t="shared" si="282"/>
        <v>360204</v>
      </c>
      <c r="Q1097" s="9">
        <f t="shared" si="283"/>
        <v>58890</v>
      </c>
      <c r="R1097" s="9">
        <f t="shared" si="284"/>
        <v>186160</v>
      </c>
      <c r="S1097" s="10">
        <f t="shared" si="285"/>
        <v>245050</v>
      </c>
      <c r="T1097" s="11">
        <f t="shared" si="286"/>
        <v>46269.599999999999</v>
      </c>
      <c r="U1097" s="12">
        <f t="shared" si="287"/>
        <v>264357.59999999998</v>
      </c>
      <c r="V1097" s="13">
        <f t="shared" si="288"/>
        <v>252241.6</v>
      </c>
      <c r="W1097" s="10">
        <f t="shared" si="289"/>
        <v>137087.6</v>
      </c>
    </row>
    <row r="1098" spans="2:23" ht="40.799999999999997" x14ac:dyDescent="0.3">
      <c r="B1098" s="78" t="s">
        <v>26</v>
      </c>
      <c r="C1098" s="76">
        <v>801400</v>
      </c>
      <c r="D1098" s="79" t="s">
        <v>1950</v>
      </c>
      <c r="E1098" s="75">
        <v>0.64</v>
      </c>
      <c r="F1098" s="76">
        <v>0.28000000000000003</v>
      </c>
      <c r="G1098" s="76">
        <v>0.36</v>
      </c>
      <c r="H1098" s="6">
        <f t="shared" si="290"/>
        <v>26656.000000000004</v>
      </c>
      <c r="I1098" s="6">
        <f t="shared" si="291"/>
        <v>40536</v>
      </c>
      <c r="J1098" s="6">
        <f t="shared" si="276"/>
        <v>67192</v>
      </c>
      <c r="K1098" s="7">
        <f t="shared" si="277"/>
        <v>60480.000000000007</v>
      </c>
      <c r="L1098" s="7">
        <f t="shared" si="278"/>
        <v>99720</v>
      </c>
      <c r="M1098" s="7">
        <f t="shared" si="279"/>
        <v>160200</v>
      </c>
      <c r="N1098" s="8">
        <f t="shared" si="280"/>
        <v>45360.000000000007</v>
      </c>
      <c r="O1098" s="8">
        <f t="shared" si="281"/>
        <v>102816</v>
      </c>
      <c r="P1098" s="8">
        <f t="shared" si="282"/>
        <v>148176</v>
      </c>
      <c r="Q1098" s="9">
        <f t="shared" si="283"/>
        <v>42280.000000000007</v>
      </c>
      <c r="R1098" s="9">
        <f t="shared" si="284"/>
        <v>64440</v>
      </c>
      <c r="S1098" s="10">
        <f t="shared" si="285"/>
        <v>106720</v>
      </c>
      <c r="T1098" s="11">
        <f t="shared" si="286"/>
        <v>20157.599999999999</v>
      </c>
      <c r="U1098" s="12">
        <f t="shared" si="287"/>
        <v>113165.6</v>
      </c>
      <c r="V1098" s="13">
        <f t="shared" si="288"/>
        <v>101141.6</v>
      </c>
      <c r="W1098" s="10">
        <f t="shared" si="289"/>
        <v>59685.599999999999</v>
      </c>
    </row>
    <row r="1099" spans="2:23" ht="40.799999999999997" x14ac:dyDescent="0.3">
      <c r="B1099" s="78" t="s">
        <v>26</v>
      </c>
      <c r="C1099" s="76">
        <v>801405</v>
      </c>
      <c r="D1099" s="79" t="s">
        <v>1951</v>
      </c>
      <c r="E1099" s="75">
        <v>0.64</v>
      </c>
      <c r="F1099" s="76">
        <v>0.28000000000000003</v>
      </c>
      <c r="G1099" s="76">
        <v>0.36</v>
      </c>
      <c r="H1099" s="6">
        <f t="shared" si="290"/>
        <v>26656.000000000004</v>
      </c>
      <c r="I1099" s="6">
        <f t="shared" si="291"/>
        <v>40536</v>
      </c>
      <c r="J1099" s="6">
        <f t="shared" si="276"/>
        <v>67192</v>
      </c>
      <c r="K1099" s="7">
        <f t="shared" si="277"/>
        <v>60480.000000000007</v>
      </c>
      <c r="L1099" s="7">
        <f t="shared" si="278"/>
        <v>99720</v>
      </c>
      <c r="M1099" s="7">
        <f t="shared" si="279"/>
        <v>160200</v>
      </c>
      <c r="N1099" s="8">
        <f t="shared" si="280"/>
        <v>45360.000000000007</v>
      </c>
      <c r="O1099" s="8">
        <f t="shared" si="281"/>
        <v>102816</v>
      </c>
      <c r="P1099" s="8">
        <f t="shared" si="282"/>
        <v>148176</v>
      </c>
      <c r="Q1099" s="9">
        <f t="shared" si="283"/>
        <v>42280.000000000007</v>
      </c>
      <c r="R1099" s="9">
        <f t="shared" si="284"/>
        <v>64440</v>
      </c>
      <c r="S1099" s="10">
        <f t="shared" si="285"/>
        <v>106720</v>
      </c>
      <c r="T1099" s="11">
        <f t="shared" si="286"/>
        <v>20157.599999999999</v>
      </c>
      <c r="U1099" s="12">
        <f t="shared" si="287"/>
        <v>113165.6</v>
      </c>
      <c r="V1099" s="13">
        <f t="shared" si="288"/>
        <v>101141.6</v>
      </c>
      <c r="W1099" s="10">
        <f t="shared" si="289"/>
        <v>59685.599999999999</v>
      </c>
    </row>
    <row r="1100" spans="2:23" ht="61.2" x14ac:dyDescent="0.3">
      <c r="B1100" s="78" t="s">
        <v>26</v>
      </c>
      <c r="C1100" s="76">
        <v>801410</v>
      </c>
      <c r="D1100" s="79" t="s">
        <v>1952</v>
      </c>
      <c r="E1100" s="75">
        <v>0.64</v>
      </c>
      <c r="F1100" s="76">
        <v>0.28000000000000003</v>
      </c>
      <c r="G1100" s="76">
        <v>0.36</v>
      </c>
      <c r="H1100" s="6">
        <f t="shared" si="290"/>
        <v>26656.000000000004</v>
      </c>
      <c r="I1100" s="6">
        <f t="shared" si="291"/>
        <v>40536</v>
      </c>
      <c r="J1100" s="6">
        <f t="shared" si="276"/>
        <v>67192</v>
      </c>
      <c r="K1100" s="7">
        <f t="shared" si="277"/>
        <v>60480.000000000007</v>
      </c>
      <c r="L1100" s="7">
        <f t="shared" si="278"/>
        <v>99720</v>
      </c>
      <c r="M1100" s="7">
        <f t="shared" si="279"/>
        <v>160200</v>
      </c>
      <c r="N1100" s="8">
        <f t="shared" si="280"/>
        <v>45360.000000000007</v>
      </c>
      <c r="O1100" s="8">
        <f t="shared" si="281"/>
        <v>102816</v>
      </c>
      <c r="P1100" s="8">
        <f t="shared" si="282"/>
        <v>148176</v>
      </c>
      <c r="Q1100" s="9">
        <f t="shared" si="283"/>
        <v>42280.000000000007</v>
      </c>
      <c r="R1100" s="9">
        <f t="shared" si="284"/>
        <v>64440</v>
      </c>
      <c r="S1100" s="10">
        <f t="shared" si="285"/>
        <v>106720</v>
      </c>
      <c r="T1100" s="11">
        <f t="shared" si="286"/>
        <v>20157.599999999999</v>
      </c>
      <c r="U1100" s="12">
        <f t="shared" si="287"/>
        <v>113165.6</v>
      </c>
      <c r="V1100" s="13">
        <f t="shared" si="288"/>
        <v>101141.6</v>
      </c>
      <c r="W1100" s="10">
        <f t="shared" si="289"/>
        <v>59685.599999999999</v>
      </c>
    </row>
    <row r="1101" spans="2:23" ht="97.2" x14ac:dyDescent="0.3">
      <c r="B1101" s="78" t="s">
        <v>26</v>
      </c>
      <c r="C1101" s="76">
        <v>801415</v>
      </c>
      <c r="D1101" s="79" t="s">
        <v>1953</v>
      </c>
      <c r="E1101" s="75">
        <v>0.83000000000000007</v>
      </c>
      <c r="F1101" s="76">
        <v>0.37</v>
      </c>
      <c r="G1101" s="76">
        <v>0.46</v>
      </c>
      <c r="H1101" s="6">
        <f t="shared" si="290"/>
        <v>35224</v>
      </c>
      <c r="I1101" s="6">
        <f t="shared" si="291"/>
        <v>51796</v>
      </c>
      <c r="J1101" s="6">
        <f t="shared" si="276"/>
        <v>87020</v>
      </c>
      <c r="K1101" s="7">
        <f t="shared" si="277"/>
        <v>79920</v>
      </c>
      <c r="L1101" s="7">
        <f t="shared" si="278"/>
        <v>127420</v>
      </c>
      <c r="M1101" s="7">
        <f t="shared" si="279"/>
        <v>207340</v>
      </c>
      <c r="N1101" s="8">
        <f t="shared" si="280"/>
        <v>59940</v>
      </c>
      <c r="O1101" s="8">
        <f t="shared" si="281"/>
        <v>131376</v>
      </c>
      <c r="P1101" s="8">
        <f t="shared" si="282"/>
        <v>191316</v>
      </c>
      <c r="Q1101" s="9">
        <f t="shared" si="283"/>
        <v>55870</v>
      </c>
      <c r="R1101" s="9">
        <f t="shared" si="284"/>
        <v>82340</v>
      </c>
      <c r="S1101" s="10">
        <f t="shared" si="285"/>
        <v>138210</v>
      </c>
      <c r="T1101" s="11">
        <f t="shared" si="286"/>
        <v>26106</v>
      </c>
      <c r="U1101" s="12">
        <f t="shared" si="287"/>
        <v>146426</v>
      </c>
      <c r="V1101" s="13">
        <f t="shared" si="288"/>
        <v>130402</v>
      </c>
      <c r="W1101" s="10">
        <f t="shared" si="289"/>
        <v>77296</v>
      </c>
    </row>
    <row r="1102" spans="2:23" ht="40.799999999999997" x14ac:dyDescent="0.3">
      <c r="B1102" s="78" t="s">
        <v>26</v>
      </c>
      <c r="C1102" s="76">
        <v>801420</v>
      </c>
      <c r="D1102" s="79" t="s">
        <v>1954</v>
      </c>
      <c r="E1102" s="75">
        <v>0.83000000000000007</v>
      </c>
      <c r="F1102" s="76">
        <v>0.37</v>
      </c>
      <c r="G1102" s="76">
        <v>0.46</v>
      </c>
      <c r="H1102" s="6">
        <f t="shared" si="290"/>
        <v>35224</v>
      </c>
      <c r="I1102" s="6">
        <f t="shared" si="291"/>
        <v>51796</v>
      </c>
      <c r="J1102" s="6">
        <f t="shared" si="276"/>
        <v>87020</v>
      </c>
      <c r="K1102" s="7">
        <f t="shared" si="277"/>
        <v>79920</v>
      </c>
      <c r="L1102" s="7">
        <f t="shared" si="278"/>
        <v>127420</v>
      </c>
      <c r="M1102" s="7">
        <f t="shared" si="279"/>
        <v>207340</v>
      </c>
      <c r="N1102" s="8">
        <f t="shared" si="280"/>
        <v>59940</v>
      </c>
      <c r="O1102" s="8">
        <f t="shared" si="281"/>
        <v>131376</v>
      </c>
      <c r="P1102" s="8">
        <f t="shared" si="282"/>
        <v>191316</v>
      </c>
      <c r="Q1102" s="9">
        <f t="shared" si="283"/>
        <v>55870</v>
      </c>
      <c r="R1102" s="9">
        <f t="shared" si="284"/>
        <v>82340</v>
      </c>
      <c r="S1102" s="10">
        <f t="shared" si="285"/>
        <v>138210</v>
      </c>
      <c r="T1102" s="11">
        <f t="shared" si="286"/>
        <v>26106</v>
      </c>
      <c r="U1102" s="12">
        <f t="shared" si="287"/>
        <v>146426</v>
      </c>
      <c r="V1102" s="13">
        <f t="shared" si="288"/>
        <v>130402</v>
      </c>
      <c r="W1102" s="10">
        <f t="shared" si="289"/>
        <v>77296</v>
      </c>
    </row>
    <row r="1103" spans="2:23" ht="40.799999999999997" x14ac:dyDescent="0.3">
      <c r="B1103" s="78" t="s">
        <v>26</v>
      </c>
      <c r="C1103" s="76">
        <v>801425</v>
      </c>
      <c r="D1103" s="79" t="s">
        <v>1955</v>
      </c>
      <c r="E1103" s="75">
        <v>0.83000000000000007</v>
      </c>
      <c r="F1103" s="76">
        <v>0.37</v>
      </c>
      <c r="G1103" s="76">
        <v>0.46</v>
      </c>
      <c r="H1103" s="6">
        <f t="shared" si="290"/>
        <v>35224</v>
      </c>
      <c r="I1103" s="6">
        <f t="shared" si="291"/>
        <v>51796</v>
      </c>
      <c r="J1103" s="6">
        <f t="shared" si="276"/>
        <v>87020</v>
      </c>
      <c r="K1103" s="7">
        <f t="shared" si="277"/>
        <v>79920</v>
      </c>
      <c r="L1103" s="7">
        <f t="shared" si="278"/>
        <v>127420</v>
      </c>
      <c r="M1103" s="7">
        <f t="shared" si="279"/>
        <v>207340</v>
      </c>
      <c r="N1103" s="8">
        <f t="shared" si="280"/>
        <v>59940</v>
      </c>
      <c r="O1103" s="8">
        <f t="shared" si="281"/>
        <v>131376</v>
      </c>
      <c r="P1103" s="8">
        <f t="shared" si="282"/>
        <v>191316</v>
      </c>
      <c r="Q1103" s="9">
        <f t="shared" si="283"/>
        <v>55870</v>
      </c>
      <c r="R1103" s="9">
        <f t="shared" si="284"/>
        <v>82340</v>
      </c>
      <c r="S1103" s="10">
        <f t="shared" si="285"/>
        <v>138210</v>
      </c>
      <c r="T1103" s="11">
        <f t="shared" si="286"/>
        <v>26106</v>
      </c>
      <c r="U1103" s="12">
        <f t="shared" si="287"/>
        <v>146426</v>
      </c>
      <c r="V1103" s="13">
        <f t="shared" si="288"/>
        <v>130402</v>
      </c>
      <c r="W1103" s="10">
        <f t="shared" si="289"/>
        <v>77296</v>
      </c>
    </row>
    <row r="1104" spans="2:23" ht="81.599999999999994" x14ac:dyDescent="0.3">
      <c r="B1104" s="78" t="s">
        <v>26</v>
      </c>
      <c r="C1104" s="76">
        <v>801430</v>
      </c>
      <c r="D1104" s="79" t="s">
        <v>1956</v>
      </c>
      <c r="E1104" s="75">
        <v>0.66</v>
      </c>
      <c r="F1104" s="76">
        <v>0.2</v>
      </c>
      <c r="G1104" s="76">
        <v>0.46</v>
      </c>
      <c r="H1104" s="6">
        <f t="shared" si="290"/>
        <v>19040</v>
      </c>
      <c r="I1104" s="6">
        <f t="shared" si="291"/>
        <v>51796</v>
      </c>
      <c r="J1104" s="6">
        <f t="shared" si="276"/>
        <v>70836</v>
      </c>
      <c r="K1104" s="7">
        <f t="shared" si="277"/>
        <v>43200</v>
      </c>
      <c r="L1104" s="7">
        <f t="shared" si="278"/>
        <v>127420</v>
      </c>
      <c r="M1104" s="7">
        <f t="shared" si="279"/>
        <v>170620</v>
      </c>
      <c r="N1104" s="8">
        <f t="shared" si="280"/>
        <v>32400</v>
      </c>
      <c r="O1104" s="8">
        <f t="shared" si="281"/>
        <v>131376</v>
      </c>
      <c r="P1104" s="8">
        <f t="shared" si="282"/>
        <v>163776</v>
      </c>
      <c r="Q1104" s="9">
        <f t="shared" si="283"/>
        <v>30200</v>
      </c>
      <c r="R1104" s="9">
        <f t="shared" si="284"/>
        <v>82340</v>
      </c>
      <c r="S1104" s="10">
        <f t="shared" si="285"/>
        <v>112540</v>
      </c>
      <c r="T1104" s="11">
        <f t="shared" si="286"/>
        <v>21250.799999999999</v>
      </c>
      <c r="U1104" s="12">
        <f t="shared" si="287"/>
        <v>121034.8</v>
      </c>
      <c r="V1104" s="13">
        <f t="shared" si="288"/>
        <v>114190.8</v>
      </c>
      <c r="W1104" s="10">
        <f t="shared" si="289"/>
        <v>62954.8</v>
      </c>
    </row>
    <row r="1105" spans="2:23" ht="61.2" x14ac:dyDescent="0.3">
      <c r="B1105" s="78" t="s">
        <v>26</v>
      </c>
      <c r="C1105" s="76">
        <v>801435</v>
      </c>
      <c r="D1105" s="79" t="s">
        <v>1957</v>
      </c>
      <c r="E1105" s="75">
        <v>1.73</v>
      </c>
      <c r="F1105" s="76">
        <v>0.81</v>
      </c>
      <c r="G1105" s="76">
        <v>0.92</v>
      </c>
      <c r="H1105" s="6">
        <f t="shared" si="290"/>
        <v>77112</v>
      </c>
      <c r="I1105" s="6">
        <f t="shared" si="291"/>
        <v>103592</v>
      </c>
      <c r="J1105" s="6">
        <f t="shared" si="276"/>
        <v>180704</v>
      </c>
      <c r="K1105" s="7">
        <f t="shared" si="277"/>
        <v>174960</v>
      </c>
      <c r="L1105" s="7">
        <f t="shared" si="278"/>
        <v>254840</v>
      </c>
      <c r="M1105" s="7">
        <f t="shared" si="279"/>
        <v>429800</v>
      </c>
      <c r="N1105" s="8">
        <f t="shared" si="280"/>
        <v>131220</v>
      </c>
      <c r="O1105" s="8">
        <f t="shared" si="281"/>
        <v>262752</v>
      </c>
      <c r="P1105" s="8">
        <f t="shared" si="282"/>
        <v>393972</v>
      </c>
      <c r="Q1105" s="9">
        <f t="shared" si="283"/>
        <v>122310.00000000001</v>
      </c>
      <c r="R1105" s="9">
        <f t="shared" si="284"/>
        <v>164680</v>
      </c>
      <c r="S1105" s="10">
        <f t="shared" si="285"/>
        <v>286990</v>
      </c>
      <c r="T1105" s="11">
        <f t="shared" si="286"/>
        <v>54211.199999999997</v>
      </c>
      <c r="U1105" s="12">
        <f t="shared" si="287"/>
        <v>303307.2</v>
      </c>
      <c r="V1105" s="13">
        <f t="shared" si="288"/>
        <v>267479.2</v>
      </c>
      <c r="W1105" s="10">
        <f t="shared" si="289"/>
        <v>160497.20000000001</v>
      </c>
    </row>
    <row r="1106" spans="2:23" ht="81.599999999999994" x14ac:dyDescent="0.3">
      <c r="B1106" s="78" t="s">
        <v>26</v>
      </c>
      <c r="C1106" s="76">
        <v>801440</v>
      </c>
      <c r="D1106" s="79" t="s">
        <v>1958</v>
      </c>
      <c r="E1106" s="75">
        <v>0.8</v>
      </c>
      <c r="F1106" s="76">
        <v>0.28000000000000003</v>
      </c>
      <c r="G1106" s="76">
        <v>0.52</v>
      </c>
      <c r="H1106" s="6">
        <f t="shared" si="290"/>
        <v>26656.000000000004</v>
      </c>
      <c r="I1106" s="6">
        <f t="shared" si="291"/>
        <v>58552</v>
      </c>
      <c r="J1106" s="6">
        <f t="shared" si="276"/>
        <v>85208</v>
      </c>
      <c r="K1106" s="7">
        <f t="shared" si="277"/>
        <v>60480.000000000007</v>
      </c>
      <c r="L1106" s="7">
        <f t="shared" si="278"/>
        <v>144040</v>
      </c>
      <c r="M1106" s="7">
        <f t="shared" si="279"/>
        <v>204520</v>
      </c>
      <c r="N1106" s="8">
        <f t="shared" si="280"/>
        <v>45360.000000000007</v>
      </c>
      <c r="O1106" s="8">
        <f t="shared" si="281"/>
        <v>148512</v>
      </c>
      <c r="P1106" s="8">
        <f t="shared" si="282"/>
        <v>193872</v>
      </c>
      <c r="Q1106" s="9">
        <f t="shared" si="283"/>
        <v>42280.000000000007</v>
      </c>
      <c r="R1106" s="9">
        <f t="shared" si="284"/>
        <v>93080</v>
      </c>
      <c r="S1106" s="10">
        <f t="shared" si="285"/>
        <v>135360</v>
      </c>
      <c r="T1106" s="11">
        <f t="shared" si="286"/>
        <v>25562.400000000001</v>
      </c>
      <c r="U1106" s="12">
        <f t="shared" si="287"/>
        <v>144874.4</v>
      </c>
      <c r="V1106" s="13">
        <f t="shared" si="288"/>
        <v>134226.4</v>
      </c>
      <c r="W1106" s="10">
        <f t="shared" si="289"/>
        <v>75714.399999999994</v>
      </c>
    </row>
    <row r="1107" spans="2:23" ht="56.4" x14ac:dyDescent="0.3">
      <c r="B1107" s="78" t="s">
        <v>26</v>
      </c>
      <c r="C1107" s="76">
        <v>801445</v>
      </c>
      <c r="D1107" s="79" t="s">
        <v>1959</v>
      </c>
      <c r="E1107" s="75">
        <v>0.8</v>
      </c>
      <c r="F1107" s="76">
        <v>0.28000000000000003</v>
      </c>
      <c r="G1107" s="76">
        <v>0.52</v>
      </c>
      <c r="H1107" s="6">
        <f t="shared" si="290"/>
        <v>26656.000000000004</v>
      </c>
      <c r="I1107" s="6">
        <f t="shared" si="291"/>
        <v>58552</v>
      </c>
      <c r="J1107" s="6">
        <f t="shared" si="276"/>
        <v>85208</v>
      </c>
      <c r="K1107" s="7">
        <f t="shared" si="277"/>
        <v>60480.000000000007</v>
      </c>
      <c r="L1107" s="7">
        <f t="shared" si="278"/>
        <v>144040</v>
      </c>
      <c r="M1107" s="7">
        <f t="shared" si="279"/>
        <v>204520</v>
      </c>
      <c r="N1107" s="8">
        <f t="shared" si="280"/>
        <v>45360.000000000007</v>
      </c>
      <c r="O1107" s="8">
        <f t="shared" si="281"/>
        <v>148512</v>
      </c>
      <c r="P1107" s="8">
        <f t="shared" si="282"/>
        <v>193872</v>
      </c>
      <c r="Q1107" s="9">
        <f t="shared" si="283"/>
        <v>42280.000000000007</v>
      </c>
      <c r="R1107" s="9">
        <f t="shared" si="284"/>
        <v>93080</v>
      </c>
      <c r="S1107" s="10">
        <f t="shared" si="285"/>
        <v>135360</v>
      </c>
      <c r="T1107" s="11">
        <f t="shared" si="286"/>
        <v>25562.400000000001</v>
      </c>
      <c r="U1107" s="12">
        <f t="shared" si="287"/>
        <v>144874.4</v>
      </c>
      <c r="V1107" s="13">
        <f t="shared" si="288"/>
        <v>134226.4</v>
      </c>
      <c r="W1107" s="10">
        <f t="shared" si="289"/>
        <v>75714.399999999994</v>
      </c>
    </row>
    <row r="1108" spans="2:23" ht="56.4" x14ac:dyDescent="0.3">
      <c r="B1108" s="78" t="s">
        <v>26</v>
      </c>
      <c r="C1108" s="76">
        <v>801446</v>
      </c>
      <c r="D1108" s="79" t="s">
        <v>1960</v>
      </c>
      <c r="E1108" s="75">
        <v>0.8</v>
      </c>
      <c r="F1108" s="76">
        <v>0.28000000000000003</v>
      </c>
      <c r="G1108" s="76">
        <v>0.52</v>
      </c>
      <c r="H1108" s="6">
        <f t="shared" si="290"/>
        <v>26656.000000000004</v>
      </c>
      <c r="I1108" s="6">
        <f t="shared" si="291"/>
        <v>58552</v>
      </c>
      <c r="J1108" s="6">
        <f t="shared" si="276"/>
        <v>85208</v>
      </c>
      <c r="K1108" s="7">
        <f t="shared" si="277"/>
        <v>60480.000000000007</v>
      </c>
      <c r="L1108" s="7">
        <f t="shared" si="278"/>
        <v>144040</v>
      </c>
      <c r="M1108" s="7">
        <f t="shared" si="279"/>
        <v>204520</v>
      </c>
      <c r="N1108" s="8">
        <f t="shared" si="280"/>
        <v>45360.000000000007</v>
      </c>
      <c r="O1108" s="8">
        <f t="shared" si="281"/>
        <v>148512</v>
      </c>
      <c r="P1108" s="8">
        <f t="shared" si="282"/>
        <v>193872</v>
      </c>
      <c r="Q1108" s="9">
        <f t="shared" si="283"/>
        <v>42280.000000000007</v>
      </c>
      <c r="R1108" s="9">
        <f t="shared" si="284"/>
        <v>93080</v>
      </c>
      <c r="S1108" s="10">
        <f t="shared" si="285"/>
        <v>135360</v>
      </c>
      <c r="T1108" s="11">
        <f t="shared" si="286"/>
        <v>25562.400000000001</v>
      </c>
      <c r="U1108" s="12">
        <f t="shared" si="287"/>
        <v>144874.4</v>
      </c>
      <c r="V1108" s="13">
        <f t="shared" si="288"/>
        <v>134226.4</v>
      </c>
      <c r="W1108" s="10">
        <f t="shared" si="289"/>
        <v>75714.399999999994</v>
      </c>
    </row>
    <row r="1109" spans="2:23" ht="61.2" x14ac:dyDescent="0.3">
      <c r="B1109" s="78" t="s">
        <v>26</v>
      </c>
      <c r="C1109" s="76">
        <v>801450</v>
      </c>
      <c r="D1109" s="79" t="s">
        <v>1961</v>
      </c>
      <c r="E1109" s="75">
        <v>0.86999999999999988</v>
      </c>
      <c r="F1109" s="76">
        <v>0.3</v>
      </c>
      <c r="G1109" s="76">
        <v>0.56999999999999995</v>
      </c>
      <c r="H1109" s="6">
        <f t="shared" si="290"/>
        <v>28560</v>
      </c>
      <c r="I1109" s="6">
        <f t="shared" si="291"/>
        <v>64181.999999999993</v>
      </c>
      <c r="J1109" s="6">
        <f t="shared" si="276"/>
        <v>92742</v>
      </c>
      <c r="K1109" s="7">
        <f t="shared" si="277"/>
        <v>64800</v>
      </c>
      <c r="L1109" s="7">
        <f t="shared" si="278"/>
        <v>157890</v>
      </c>
      <c r="M1109" s="7">
        <f t="shared" si="279"/>
        <v>222690</v>
      </c>
      <c r="N1109" s="8">
        <f t="shared" si="280"/>
        <v>48600</v>
      </c>
      <c r="O1109" s="8">
        <f t="shared" si="281"/>
        <v>162792</v>
      </c>
      <c r="P1109" s="8">
        <f t="shared" si="282"/>
        <v>211392</v>
      </c>
      <c r="Q1109" s="9">
        <f t="shared" si="283"/>
        <v>45300</v>
      </c>
      <c r="R1109" s="9">
        <f t="shared" si="284"/>
        <v>102029.99999999999</v>
      </c>
      <c r="S1109" s="10">
        <f t="shared" si="285"/>
        <v>147330</v>
      </c>
      <c r="T1109" s="11">
        <f t="shared" si="286"/>
        <v>27822.6</v>
      </c>
      <c r="U1109" s="12">
        <f t="shared" si="287"/>
        <v>157770.6</v>
      </c>
      <c r="V1109" s="13">
        <f t="shared" si="288"/>
        <v>146472.6</v>
      </c>
      <c r="W1109" s="10">
        <f t="shared" si="289"/>
        <v>82410.600000000006</v>
      </c>
    </row>
    <row r="1110" spans="2:23" ht="81.599999999999994" x14ac:dyDescent="0.3">
      <c r="B1110" s="78" t="s">
        <v>26</v>
      </c>
      <c r="C1110" s="76">
        <v>801455</v>
      </c>
      <c r="D1110" s="79" t="s">
        <v>1962</v>
      </c>
      <c r="E1110" s="75">
        <v>0.95</v>
      </c>
      <c r="F1110" s="76">
        <v>0.33</v>
      </c>
      <c r="G1110" s="76">
        <v>0.62</v>
      </c>
      <c r="H1110" s="6">
        <f t="shared" si="290"/>
        <v>31416</v>
      </c>
      <c r="I1110" s="6">
        <f t="shared" si="291"/>
        <v>69812</v>
      </c>
      <c r="J1110" s="6">
        <f t="shared" ref="J1110:J1173" si="292">I1110+H1110</f>
        <v>101228</v>
      </c>
      <c r="K1110" s="7">
        <f t="shared" ref="K1110:K1173" si="293">F1110*216000</f>
        <v>71280</v>
      </c>
      <c r="L1110" s="7">
        <f t="shared" ref="L1110:L1173" si="294">G1110*277000</f>
        <v>171740</v>
      </c>
      <c r="M1110" s="7">
        <f t="shared" ref="M1110:M1173" si="295">L1110+K1110</f>
        <v>243020</v>
      </c>
      <c r="N1110" s="8">
        <f t="shared" ref="N1110:N1173" si="296">F1110*162000</f>
        <v>53460</v>
      </c>
      <c r="O1110" s="8">
        <f t="shared" ref="O1110:O1173" si="297">G1110*285600</f>
        <v>177072</v>
      </c>
      <c r="P1110" s="8">
        <f t="shared" ref="P1110:P1173" si="298">O1110+N1110</f>
        <v>230532</v>
      </c>
      <c r="Q1110" s="9">
        <f t="shared" ref="Q1110:Q1173" si="299">F1110*151000</f>
        <v>49830</v>
      </c>
      <c r="R1110" s="9">
        <f t="shared" ref="R1110:R1173" si="300">G1110*179000</f>
        <v>110980</v>
      </c>
      <c r="S1110" s="10">
        <f t="shared" ref="S1110:S1173" si="301">R1110+Q1110</f>
        <v>160810</v>
      </c>
      <c r="T1110" s="11">
        <f t="shared" ref="T1110:T1173" si="302">J1110*30/100</f>
        <v>30368.400000000001</v>
      </c>
      <c r="U1110" s="12">
        <f t="shared" ref="U1110:U1173" si="303">(M1110-J1110)+T1110</f>
        <v>172160.4</v>
      </c>
      <c r="V1110" s="13">
        <f t="shared" ref="V1110:V1173" si="304">(P1110-J1110)+T1110</f>
        <v>159672.4</v>
      </c>
      <c r="W1110" s="10">
        <f t="shared" ref="W1110:W1173" si="305">(S1110-J1110)+T1110</f>
        <v>89950.399999999994</v>
      </c>
    </row>
    <row r="1111" spans="2:23" ht="40.799999999999997" x14ac:dyDescent="0.3">
      <c r="B1111" s="78" t="s">
        <v>26</v>
      </c>
      <c r="C1111" s="76">
        <v>801456</v>
      </c>
      <c r="D1111" s="79" t="s">
        <v>1963</v>
      </c>
      <c r="E1111" s="75">
        <v>1.1499999999999999</v>
      </c>
      <c r="F1111" s="76">
        <v>0.4</v>
      </c>
      <c r="G1111" s="76">
        <v>0.75</v>
      </c>
      <c r="H1111" s="6">
        <f t="shared" si="290"/>
        <v>38080</v>
      </c>
      <c r="I1111" s="6">
        <f t="shared" si="291"/>
        <v>84450</v>
      </c>
      <c r="J1111" s="6">
        <f t="shared" si="292"/>
        <v>122530</v>
      </c>
      <c r="K1111" s="7">
        <f t="shared" si="293"/>
        <v>86400</v>
      </c>
      <c r="L1111" s="7">
        <f t="shared" si="294"/>
        <v>207750</v>
      </c>
      <c r="M1111" s="7">
        <f t="shared" si="295"/>
        <v>294150</v>
      </c>
      <c r="N1111" s="8">
        <f t="shared" si="296"/>
        <v>64800</v>
      </c>
      <c r="O1111" s="8">
        <f t="shared" si="297"/>
        <v>214200</v>
      </c>
      <c r="P1111" s="8">
        <f t="shared" si="298"/>
        <v>279000</v>
      </c>
      <c r="Q1111" s="9">
        <f t="shared" si="299"/>
        <v>60400</v>
      </c>
      <c r="R1111" s="9">
        <f t="shared" si="300"/>
        <v>134250</v>
      </c>
      <c r="S1111" s="10">
        <f t="shared" si="301"/>
        <v>194650</v>
      </c>
      <c r="T1111" s="11">
        <f t="shared" si="302"/>
        <v>36759</v>
      </c>
      <c r="U1111" s="12">
        <f t="shared" si="303"/>
        <v>208379</v>
      </c>
      <c r="V1111" s="13">
        <f t="shared" si="304"/>
        <v>193229</v>
      </c>
      <c r="W1111" s="10">
        <f t="shared" si="305"/>
        <v>108879</v>
      </c>
    </row>
    <row r="1112" spans="2:23" ht="81.599999999999994" x14ac:dyDescent="0.3">
      <c r="B1112" s="78" t="s">
        <v>26</v>
      </c>
      <c r="C1112" s="76">
        <v>801460</v>
      </c>
      <c r="D1112" s="79" t="s">
        <v>1964</v>
      </c>
      <c r="E1112" s="75">
        <v>0.86999999999999988</v>
      </c>
      <c r="F1112" s="76">
        <v>0.3</v>
      </c>
      <c r="G1112" s="76">
        <v>0.56999999999999995</v>
      </c>
      <c r="H1112" s="6">
        <f t="shared" si="290"/>
        <v>28560</v>
      </c>
      <c r="I1112" s="6">
        <f t="shared" si="291"/>
        <v>64181.999999999993</v>
      </c>
      <c r="J1112" s="6">
        <f t="shared" si="292"/>
        <v>92742</v>
      </c>
      <c r="K1112" s="7">
        <f t="shared" si="293"/>
        <v>64800</v>
      </c>
      <c r="L1112" s="7">
        <f t="shared" si="294"/>
        <v>157890</v>
      </c>
      <c r="M1112" s="7">
        <f t="shared" si="295"/>
        <v>222690</v>
      </c>
      <c r="N1112" s="8">
        <f t="shared" si="296"/>
        <v>48600</v>
      </c>
      <c r="O1112" s="8">
        <f t="shared" si="297"/>
        <v>162792</v>
      </c>
      <c r="P1112" s="8">
        <f t="shared" si="298"/>
        <v>211392</v>
      </c>
      <c r="Q1112" s="9">
        <f t="shared" si="299"/>
        <v>45300</v>
      </c>
      <c r="R1112" s="9">
        <f t="shared" si="300"/>
        <v>102029.99999999999</v>
      </c>
      <c r="S1112" s="10">
        <f t="shared" si="301"/>
        <v>147330</v>
      </c>
      <c r="T1112" s="11">
        <f t="shared" si="302"/>
        <v>27822.6</v>
      </c>
      <c r="U1112" s="12">
        <f t="shared" si="303"/>
        <v>157770.6</v>
      </c>
      <c r="V1112" s="13">
        <f t="shared" si="304"/>
        <v>146472.6</v>
      </c>
      <c r="W1112" s="10">
        <f t="shared" si="305"/>
        <v>82410.600000000006</v>
      </c>
    </row>
    <row r="1113" spans="2:23" ht="40.799999999999997" x14ac:dyDescent="0.3">
      <c r="B1113" s="76" t="s">
        <v>214</v>
      </c>
      <c r="C1113" s="76">
        <v>801461</v>
      </c>
      <c r="D1113" s="79" t="s">
        <v>1965</v>
      </c>
      <c r="E1113" s="75">
        <v>1.45</v>
      </c>
      <c r="F1113" s="76">
        <v>0.25</v>
      </c>
      <c r="G1113" s="76">
        <v>1.2</v>
      </c>
      <c r="H1113" s="6">
        <f t="shared" si="290"/>
        <v>23800</v>
      </c>
      <c r="I1113" s="6">
        <f t="shared" si="291"/>
        <v>135120</v>
      </c>
      <c r="J1113" s="6">
        <f t="shared" si="292"/>
        <v>158920</v>
      </c>
      <c r="K1113" s="7">
        <f t="shared" si="293"/>
        <v>54000</v>
      </c>
      <c r="L1113" s="7">
        <f t="shared" si="294"/>
        <v>332400</v>
      </c>
      <c r="M1113" s="7">
        <f t="shared" si="295"/>
        <v>386400</v>
      </c>
      <c r="N1113" s="8">
        <f t="shared" si="296"/>
        <v>40500</v>
      </c>
      <c r="O1113" s="8">
        <f t="shared" si="297"/>
        <v>342720</v>
      </c>
      <c r="P1113" s="8">
        <f t="shared" si="298"/>
        <v>383220</v>
      </c>
      <c r="Q1113" s="9">
        <f t="shared" si="299"/>
        <v>37750</v>
      </c>
      <c r="R1113" s="9">
        <f t="shared" si="300"/>
        <v>214800</v>
      </c>
      <c r="S1113" s="10">
        <f t="shared" si="301"/>
        <v>252550</v>
      </c>
      <c r="T1113" s="11">
        <f t="shared" si="302"/>
        <v>47676</v>
      </c>
      <c r="U1113" s="12">
        <f t="shared" si="303"/>
        <v>275156</v>
      </c>
      <c r="V1113" s="13">
        <f t="shared" si="304"/>
        <v>271976</v>
      </c>
      <c r="W1113" s="10">
        <f t="shared" si="305"/>
        <v>141306</v>
      </c>
    </row>
    <row r="1114" spans="2:23" ht="81.599999999999994" x14ac:dyDescent="0.3">
      <c r="B1114" s="78" t="s">
        <v>26</v>
      </c>
      <c r="C1114" s="76">
        <v>801465</v>
      </c>
      <c r="D1114" s="79" t="s">
        <v>1966</v>
      </c>
      <c r="E1114" s="75">
        <v>0.98</v>
      </c>
      <c r="F1114" s="76">
        <v>0.34</v>
      </c>
      <c r="G1114" s="76">
        <v>0.64</v>
      </c>
      <c r="H1114" s="6">
        <f t="shared" si="290"/>
        <v>32368.000000000004</v>
      </c>
      <c r="I1114" s="6">
        <f t="shared" si="291"/>
        <v>72064</v>
      </c>
      <c r="J1114" s="6">
        <f t="shared" si="292"/>
        <v>104432</v>
      </c>
      <c r="K1114" s="7">
        <f t="shared" si="293"/>
        <v>73440</v>
      </c>
      <c r="L1114" s="7">
        <f t="shared" si="294"/>
        <v>177280</v>
      </c>
      <c r="M1114" s="7">
        <f t="shared" si="295"/>
        <v>250720</v>
      </c>
      <c r="N1114" s="8">
        <f t="shared" si="296"/>
        <v>55080.000000000007</v>
      </c>
      <c r="O1114" s="8">
        <f t="shared" si="297"/>
        <v>182784</v>
      </c>
      <c r="P1114" s="8">
        <f t="shared" si="298"/>
        <v>237864</v>
      </c>
      <c r="Q1114" s="9">
        <f t="shared" si="299"/>
        <v>51340.000000000007</v>
      </c>
      <c r="R1114" s="9">
        <f t="shared" si="300"/>
        <v>114560</v>
      </c>
      <c r="S1114" s="10">
        <f t="shared" si="301"/>
        <v>165900</v>
      </c>
      <c r="T1114" s="11">
        <f t="shared" si="302"/>
        <v>31329.599999999999</v>
      </c>
      <c r="U1114" s="12">
        <f t="shared" si="303"/>
        <v>177617.6</v>
      </c>
      <c r="V1114" s="13">
        <f t="shared" si="304"/>
        <v>164761.60000000001</v>
      </c>
      <c r="W1114" s="10">
        <f t="shared" si="305"/>
        <v>92797.6</v>
      </c>
    </row>
    <row r="1115" spans="2:23" ht="61.2" x14ac:dyDescent="0.3">
      <c r="B1115" s="78" t="s">
        <v>26</v>
      </c>
      <c r="C1115" s="76">
        <v>801470</v>
      </c>
      <c r="D1115" s="79" t="s">
        <v>1967</v>
      </c>
      <c r="E1115" s="75">
        <v>0.98</v>
      </c>
      <c r="F1115" s="76">
        <v>0.34</v>
      </c>
      <c r="G1115" s="76">
        <v>0.64</v>
      </c>
      <c r="H1115" s="6">
        <f t="shared" si="290"/>
        <v>32368.000000000004</v>
      </c>
      <c r="I1115" s="6">
        <f t="shared" si="291"/>
        <v>72064</v>
      </c>
      <c r="J1115" s="6">
        <f t="shared" si="292"/>
        <v>104432</v>
      </c>
      <c r="K1115" s="7">
        <f t="shared" si="293"/>
        <v>73440</v>
      </c>
      <c r="L1115" s="7">
        <f t="shared" si="294"/>
        <v>177280</v>
      </c>
      <c r="M1115" s="7">
        <f t="shared" si="295"/>
        <v>250720</v>
      </c>
      <c r="N1115" s="8">
        <f t="shared" si="296"/>
        <v>55080.000000000007</v>
      </c>
      <c r="O1115" s="8">
        <f t="shared" si="297"/>
        <v>182784</v>
      </c>
      <c r="P1115" s="8">
        <f t="shared" si="298"/>
        <v>237864</v>
      </c>
      <c r="Q1115" s="9">
        <f t="shared" si="299"/>
        <v>51340.000000000007</v>
      </c>
      <c r="R1115" s="9">
        <f t="shared" si="300"/>
        <v>114560</v>
      </c>
      <c r="S1115" s="10">
        <f t="shared" si="301"/>
        <v>165900</v>
      </c>
      <c r="T1115" s="11">
        <f t="shared" si="302"/>
        <v>31329.599999999999</v>
      </c>
      <c r="U1115" s="12">
        <f t="shared" si="303"/>
        <v>177617.6</v>
      </c>
      <c r="V1115" s="13">
        <f t="shared" si="304"/>
        <v>164761.60000000001</v>
      </c>
      <c r="W1115" s="10">
        <f t="shared" si="305"/>
        <v>92797.6</v>
      </c>
    </row>
    <row r="1116" spans="2:23" ht="81.599999999999994" x14ac:dyDescent="0.3">
      <c r="B1116" s="78" t="s">
        <v>26</v>
      </c>
      <c r="C1116" s="76">
        <v>801475</v>
      </c>
      <c r="D1116" s="79" t="s">
        <v>1968</v>
      </c>
      <c r="E1116" s="75">
        <v>0.98</v>
      </c>
      <c r="F1116" s="76">
        <v>0.34</v>
      </c>
      <c r="G1116" s="76">
        <v>0.64</v>
      </c>
      <c r="H1116" s="6">
        <f t="shared" si="290"/>
        <v>32368.000000000004</v>
      </c>
      <c r="I1116" s="6">
        <f t="shared" si="291"/>
        <v>72064</v>
      </c>
      <c r="J1116" s="6">
        <f t="shared" si="292"/>
        <v>104432</v>
      </c>
      <c r="K1116" s="7">
        <f t="shared" si="293"/>
        <v>73440</v>
      </c>
      <c r="L1116" s="7">
        <f t="shared" si="294"/>
        <v>177280</v>
      </c>
      <c r="M1116" s="7">
        <f t="shared" si="295"/>
        <v>250720</v>
      </c>
      <c r="N1116" s="8">
        <f t="shared" si="296"/>
        <v>55080.000000000007</v>
      </c>
      <c r="O1116" s="8">
        <f t="shared" si="297"/>
        <v>182784</v>
      </c>
      <c r="P1116" s="8">
        <f t="shared" si="298"/>
        <v>237864</v>
      </c>
      <c r="Q1116" s="9">
        <f t="shared" si="299"/>
        <v>51340.000000000007</v>
      </c>
      <c r="R1116" s="9">
        <f t="shared" si="300"/>
        <v>114560</v>
      </c>
      <c r="S1116" s="10">
        <f t="shared" si="301"/>
        <v>165900</v>
      </c>
      <c r="T1116" s="11">
        <f t="shared" si="302"/>
        <v>31329.599999999999</v>
      </c>
      <c r="U1116" s="12">
        <f t="shared" si="303"/>
        <v>177617.6</v>
      </c>
      <c r="V1116" s="13">
        <f t="shared" si="304"/>
        <v>164761.60000000001</v>
      </c>
      <c r="W1116" s="10">
        <f t="shared" si="305"/>
        <v>92797.6</v>
      </c>
    </row>
    <row r="1117" spans="2:23" ht="102" x14ac:dyDescent="0.3">
      <c r="B1117" s="78" t="s">
        <v>26</v>
      </c>
      <c r="C1117" s="76">
        <v>801480</v>
      </c>
      <c r="D1117" s="79" t="s">
        <v>1969</v>
      </c>
      <c r="E1117" s="75">
        <v>1.1499999999999999</v>
      </c>
      <c r="F1117" s="76">
        <v>0.4</v>
      </c>
      <c r="G1117" s="76">
        <v>0.75</v>
      </c>
      <c r="H1117" s="6">
        <f t="shared" si="290"/>
        <v>38080</v>
      </c>
      <c r="I1117" s="6">
        <f t="shared" si="291"/>
        <v>84450</v>
      </c>
      <c r="J1117" s="6">
        <f t="shared" si="292"/>
        <v>122530</v>
      </c>
      <c r="K1117" s="7">
        <f t="shared" si="293"/>
        <v>86400</v>
      </c>
      <c r="L1117" s="7">
        <f t="shared" si="294"/>
        <v>207750</v>
      </c>
      <c r="M1117" s="7">
        <f t="shared" si="295"/>
        <v>294150</v>
      </c>
      <c r="N1117" s="8">
        <f t="shared" si="296"/>
        <v>64800</v>
      </c>
      <c r="O1117" s="8">
        <f t="shared" si="297"/>
        <v>214200</v>
      </c>
      <c r="P1117" s="8">
        <f t="shared" si="298"/>
        <v>279000</v>
      </c>
      <c r="Q1117" s="9">
        <f t="shared" si="299"/>
        <v>60400</v>
      </c>
      <c r="R1117" s="9">
        <f t="shared" si="300"/>
        <v>134250</v>
      </c>
      <c r="S1117" s="10">
        <f t="shared" si="301"/>
        <v>194650</v>
      </c>
      <c r="T1117" s="11">
        <f t="shared" si="302"/>
        <v>36759</v>
      </c>
      <c r="U1117" s="12">
        <f t="shared" si="303"/>
        <v>208379</v>
      </c>
      <c r="V1117" s="13">
        <f t="shared" si="304"/>
        <v>193229</v>
      </c>
      <c r="W1117" s="10">
        <f t="shared" si="305"/>
        <v>108879</v>
      </c>
    </row>
    <row r="1118" spans="2:23" ht="61.2" x14ac:dyDescent="0.3">
      <c r="B1118" s="78" t="s">
        <v>26</v>
      </c>
      <c r="C1118" s="76">
        <v>801485</v>
      </c>
      <c r="D1118" s="79" t="s">
        <v>1970</v>
      </c>
      <c r="E1118" s="75">
        <v>1.1499999999999999</v>
      </c>
      <c r="F1118" s="76">
        <v>0.4</v>
      </c>
      <c r="G1118" s="76">
        <v>0.75</v>
      </c>
      <c r="H1118" s="6">
        <f t="shared" si="290"/>
        <v>38080</v>
      </c>
      <c r="I1118" s="6">
        <f t="shared" si="291"/>
        <v>84450</v>
      </c>
      <c r="J1118" s="6">
        <f t="shared" si="292"/>
        <v>122530</v>
      </c>
      <c r="K1118" s="7">
        <f t="shared" si="293"/>
        <v>86400</v>
      </c>
      <c r="L1118" s="7">
        <f t="shared" si="294"/>
        <v>207750</v>
      </c>
      <c r="M1118" s="7">
        <f t="shared" si="295"/>
        <v>294150</v>
      </c>
      <c r="N1118" s="8">
        <f t="shared" si="296"/>
        <v>64800</v>
      </c>
      <c r="O1118" s="8">
        <f t="shared" si="297"/>
        <v>214200</v>
      </c>
      <c r="P1118" s="8">
        <f t="shared" si="298"/>
        <v>279000</v>
      </c>
      <c r="Q1118" s="9">
        <f t="shared" si="299"/>
        <v>60400</v>
      </c>
      <c r="R1118" s="9">
        <f t="shared" si="300"/>
        <v>134250</v>
      </c>
      <c r="S1118" s="10">
        <f t="shared" si="301"/>
        <v>194650</v>
      </c>
      <c r="T1118" s="11">
        <f t="shared" si="302"/>
        <v>36759</v>
      </c>
      <c r="U1118" s="12">
        <f t="shared" si="303"/>
        <v>208379</v>
      </c>
      <c r="V1118" s="13">
        <f t="shared" si="304"/>
        <v>193229</v>
      </c>
      <c r="W1118" s="10">
        <f t="shared" si="305"/>
        <v>108879</v>
      </c>
    </row>
    <row r="1119" spans="2:23" ht="40.799999999999997" x14ac:dyDescent="0.3">
      <c r="B1119" s="78" t="s">
        <v>26</v>
      </c>
      <c r="C1119" s="76">
        <v>801486</v>
      </c>
      <c r="D1119" s="79" t="s">
        <v>1971</v>
      </c>
      <c r="E1119" s="75">
        <v>1.1499999999999999</v>
      </c>
      <c r="F1119" s="78">
        <v>0.4</v>
      </c>
      <c r="G1119" s="78">
        <v>0.75</v>
      </c>
      <c r="H1119" s="6">
        <f t="shared" si="290"/>
        <v>38080</v>
      </c>
      <c r="I1119" s="6">
        <f t="shared" si="291"/>
        <v>84450</v>
      </c>
      <c r="J1119" s="6">
        <f t="shared" si="292"/>
        <v>122530</v>
      </c>
      <c r="K1119" s="7">
        <f t="shared" si="293"/>
        <v>86400</v>
      </c>
      <c r="L1119" s="7">
        <f t="shared" si="294"/>
        <v>207750</v>
      </c>
      <c r="M1119" s="7">
        <f t="shared" si="295"/>
        <v>294150</v>
      </c>
      <c r="N1119" s="8">
        <f t="shared" si="296"/>
        <v>64800</v>
      </c>
      <c r="O1119" s="8">
        <f t="shared" si="297"/>
        <v>214200</v>
      </c>
      <c r="P1119" s="8">
        <f t="shared" si="298"/>
        <v>279000</v>
      </c>
      <c r="Q1119" s="9">
        <f t="shared" si="299"/>
        <v>60400</v>
      </c>
      <c r="R1119" s="9">
        <f t="shared" si="300"/>
        <v>134250</v>
      </c>
      <c r="S1119" s="10">
        <f t="shared" si="301"/>
        <v>194650</v>
      </c>
      <c r="T1119" s="11">
        <f t="shared" si="302"/>
        <v>36759</v>
      </c>
      <c r="U1119" s="12">
        <f t="shared" si="303"/>
        <v>208379</v>
      </c>
      <c r="V1119" s="13">
        <f t="shared" si="304"/>
        <v>193229</v>
      </c>
      <c r="W1119" s="10">
        <f t="shared" si="305"/>
        <v>108879</v>
      </c>
    </row>
    <row r="1120" spans="2:23" ht="61.2" x14ac:dyDescent="0.3">
      <c r="B1120" s="78" t="s">
        <v>26</v>
      </c>
      <c r="C1120" s="76">
        <v>801490</v>
      </c>
      <c r="D1120" s="79" t="s">
        <v>1972</v>
      </c>
      <c r="E1120" s="75">
        <v>1.1499999999999999</v>
      </c>
      <c r="F1120" s="76">
        <v>0.4</v>
      </c>
      <c r="G1120" s="76">
        <v>0.75</v>
      </c>
      <c r="H1120" s="6">
        <f t="shared" si="290"/>
        <v>38080</v>
      </c>
      <c r="I1120" s="6">
        <f t="shared" si="291"/>
        <v>84450</v>
      </c>
      <c r="J1120" s="6">
        <f t="shared" si="292"/>
        <v>122530</v>
      </c>
      <c r="K1120" s="7">
        <f t="shared" si="293"/>
        <v>86400</v>
      </c>
      <c r="L1120" s="7">
        <f t="shared" si="294"/>
        <v>207750</v>
      </c>
      <c r="M1120" s="7">
        <f t="shared" si="295"/>
        <v>294150</v>
      </c>
      <c r="N1120" s="8">
        <f t="shared" si="296"/>
        <v>64800</v>
      </c>
      <c r="O1120" s="8">
        <f t="shared" si="297"/>
        <v>214200</v>
      </c>
      <c r="P1120" s="8">
        <f t="shared" si="298"/>
        <v>279000</v>
      </c>
      <c r="Q1120" s="9">
        <f t="shared" si="299"/>
        <v>60400</v>
      </c>
      <c r="R1120" s="9">
        <f t="shared" si="300"/>
        <v>134250</v>
      </c>
      <c r="S1120" s="10">
        <f t="shared" si="301"/>
        <v>194650</v>
      </c>
      <c r="T1120" s="11">
        <f t="shared" si="302"/>
        <v>36759</v>
      </c>
      <c r="U1120" s="12">
        <f t="shared" si="303"/>
        <v>208379</v>
      </c>
      <c r="V1120" s="13">
        <f t="shared" si="304"/>
        <v>193229</v>
      </c>
      <c r="W1120" s="10">
        <f t="shared" si="305"/>
        <v>108879</v>
      </c>
    </row>
    <row r="1121" spans="2:23" ht="81.599999999999994" x14ac:dyDescent="0.3">
      <c r="B1121" s="78" t="s">
        <v>26</v>
      </c>
      <c r="C1121" s="76">
        <v>801495</v>
      </c>
      <c r="D1121" s="79" t="s">
        <v>1973</v>
      </c>
      <c r="E1121" s="75">
        <v>1.1399999999999999</v>
      </c>
      <c r="F1121" s="76">
        <v>0.3</v>
      </c>
      <c r="G1121" s="76">
        <v>0.84</v>
      </c>
      <c r="H1121" s="6">
        <f t="shared" si="290"/>
        <v>28560</v>
      </c>
      <c r="I1121" s="6">
        <f t="shared" si="291"/>
        <v>94584</v>
      </c>
      <c r="J1121" s="6">
        <f t="shared" si="292"/>
        <v>123144</v>
      </c>
      <c r="K1121" s="7">
        <f t="shared" si="293"/>
        <v>64800</v>
      </c>
      <c r="L1121" s="7">
        <f t="shared" si="294"/>
        <v>232680</v>
      </c>
      <c r="M1121" s="7">
        <f t="shared" si="295"/>
        <v>297480</v>
      </c>
      <c r="N1121" s="8">
        <f t="shared" si="296"/>
        <v>48600</v>
      </c>
      <c r="O1121" s="8">
        <f t="shared" si="297"/>
        <v>239904</v>
      </c>
      <c r="P1121" s="8">
        <f t="shared" si="298"/>
        <v>288504</v>
      </c>
      <c r="Q1121" s="9">
        <f t="shared" si="299"/>
        <v>45300</v>
      </c>
      <c r="R1121" s="9">
        <f t="shared" si="300"/>
        <v>150360</v>
      </c>
      <c r="S1121" s="10">
        <f t="shared" si="301"/>
        <v>195660</v>
      </c>
      <c r="T1121" s="11">
        <f t="shared" si="302"/>
        <v>36943.199999999997</v>
      </c>
      <c r="U1121" s="12">
        <f t="shared" si="303"/>
        <v>211279.2</v>
      </c>
      <c r="V1121" s="13">
        <f t="shared" si="304"/>
        <v>202303.2</v>
      </c>
      <c r="W1121" s="10">
        <f t="shared" si="305"/>
        <v>109459.2</v>
      </c>
    </row>
    <row r="1122" spans="2:23" ht="61.2" x14ac:dyDescent="0.3">
      <c r="B1122" s="78" t="s">
        <v>26</v>
      </c>
      <c r="C1122" s="76">
        <v>801500</v>
      </c>
      <c r="D1122" s="79" t="s">
        <v>1974</v>
      </c>
      <c r="E1122" s="75">
        <v>1.22</v>
      </c>
      <c r="F1122" s="76">
        <v>0.42</v>
      </c>
      <c r="G1122" s="76">
        <v>0.8</v>
      </c>
      <c r="H1122" s="6">
        <f t="shared" si="290"/>
        <v>39984</v>
      </c>
      <c r="I1122" s="6">
        <f t="shared" si="291"/>
        <v>90080</v>
      </c>
      <c r="J1122" s="6">
        <f t="shared" si="292"/>
        <v>130064</v>
      </c>
      <c r="K1122" s="7">
        <f t="shared" si="293"/>
        <v>90720</v>
      </c>
      <c r="L1122" s="7">
        <f t="shared" si="294"/>
        <v>221600</v>
      </c>
      <c r="M1122" s="7">
        <f t="shared" si="295"/>
        <v>312320</v>
      </c>
      <c r="N1122" s="8">
        <f t="shared" si="296"/>
        <v>68040</v>
      </c>
      <c r="O1122" s="8">
        <f t="shared" si="297"/>
        <v>228480</v>
      </c>
      <c r="P1122" s="8">
        <f t="shared" si="298"/>
        <v>296520</v>
      </c>
      <c r="Q1122" s="9">
        <f t="shared" si="299"/>
        <v>63420</v>
      </c>
      <c r="R1122" s="9">
        <f t="shared" si="300"/>
        <v>143200</v>
      </c>
      <c r="S1122" s="10">
        <f t="shared" si="301"/>
        <v>206620</v>
      </c>
      <c r="T1122" s="11">
        <f t="shared" si="302"/>
        <v>39019.199999999997</v>
      </c>
      <c r="U1122" s="12">
        <f t="shared" si="303"/>
        <v>221275.2</v>
      </c>
      <c r="V1122" s="13">
        <f t="shared" si="304"/>
        <v>205475.20000000001</v>
      </c>
      <c r="W1122" s="10">
        <f t="shared" si="305"/>
        <v>115575.2</v>
      </c>
    </row>
    <row r="1123" spans="2:23" ht="61.2" x14ac:dyDescent="0.3">
      <c r="B1123" s="78" t="s">
        <v>26</v>
      </c>
      <c r="C1123" s="76">
        <v>801505</v>
      </c>
      <c r="D1123" s="79" t="s">
        <v>1975</v>
      </c>
      <c r="E1123" s="75">
        <v>1.21</v>
      </c>
      <c r="F1123" s="76">
        <v>0.37</v>
      </c>
      <c r="G1123" s="76">
        <v>0.84</v>
      </c>
      <c r="H1123" s="6">
        <f t="shared" si="290"/>
        <v>35224</v>
      </c>
      <c r="I1123" s="6">
        <f t="shared" si="291"/>
        <v>94584</v>
      </c>
      <c r="J1123" s="6">
        <f t="shared" si="292"/>
        <v>129808</v>
      </c>
      <c r="K1123" s="7">
        <f t="shared" si="293"/>
        <v>79920</v>
      </c>
      <c r="L1123" s="7">
        <f t="shared" si="294"/>
        <v>232680</v>
      </c>
      <c r="M1123" s="7">
        <f t="shared" si="295"/>
        <v>312600</v>
      </c>
      <c r="N1123" s="8">
        <f t="shared" si="296"/>
        <v>59940</v>
      </c>
      <c r="O1123" s="8">
        <f t="shared" si="297"/>
        <v>239904</v>
      </c>
      <c r="P1123" s="8">
        <f t="shared" si="298"/>
        <v>299844</v>
      </c>
      <c r="Q1123" s="9">
        <f t="shared" si="299"/>
        <v>55870</v>
      </c>
      <c r="R1123" s="9">
        <f t="shared" si="300"/>
        <v>150360</v>
      </c>
      <c r="S1123" s="10">
        <f t="shared" si="301"/>
        <v>206230</v>
      </c>
      <c r="T1123" s="11">
        <f t="shared" si="302"/>
        <v>38942.400000000001</v>
      </c>
      <c r="U1123" s="12">
        <f t="shared" si="303"/>
        <v>221734.39999999999</v>
      </c>
      <c r="V1123" s="13">
        <f t="shared" si="304"/>
        <v>208978.4</v>
      </c>
      <c r="W1123" s="10">
        <f t="shared" si="305"/>
        <v>115364.4</v>
      </c>
    </row>
    <row r="1124" spans="2:23" ht="102" x14ac:dyDescent="0.3">
      <c r="B1124" s="76" t="s">
        <v>26</v>
      </c>
      <c r="C1124" s="76">
        <v>801510</v>
      </c>
      <c r="D1124" s="79" t="s">
        <v>1976</v>
      </c>
      <c r="E1124" s="75">
        <v>1</v>
      </c>
      <c r="F1124" s="76">
        <v>0.1</v>
      </c>
      <c r="G1124" s="76">
        <v>0.9</v>
      </c>
      <c r="H1124" s="6">
        <f t="shared" si="290"/>
        <v>9520</v>
      </c>
      <c r="I1124" s="6">
        <f t="shared" si="291"/>
        <v>101340</v>
      </c>
      <c r="J1124" s="6">
        <f t="shared" si="292"/>
        <v>110860</v>
      </c>
      <c r="K1124" s="7">
        <f t="shared" si="293"/>
        <v>21600</v>
      </c>
      <c r="L1124" s="7">
        <f t="shared" si="294"/>
        <v>249300</v>
      </c>
      <c r="M1124" s="7">
        <f t="shared" si="295"/>
        <v>270900</v>
      </c>
      <c r="N1124" s="8">
        <f t="shared" si="296"/>
        <v>16200</v>
      </c>
      <c r="O1124" s="8">
        <f t="shared" si="297"/>
        <v>257040</v>
      </c>
      <c r="P1124" s="8">
        <f t="shared" si="298"/>
        <v>273240</v>
      </c>
      <c r="Q1124" s="9">
        <f t="shared" si="299"/>
        <v>15100</v>
      </c>
      <c r="R1124" s="9">
        <f t="shared" si="300"/>
        <v>161100</v>
      </c>
      <c r="S1124" s="10">
        <f t="shared" si="301"/>
        <v>176200</v>
      </c>
      <c r="T1124" s="11">
        <f t="shared" si="302"/>
        <v>33258</v>
      </c>
      <c r="U1124" s="12">
        <f t="shared" si="303"/>
        <v>193298</v>
      </c>
      <c r="V1124" s="13">
        <f t="shared" si="304"/>
        <v>195638</v>
      </c>
      <c r="W1124" s="10">
        <f t="shared" si="305"/>
        <v>98598</v>
      </c>
    </row>
    <row r="1125" spans="2:23" ht="102" x14ac:dyDescent="0.3">
      <c r="B1125" s="76" t="s">
        <v>26</v>
      </c>
      <c r="C1125" s="76">
        <v>801515</v>
      </c>
      <c r="D1125" s="79" t="s">
        <v>1977</v>
      </c>
      <c r="E1125" s="75">
        <v>1</v>
      </c>
      <c r="F1125" s="76">
        <v>0.1</v>
      </c>
      <c r="G1125" s="76">
        <v>0.9</v>
      </c>
      <c r="H1125" s="6">
        <f t="shared" si="290"/>
        <v>9520</v>
      </c>
      <c r="I1125" s="6">
        <f t="shared" si="291"/>
        <v>101340</v>
      </c>
      <c r="J1125" s="6">
        <f t="shared" si="292"/>
        <v>110860</v>
      </c>
      <c r="K1125" s="7">
        <f t="shared" si="293"/>
        <v>21600</v>
      </c>
      <c r="L1125" s="7">
        <f t="shared" si="294"/>
        <v>249300</v>
      </c>
      <c r="M1125" s="7">
        <f t="shared" si="295"/>
        <v>270900</v>
      </c>
      <c r="N1125" s="8">
        <f t="shared" si="296"/>
        <v>16200</v>
      </c>
      <c r="O1125" s="8">
        <f t="shared" si="297"/>
        <v>257040</v>
      </c>
      <c r="P1125" s="8">
        <f t="shared" si="298"/>
        <v>273240</v>
      </c>
      <c r="Q1125" s="9">
        <f t="shared" si="299"/>
        <v>15100</v>
      </c>
      <c r="R1125" s="9">
        <f t="shared" si="300"/>
        <v>161100</v>
      </c>
      <c r="S1125" s="10">
        <f t="shared" si="301"/>
        <v>176200</v>
      </c>
      <c r="T1125" s="11">
        <f t="shared" si="302"/>
        <v>33258</v>
      </c>
      <c r="U1125" s="12">
        <f t="shared" si="303"/>
        <v>193298</v>
      </c>
      <c r="V1125" s="13">
        <f t="shared" si="304"/>
        <v>195638</v>
      </c>
      <c r="W1125" s="10">
        <f t="shared" si="305"/>
        <v>98598</v>
      </c>
    </row>
    <row r="1126" spans="2:23" ht="40.799999999999997" x14ac:dyDescent="0.3">
      <c r="B1126" s="78" t="s">
        <v>26</v>
      </c>
      <c r="C1126" s="76">
        <v>801520</v>
      </c>
      <c r="D1126" s="79" t="s">
        <v>1978</v>
      </c>
      <c r="E1126" s="75">
        <v>1.18</v>
      </c>
      <c r="F1126" s="76">
        <v>0.41</v>
      </c>
      <c r="G1126" s="76">
        <v>0.77</v>
      </c>
      <c r="H1126" s="6">
        <f t="shared" si="290"/>
        <v>39032</v>
      </c>
      <c r="I1126" s="6">
        <f t="shared" si="291"/>
        <v>86702</v>
      </c>
      <c r="J1126" s="6">
        <f t="shared" si="292"/>
        <v>125734</v>
      </c>
      <c r="K1126" s="7">
        <f t="shared" si="293"/>
        <v>88560</v>
      </c>
      <c r="L1126" s="7">
        <f t="shared" si="294"/>
        <v>213290</v>
      </c>
      <c r="M1126" s="7">
        <f t="shared" si="295"/>
        <v>301850</v>
      </c>
      <c r="N1126" s="8">
        <f t="shared" si="296"/>
        <v>66420</v>
      </c>
      <c r="O1126" s="8">
        <f t="shared" si="297"/>
        <v>219912</v>
      </c>
      <c r="P1126" s="8">
        <f t="shared" si="298"/>
        <v>286332</v>
      </c>
      <c r="Q1126" s="9">
        <f t="shared" si="299"/>
        <v>61909.999999999993</v>
      </c>
      <c r="R1126" s="9">
        <f t="shared" si="300"/>
        <v>137830</v>
      </c>
      <c r="S1126" s="10">
        <f t="shared" si="301"/>
        <v>199740</v>
      </c>
      <c r="T1126" s="11">
        <f t="shared" si="302"/>
        <v>37720.199999999997</v>
      </c>
      <c r="U1126" s="12">
        <f t="shared" si="303"/>
        <v>213836.2</v>
      </c>
      <c r="V1126" s="13">
        <f t="shared" si="304"/>
        <v>198318.2</v>
      </c>
      <c r="W1126" s="10">
        <f t="shared" si="305"/>
        <v>111726.2</v>
      </c>
    </row>
    <row r="1127" spans="2:23" ht="81.599999999999994" x14ac:dyDescent="0.3">
      <c r="B1127" s="78" t="s">
        <v>26</v>
      </c>
      <c r="C1127" s="76">
        <v>801525</v>
      </c>
      <c r="D1127" s="79" t="s">
        <v>1979</v>
      </c>
      <c r="E1127" s="75">
        <v>1.6099999999999999</v>
      </c>
      <c r="F1127" s="76">
        <v>0.42</v>
      </c>
      <c r="G1127" s="76">
        <v>1.19</v>
      </c>
      <c r="H1127" s="6">
        <f t="shared" si="290"/>
        <v>39984</v>
      </c>
      <c r="I1127" s="6">
        <f t="shared" si="291"/>
        <v>133994</v>
      </c>
      <c r="J1127" s="6">
        <f t="shared" si="292"/>
        <v>173978</v>
      </c>
      <c r="K1127" s="7">
        <f t="shared" si="293"/>
        <v>90720</v>
      </c>
      <c r="L1127" s="7">
        <f t="shared" si="294"/>
        <v>329630</v>
      </c>
      <c r="M1127" s="7">
        <f t="shared" si="295"/>
        <v>420350</v>
      </c>
      <c r="N1127" s="8">
        <f t="shared" si="296"/>
        <v>68040</v>
      </c>
      <c r="O1127" s="8">
        <f t="shared" si="297"/>
        <v>339864</v>
      </c>
      <c r="P1127" s="8">
        <f t="shared" si="298"/>
        <v>407904</v>
      </c>
      <c r="Q1127" s="9">
        <f t="shared" si="299"/>
        <v>63420</v>
      </c>
      <c r="R1127" s="9">
        <f t="shared" si="300"/>
        <v>213010</v>
      </c>
      <c r="S1127" s="10">
        <f t="shared" si="301"/>
        <v>276430</v>
      </c>
      <c r="T1127" s="11">
        <f t="shared" si="302"/>
        <v>52193.4</v>
      </c>
      <c r="U1127" s="12">
        <f t="shared" si="303"/>
        <v>298565.40000000002</v>
      </c>
      <c r="V1127" s="13">
        <f t="shared" si="304"/>
        <v>286119.40000000002</v>
      </c>
      <c r="W1127" s="10">
        <f t="shared" si="305"/>
        <v>154645.4</v>
      </c>
    </row>
    <row r="1128" spans="2:23" ht="61.2" x14ac:dyDescent="0.3">
      <c r="B1128" s="78" t="s">
        <v>26</v>
      </c>
      <c r="C1128" s="76">
        <v>801530</v>
      </c>
      <c r="D1128" s="79" t="s">
        <v>1980</v>
      </c>
      <c r="E1128" s="75">
        <v>1.44</v>
      </c>
      <c r="F1128" s="76">
        <v>0.25</v>
      </c>
      <c r="G1128" s="76">
        <v>1.19</v>
      </c>
      <c r="H1128" s="6">
        <f t="shared" si="290"/>
        <v>23800</v>
      </c>
      <c r="I1128" s="6">
        <f t="shared" si="291"/>
        <v>133994</v>
      </c>
      <c r="J1128" s="6">
        <f t="shared" si="292"/>
        <v>157794</v>
      </c>
      <c r="K1128" s="7">
        <f t="shared" si="293"/>
        <v>54000</v>
      </c>
      <c r="L1128" s="7">
        <f t="shared" si="294"/>
        <v>329630</v>
      </c>
      <c r="M1128" s="7">
        <f t="shared" si="295"/>
        <v>383630</v>
      </c>
      <c r="N1128" s="8">
        <f t="shared" si="296"/>
        <v>40500</v>
      </c>
      <c r="O1128" s="8">
        <f t="shared" si="297"/>
        <v>339864</v>
      </c>
      <c r="P1128" s="8">
        <f t="shared" si="298"/>
        <v>380364</v>
      </c>
      <c r="Q1128" s="9">
        <f t="shared" si="299"/>
        <v>37750</v>
      </c>
      <c r="R1128" s="9">
        <f t="shared" si="300"/>
        <v>213010</v>
      </c>
      <c r="S1128" s="10">
        <f t="shared" si="301"/>
        <v>250760</v>
      </c>
      <c r="T1128" s="11">
        <f t="shared" si="302"/>
        <v>47338.2</v>
      </c>
      <c r="U1128" s="12">
        <f t="shared" si="303"/>
        <v>273174.2</v>
      </c>
      <c r="V1128" s="13">
        <f t="shared" si="304"/>
        <v>269908.2</v>
      </c>
      <c r="W1128" s="10">
        <f t="shared" si="305"/>
        <v>140304.20000000001</v>
      </c>
    </row>
    <row r="1129" spans="2:23" ht="61.2" x14ac:dyDescent="0.3">
      <c r="B1129" s="78" t="s">
        <v>26</v>
      </c>
      <c r="C1129" s="76">
        <v>801535</v>
      </c>
      <c r="D1129" s="79" t="s">
        <v>1981</v>
      </c>
      <c r="E1129" s="75">
        <v>1.27</v>
      </c>
      <c r="F1129" s="76">
        <v>0.22</v>
      </c>
      <c r="G1129" s="76">
        <v>1.05</v>
      </c>
      <c r="H1129" s="6">
        <f t="shared" si="290"/>
        <v>20944</v>
      </c>
      <c r="I1129" s="6">
        <f t="shared" si="291"/>
        <v>118230</v>
      </c>
      <c r="J1129" s="6">
        <f t="shared" si="292"/>
        <v>139174</v>
      </c>
      <c r="K1129" s="7">
        <f t="shared" si="293"/>
        <v>47520</v>
      </c>
      <c r="L1129" s="7">
        <f t="shared" si="294"/>
        <v>290850</v>
      </c>
      <c r="M1129" s="7">
        <f t="shared" si="295"/>
        <v>338370</v>
      </c>
      <c r="N1129" s="8">
        <f t="shared" si="296"/>
        <v>35640</v>
      </c>
      <c r="O1129" s="8">
        <f t="shared" si="297"/>
        <v>299880</v>
      </c>
      <c r="P1129" s="8">
        <f t="shared" si="298"/>
        <v>335520</v>
      </c>
      <c r="Q1129" s="9">
        <f t="shared" si="299"/>
        <v>33220</v>
      </c>
      <c r="R1129" s="9">
        <f t="shared" si="300"/>
        <v>187950</v>
      </c>
      <c r="S1129" s="10">
        <f t="shared" si="301"/>
        <v>221170</v>
      </c>
      <c r="T1129" s="11">
        <f t="shared" si="302"/>
        <v>41752.199999999997</v>
      </c>
      <c r="U1129" s="12">
        <f t="shared" si="303"/>
        <v>240948.2</v>
      </c>
      <c r="V1129" s="13">
        <f t="shared" si="304"/>
        <v>238098.2</v>
      </c>
      <c r="W1129" s="10">
        <f t="shared" si="305"/>
        <v>123748.2</v>
      </c>
    </row>
    <row r="1130" spans="2:23" ht="40.799999999999997" x14ac:dyDescent="0.3">
      <c r="B1130" s="78" t="s">
        <v>26</v>
      </c>
      <c r="C1130" s="76">
        <v>801536</v>
      </c>
      <c r="D1130" s="79" t="s">
        <v>1982</v>
      </c>
      <c r="E1130" s="75">
        <v>1.27</v>
      </c>
      <c r="F1130" s="76">
        <v>0.22</v>
      </c>
      <c r="G1130" s="76">
        <v>1.05</v>
      </c>
      <c r="H1130" s="6">
        <f t="shared" si="290"/>
        <v>20944</v>
      </c>
      <c r="I1130" s="6">
        <f t="shared" si="291"/>
        <v>118230</v>
      </c>
      <c r="J1130" s="6">
        <f t="shared" si="292"/>
        <v>139174</v>
      </c>
      <c r="K1130" s="7">
        <f t="shared" si="293"/>
        <v>47520</v>
      </c>
      <c r="L1130" s="7">
        <f t="shared" si="294"/>
        <v>290850</v>
      </c>
      <c r="M1130" s="7">
        <f t="shared" si="295"/>
        <v>338370</v>
      </c>
      <c r="N1130" s="8">
        <f t="shared" si="296"/>
        <v>35640</v>
      </c>
      <c r="O1130" s="8">
        <f t="shared" si="297"/>
        <v>299880</v>
      </c>
      <c r="P1130" s="8">
        <f t="shared" si="298"/>
        <v>335520</v>
      </c>
      <c r="Q1130" s="9">
        <f t="shared" si="299"/>
        <v>33220</v>
      </c>
      <c r="R1130" s="9">
        <f t="shared" si="300"/>
        <v>187950</v>
      </c>
      <c r="S1130" s="10">
        <f t="shared" si="301"/>
        <v>221170</v>
      </c>
      <c r="T1130" s="11">
        <f t="shared" si="302"/>
        <v>41752.199999999997</v>
      </c>
      <c r="U1130" s="12">
        <f t="shared" si="303"/>
        <v>240948.2</v>
      </c>
      <c r="V1130" s="13">
        <f t="shared" si="304"/>
        <v>238098.2</v>
      </c>
      <c r="W1130" s="10">
        <f t="shared" si="305"/>
        <v>123748.2</v>
      </c>
    </row>
    <row r="1131" spans="2:23" ht="61.2" x14ac:dyDescent="0.3">
      <c r="B1131" s="78" t="s">
        <v>26</v>
      </c>
      <c r="C1131" s="76">
        <v>801540</v>
      </c>
      <c r="D1131" s="79" t="s">
        <v>1983</v>
      </c>
      <c r="E1131" s="75">
        <v>1.81</v>
      </c>
      <c r="F1131" s="76">
        <v>0.71</v>
      </c>
      <c r="G1131" s="76">
        <v>1.1000000000000001</v>
      </c>
      <c r="H1131" s="6">
        <f t="shared" si="290"/>
        <v>67592</v>
      </c>
      <c r="I1131" s="6">
        <f t="shared" si="291"/>
        <v>123860.00000000001</v>
      </c>
      <c r="J1131" s="6">
        <f t="shared" si="292"/>
        <v>191452</v>
      </c>
      <c r="K1131" s="7">
        <f t="shared" si="293"/>
        <v>153360</v>
      </c>
      <c r="L1131" s="7">
        <f t="shared" si="294"/>
        <v>304700</v>
      </c>
      <c r="M1131" s="7">
        <f t="shared" si="295"/>
        <v>458060</v>
      </c>
      <c r="N1131" s="8">
        <f t="shared" si="296"/>
        <v>115020</v>
      </c>
      <c r="O1131" s="8">
        <f t="shared" si="297"/>
        <v>314160</v>
      </c>
      <c r="P1131" s="8">
        <f t="shared" si="298"/>
        <v>429180</v>
      </c>
      <c r="Q1131" s="9">
        <f t="shared" si="299"/>
        <v>107210</v>
      </c>
      <c r="R1131" s="9">
        <f t="shared" si="300"/>
        <v>196900.00000000003</v>
      </c>
      <c r="S1131" s="10">
        <f t="shared" si="301"/>
        <v>304110</v>
      </c>
      <c r="T1131" s="11">
        <f t="shared" si="302"/>
        <v>57435.6</v>
      </c>
      <c r="U1131" s="12">
        <f t="shared" si="303"/>
        <v>324043.59999999998</v>
      </c>
      <c r="V1131" s="13">
        <f t="shared" si="304"/>
        <v>295163.59999999998</v>
      </c>
      <c r="W1131" s="10">
        <f t="shared" si="305"/>
        <v>170093.6</v>
      </c>
    </row>
    <row r="1132" spans="2:23" ht="76.8" x14ac:dyDescent="0.3">
      <c r="B1132" s="78" t="s">
        <v>26</v>
      </c>
      <c r="C1132" s="76">
        <v>801545</v>
      </c>
      <c r="D1132" s="79" t="s">
        <v>1984</v>
      </c>
      <c r="E1132" s="75">
        <v>1.08</v>
      </c>
      <c r="F1132" s="76">
        <v>0.33</v>
      </c>
      <c r="G1132" s="76">
        <v>0.75</v>
      </c>
      <c r="H1132" s="6">
        <f t="shared" ref="H1132:H1195" si="306">F1132*95200</f>
        <v>31416</v>
      </c>
      <c r="I1132" s="6">
        <f t="shared" ref="I1132:I1195" si="307">G1132*112600</f>
        <v>84450</v>
      </c>
      <c r="J1132" s="6">
        <f t="shared" si="292"/>
        <v>115866</v>
      </c>
      <c r="K1132" s="7">
        <f t="shared" si="293"/>
        <v>71280</v>
      </c>
      <c r="L1132" s="7">
        <f t="shared" si="294"/>
        <v>207750</v>
      </c>
      <c r="M1132" s="7">
        <f t="shared" si="295"/>
        <v>279030</v>
      </c>
      <c r="N1132" s="8">
        <f t="shared" si="296"/>
        <v>53460</v>
      </c>
      <c r="O1132" s="8">
        <f t="shared" si="297"/>
        <v>214200</v>
      </c>
      <c r="P1132" s="8">
        <f t="shared" si="298"/>
        <v>267660</v>
      </c>
      <c r="Q1132" s="9">
        <f t="shared" si="299"/>
        <v>49830</v>
      </c>
      <c r="R1132" s="9">
        <f t="shared" si="300"/>
        <v>134250</v>
      </c>
      <c r="S1132" s="10">
        <f t="shared" si="301"/>
        <v>184080</v>
      </c>
      <c r="T1132" s="11">
        <f t="shared" si="302"/>
        <v>34759.800000000003</v>
      </c>
      <c r="U1132" s="12">
        <f t="shared" si="303"/>
        <v>197923.8</v>
      </c>
      <c r="V1132" s="13">
        <f t="shared" si="304"/>
        <v>186553.8</v>
      </c>
      <c r="W1132" s="10">
        <f t="shared" si="305"/>
        <v>102973.8</v>
      </c>
    </row>
    <row r="1133" spans="2:23" ht="61.2" x14ac:dyDescent="0.3">
      <c r="B1133" s="78" t="s">
        <v>26</v>
      </c>
      <c r="C1133" s="76">
        <v>801550</v>
      </c>
      <c r="D1133" s="79" t="s">
        <v>1985</v>
      </c>
      <c r="E1133" s="75">
        <v>0.91999999999999993</v>
      </c>
      <c r="F1133" s="76">
        <v>0.35</v>
      </c>
      <c r="G1133" s="76">
        <v>0.56999999999999995</v>
      </c>
      <c r="H1133" s="6">
        <f t="shared" si="306"/>
        <v>33320</v>
      </c>
      <c r="I1133" s="6">
        <f t="shared" si="307"/>
        <v>64181.999999999993</v>
      </c>
      <c r="J1133" s="6">
        <f t="shared" si="292"/>
        <v>97502</v>
      </c>
      <c r="K1133" s="7">
        <f t="shared" si="293"/>
        <v>75600</v>
      </c>
      <c r="L1133" s="7">
        <f t="shared" si="294"/>
        <v>157890</v>
      </c>
      <c r="M1133" s="7">
        <f t="shared" si="295"/>
        <v>233490</v>
      </c>
      <c r="N1133" s="8">
        <f t="shared" si="296"/>
        <v>56700</v>
      </c>
      <c r="O1133" s="8">
        <f t="shared" si="297"/>
        <v>162792</v>
      </c>
      <c r="P1133" s="8">
        <f t="shared" si="298"/>
        <v>219492</v>
      </c>
      <c r="Q1133" s="9">
        <f t="shared" si="299"/>
        <v>52850</v>
      </c>
      <c r="R1133" s="9">
        <f t="shared" si="300"/>
        <v>102029.99999999999</v>
      </c>
      <c r="S1133" s="10">
        <f t="shared" si="301"/>
        <v>154880</v>
      </c>
      <c r="T1133" s="11">
        <f t="shared" si="302"/>
        <v>29250.6</v>
      </c>
      <c r="U1133" s="12">
        <f t="shared" si="303"/>
        <v>165238.6</v>
      </c>
      <c r="V1133" s="13">
        <f t="shared" si="304"/>
        <v>151240.6</v>
      </c>
      <c r="W1133" s="10">
        <f t="shared" si="305"/>
        <v>86628.6</v>
      </c>
    </row>
    <row r="1134" spans="2:23" ht="40.799999999999997" x14ac:dyDescent="0.3">
      <c r="B1134" s="78" t="s">
        <v>26</v>
      </c>
      <c r="C1134" s="76">
        <v>801551</v>
      </c>
      <c r="D1134" s="79" t="s">
        <v>1986</v>
      </c>
      <c r="E1134" s="75">
        <v>0.91999999999999993</v>
      </c>
      <c r="F1134" s="76">
        <v>0.35</v>
      </c>
      <c r="G1134" s="76">
        <v>0.56999999999999995</v>
      </c>
      <c r="H1134" s="6">
        <f t="shared" si="306"/>
        <v>33320</v>
      </c>
      <c r="I1134" s="6">
        <f t="shared" si="307"/>
        <v>64181.999999999993</v>
      </c>
      <c r="J1134" s="6">
        <f t="shared" si="292"/>
        <v>97502</v>
      </c>
      <c r="K1134" s="7">
        <f t="shared" si="293"/>
        <v>75600</v>
      </c>
      <c r="L1134" s="7">
        <f t="shared" si="294"/>
        <v>157890</v>
      </c>
      <c r="M1134" s="7">
        <f t="shared" si="295"/>
        <v>233490</v>
      </c>
      <c r="N1134" s="8">
        <f t="shared" si="296"/>
        <v>56700</v>
      </c>
      <c r="O1134" s="8">
        <f t="shared" si="297"/>
        <v>162792</v>
      </c>
      <c r="P1134" s="8">
        <f t="shared" si="298"/>
        <v>219492</v>
      </c>
      <c r="Q1134" s="9">
        <f t="shared" si="299"/>
        <v>52850</v>
      </c>
      <c r="R1134" s="9">
        <f t="shared" si="300"/>
        <v>102029.99999999999</v>
      </c>
      <c r="S1134" s="10">
        <f t="shared" si="301"/>
        <v>154880</v>
      </c>
      <c r="T1134" s="11">
        <f t="shared" si="302"/>
        <v>29250.6</v>
      </c>
      <c r="U1134" s="12">
        <f t="shared" si="303"/>
        <v>165238.6</v>
      </c>
      <c r="V1134" s="13">
        <f t="shared" si="304"/>
        <v>151240.6</v>
      </c>
      <c r="W1134" s="10">
        <f t="shared" si="305"/>
        <v>86628.6</v>
      </c>
    </row>
    <row r="1135" spans="2:23" ht="122.4" x14ac:dyDescent="0.3">
      <c r="B1135" s="78" t="s">
        <v>26</v>
      </c>
      <c r="C1135" s="76">
        <v>801555</v>
      </c>
      <c r="D1135" s="79" t="s">
        <v>1987</v>
      </c>
      <c r="E1135" s="75">
        <v>1</v>
      </c>
      <c r="F1135" s="76">
        <v>0.38</v>
      </c>
      <c r="G1135" s="76">
        <v>0.62</v>
      </c>
      <c r="H1135" s="6">
        <f t="shared" si="306"/>
        <v>36176</v>
      </c>
      <c r="I1135" s="6">
        <f t="shared" si="307"/>
        <v>69812</v>
      </c>
      <c r="J1135" s="6">
        <f t="shared" si="292"/>
        <v>105988</v>
      </c>
      <c r="K1135" s="7">
        <f t="shared" si="293"/>
        <v>82080</v>
      </c>
      <c r="L1135" s="7">
        <f t="shared" si="294"/>
        <v>171740</v>
      </c>
      <c r="M1135" s="7">
        <f t="shared" si="295"/>
        <v>253820</v>
      </c>
      <c r="N1135" s="8">
        <f t="shared" si="296"/>
        <v>61560</v>
      </c>
      <c r="O1135" s="8">
        <f t="shared" si="297"/>
        <v>177072</v>
      </c>
      <c r="P1135" s="8">
        <f t="shared" si="298"/>
        <v>238632</v>
      </c>
      <c r="Q1135" s="9">
        <f t="shared" si="299"/>
        <v>57380</v>
      </c>
      <c r="R1135" s="9">
        <f t="shared" si="300"/>
        <v>110980</v>
      </c>
      <c r="S1135" s="10">
        <f t="shared" si="301"/>
        <v>168360</v>
      </c>
      <c r="T1135" s="11">
        <f t="shared" si="302"/>
        <v>31796.400000000001</v>
      </c>
      <c r="U1135" s="12">
        <f t="shared" si="303"/>
        <v>179628.4</v>
      </c>
      <c r="V1135" s="13">
        <f t="shared" si="304"/>
        <v>164440.4</v>
      </c>
      <c r="W1135" s="10">
        <f t="shared" si="305"/>
        <v>94168.4</v>
      </c>
    </row>
    <row r="1136" spans="2:23" ht="122.4" x14ac:dyDescent="0.3">
      <c r="B1136" s="78" t="s">
        <v>26</v>
      </c>
      <c r="C1136" s="76">
        <v>801560</v>
      </c>
      <c r="D1136" s="79" t="s">
        <v>1988</v>
      </c>
      <c r="E1136" s="75">
        <v>0.89999999999999991</v>
      </c>
      <c r="F1136" s="76">
        <v>0.2</v>
      </c>
      <c r="G1136" s="76">
        <v>0.7</v>
      </c>
      <c r="H1136" s="6">
        <f t="shared" si="306"/>
        <v>19040</v>
      </c>
      <c r="I1136" s="6">
        <f t="shared" si="307"/>
        <v>78820</v>
      </c>
      <c r="J1136" s="6">
        <f t="shared" si="292"/>
        <v>97860</v>
      </c>
      <c r="K1136" s="7">
        <f t="shared" si="293"/>
        <v>43200</v>
      </c>
      <c r="L1136" s="7">
        <f t="shared" si="294"/>
        <v>193900</v>
      </c>
      <c r="M1136" s="7">
        <f t="shared" si="295"/>
        <v>237100</v>
      </c>
      <c r="N1136" s="8">
        <f t="shared" si="296"/>
        <v>32400</v>
      </c>
      <c r="O1136" s="8">
        <f t="shared" si="297"/>
        <v>199920</v>
      </c>
      <c r="P1136" s="8">
        <f t="shared" si="298"/>
        <v>232320</v>
      </c>
      <c r="Q1136" s="9">
        <f t="shared" si="299"/>
        <v>30200</v>
      </c>
      <c r="R1136" s="9">
        <f t="shared" si="300"/>
        <v>125299.99999999999</v>
      </c>
      <c r="S1136" s="10">
        <f t="shared" si="301"/>
        <v>155500</v>
      </c>
      <c r="T1136" s="11">
        <f t="shared" si="302"/>
        <v>29358</v>
      </c>
      <c r="U1136" s="12">
        <f t="shared" si="303"/>
        <v>168598</v>
      </c>
      <c r="V1136" s="13">
        <f t="shared" si="304"/>
        <v>163818</v>
      </c>
      <c r="W1136" s="10">
        <f t="shared" si="305"/>
        <v>86998</v>
      </c>
    </row>
    <row r="1137" spans="2:23" ht="40.799999999999997" x14ac:dyDescent="0.3">
      <c r="B1137" s="78" t="s">
        <v>26</v>
      </c>
      <c r="C1137" s="76">
        <v>801565</v>
      </c>
      <c r="D1137" s="79" t="s">
        <v>1989</v>
      </c>
      <c r="E1137" s="75">
        <v>0.98</v>
      </c>
      <c r="F1137" s="76">
        <v>0.34</v>
      </c>
      <c r="G1137" s="76">
        <v>0.64</v>
      </c>
      <c r="H1137" s="6">
        <f t="shared" si="306"/>
        <v>32368.000000000004</v>
      </c>
      <c r="I1137" s="6">
        <f t="shared" si="307"/>
        <v>72064</v>
      </c>
      <c r="J1137" s="6">
        <f t="shared" si="292"/>
        <v>104432</v>
      </c>
      <c r="K1137" s="7">
        <f t="shared" si="293"/>
        <v>73440</v>
      </c>
      <c r="L1137" s="7">
        <f t="shared" si="294"/>
        <v>177280</v>
      </c>
      <c r="M1137" s="7">
        <f t="shared" si="295"/>
        <v>250720</v>
      </c>
      <c r="N1137" s="8">
        <f t="shared" si="296"/>
        <v>55080.000000000007</v>
      </c>
      <c r="O1137" s="8">
        <f t="shared" si="297"/>
        <v>182784</v>
      </c>
      <c r="P1137" s="8">
        <f t="shared" si="298"/>
        <v>237864</v>
      </c>
      <c r="Q1137" s="9">
        <f t="shared" si="299"/>
        <v>51340.000000000007</v>
      </c>
      <c r="R1137" s="9">
        <f t="shared" si="300"/>
        <v>114560</v>
      </c>
      <c r="S1137" s="10">
        <f t="shared" si="301"/>
        <v>165900</v>
      </c>
      <c r="T1137" s="11">
        <f t="shared" si="302"/>
        <v>31329.599999999999</v>
      </c>
      <c r="U1137" s="12">
        <f t="shared" si="303"/>
        <v>177617.6</v>
      </c>
      <c r="V1137" s="13">
        <f t="shared" si="304"/>
        <v>164761.60000000001</v>
      </c>
      <c r="W1137" s="10">
        <f t="shared" si="305"/>
        <v>92797.6</v>
      </c>
    </row>
    <row r="1138" spans="2:23" ht="40.799999999999997" x14ac:dyDescent="0.3">
      <c r="B1138" s="78" t="s">
        <v>26</v>
      </c>
      <c r="C1138" s="76">
        <v>801570</v>
      </c>
      <c r="D1138" s="79" t="s">
        <v>1990</v>
      </c>
      <c r="E1138" s="75">
        <v>1.05</v>
      </c>
      <c r="F1138" s="76">
        <v>0.32</v>
      </c>
      <c r="G1138" s="76">
        <v>0.73</v>
      </c>
      <c r="H1138" s="6">
        <f t="shared" si="306"/>
        <v>30464</v>
      </c>
      <c r="I1138" s="6">
        <f t="shared" si="307"/>
        <v>82198</v>
      </c>
      <c r="J1138" s="6">
        <f t="shared" si="292"/>
        <v>112662</v>
      </c>
      <c r="K1138" s="7">
        <f t="shared" si="293"/>
        <v>69120</v>
      </c>
      <c r="L1138" s="7">
        <f t="shared" si="294"/>
        <v>202210</v>
      </c>
      <c r="M1138" s="7">
        <f t="shared" si="295"/>
        <v>271330</v>
      </c>
      <c r="N1138" s="8">
        <f t="shared" si="296"/>
        <v>51840</v>
      </c>
      <c r="O1138" s="8">
        <f t="shared" si="297"/>
        <v>208488</v>
      </c>
      <c r="P1138" s="8">
        <f t="shared" si="298"/>
        <v>260328</v>
      </c>
      <c r="Q1138" s="9">
        <f t="shared" si="299"/>
        <v>48320</v>
      </c>
      <c r="R1138" s="9">
        <f t="shared" si="300"/>
        <v>130670</v>
      </c>
      <c r="S1138" s="10">
        <f t="shared" si="301"/>
        <v>178990</v>
      </c>
      <c r="T1138" s="11">
        <f t="shared" si="302"/>
        <v>33798.6</v>
      </c>
      <c r="U1138" s="12">
        <f t="shared" si="303"/>
        <v>192466.6</v>
      </c>
      <c r="V1138" s="13">
        <f t="shared" si="304"/>
        <v>181464.6</v>
      </c>
      <c r="W1138" s="10">
        <f t="shared" si="305"/>
        <v>100126.6</v>
      </c>
    </row>
    <row r="1139" spans="2:23" ht="61.2" x14ac:dyDescent="0.3">
      <c r="B1139" s="78" t="s">
        <v>26</v>
      </c>
      <c r="C1139" s="76">
        <v>801575</v>
      </c>
      <c r="D1139" s="79" t="s">
        <v>1991</v>
      </c>
      <c r="E1139" s="75">
        <v>0.99</v>
      </c>
      <c r="F1139" s="76">
        <v>0.26</v>
      </c>
      <c r="G1139" s="76">
        <v>0.73</v>
      </c>
      <c r="H1139" s="6">
        <f t="shared" si="306"/>
        <v>24752</v>
      </c>
      <c r="I1139" s="6">
        <f t="shared" si="307"/>
        <v>82198</v>
      </c>
      <c r="J1139" s="6">
        <f t="shared" si="292"/>
        <v>106950</v>
      </c>
      <c r="K1139" s="7">
        <f t="shared" si="293"/>
        <v>56160</v>
      </c>
      <c r="L1139" s="7">
        <f t="shared" si="294"/>
        <v>202210</v>
      </c>
      <c r="M1139" s="7">
        <f t="shared" si="295"/>
        <v>258370</v>
      </c>
      <c r="N1139" s="8">
        <f t="shared" si="296"/>
        <v>42120</v>
      </c>
      <c r="O1139" s="8">
        <f t="shared" si="297"/>
        <v>208488</v>
      </c>
      <c r="P1139" s="8">
        <f t="shared" si="298"/>
        <v>250608</v>
      </c>
      <c r="Q1139" s="9">
        <f t="shared" si="299"/>
        <v>39260</v>
      </c>
      <c r="R1139" s="9">
        <f t="shared" si="300"/>
        <v>130670</v>
      </c>
      <c r="S1139" s="10">
        <f t="shared" si="301"/>
        <v>169930</v>
      </c>
      <c r="T1139" s="11">
        <f t="shared" si="302"/>
        <v>32085</v>
      </c>
      <c r="U1139" s="12">
        <f t="shared" si="303"/>
        <v>183505</v>
      </c>
      <c r="V1139" s="13">
        <f t="shared" si="304"/>
        <v>175743</v>
      </c>
      <c r="W1139" s="10">
        <f t="shared" si="305"/>
        <v>95065</v>
      </c>
    </row>
    <row r="1140" spans="2:23" ht="40.799999999999997" x14ac:dyDescent="0.3">
      <c r="B1140" s="78" t="s">
        <v>26</v>
      </c>
      <c r="C1140" s="76">
        <v>801580</v>
      </c>
      <c r="D1140" s="79" t="s">
        <v>1992</v>
      </c>
      <c r="E1140" s="75">
        <v>1.18</v>
      </c>
      <c r="F1140" s="76">
        <v>0.45</v>
      </c>
      <c r="G1140" s="76">
        <v>0.73</v>
      </c>
      <c r="H1140" s="6">
        <f t="shared" si="306"/>
        <v>42840</v>
      </c>
      <c r="I1140" s="6">
        <f t="shared" si="307"/>
        <v>82198</v>
      </c>
      <c r="J1140" s="6">
        <f t="shared" si="292"/>
        <v>125038</v>
      </c>
      <c r="K1140" s="7">
        <f t="shared" si="293"/>
        <v>97200</v>
      </c>
      <c r="L1140" s="7">
        <f t="shared" si="294"/>
        <v>202210</v>
      </c>
      <c r="M1140" s="7">
        <f t="shared" si="295"/>
        <v>299410</v>
      </c>
      <c r="N1140" s="8">
        <f t="shared" si="296"/>
        <v>72900</v>
      </c>
      <c r="O1140" s="8">
        <f t="shared" si="297"/>
        <v>208488</v>
      </c>
      <c r="P1140" s="8">
        <f t="shared" si="298"/>
        <v>281388</v>
      </c>
      <c r="Q1140" s="9">
        <f t="shared" si="299"/>
        <v>67950</v>
      </c>
      <c r="R1140" s="9">
        <f t="shared" si="300"/>
        <v>130670</v>
      </c>
      <c r="S1140" s="10">
        <f t="shared" si="301"/>
        <v>198620</v>
      </c>
      <c r="T1140" s="11">
        <f t="shared" si="302"/>
        <v>37511.4</v>
      </c>
      <c r="U1140" s="12">
        <f t="shared" si="303"/>
        <v>211883.4</v>
      </c>
      <c r="V1140" s="13">
        <f t="shared" si="304"/>
        <v>193861.4</v>
      </c>
      <c r="W1140" s="10">
        <f t="shared" si="305"/>
        <v>111093.4</v>
      </c>
    </row>
    <row r="1141" spans="2:23" ht="61.2" x14ac:dyDescent="0.3">
      <c r="B1141" s="78" t="s">
        <v>26</v>
      </c>
      <c r="C1141" s="76">
        <v>801585</v>
      </c>
      <c r="D1141" s="79" t="s">
        <v>1993</v>
      </c>
      <c r="E1141" s="75">
        <v>1.1199999999999999</v>
      </c>
      <c r="F1141" s="76">
        <v>0.28999999999999998</v>
      </c>
      <c r="G1141" s="76">
        <v>0.83</v>
      </c>
      <c r="H1141" s="6">
        <f t="shared" si="306"/>
        <v>27607.999999999996</v>
      </c>
      <c r="I1141" s="6">
        <f t="shared" si="307"/>
        <v>93458</v>
      </c>
      <c r="J1141" s="6">
        <f t="shared" si="292"/>
        <v>121066</v>
      </c>
      <c r="K1141" s="7">
        <f t="shared" si="293"/>
        <v>62639.999999999993</v>
      </c>
      <c r="L1141" s="7">
        <f t="shared" si="294"/>
        <v>229910</v>
      </c>
      <c r="M1141" s="7">
        <f t="shared" si="295"/>
        <v>292550</v>
      </c>
      <c r="N1141" s="8">
        <f t="shared" si="296"/>
        <v>46980</v>
      </c>
      <c r="O1141" s="8">
        <f t="shared" si="297"/>
        <v>237048</v>
      </c>
      <c r="P1141" s="8">
        <f t="shared" si="298"/>
        <v>284028</v>
      </c>
      <c r="Q1141" s="9">
        <f t="shared" si="299"/>
        <v>43790</v>
      </c>
      <c r="R1141" s="9">
        <f t="shared" si="300"/>
        <v>148570</v>
      </c>
      <c r="S1141" s="10">
        <f t="shared" si="301"/>
        <v>192360</v>
      </c>
      <c r="T1141" s="11">
        <f t="shared" si="302"/>
        <v>36319.800000000003</v>
      </c>
      <c r="U1141" s="12">
        <f t="shared" si="303"/>
        <v>207803.8</v>
      </c>
      <c r="V1141" s="13">
        <f t="shared" si="304"/>
        <v>199281.8</v>
      </c>
      <c r="W1141" s="10">
        <f t="shared" si="305"/>
        <v>107613.8</v>
      </c>
    </row>
    <row r="1142" spans="2:23" ht="40.799999999999997" x14ac:dyDescent="0.3">
      <c r="B1142" s="78" t="s">
        <v>26</v>
      </c>
      <c r="C1142" s="76">
        <v>801590</v>
      </c>
      <c r="D1142" s="79" t="s">
        <v>1994</v>
      </c>
      <c r="E1142" s="75">
        <v>0.98</v>
      </c>
      <c r="F1142" s="76">
        <v>0.34</v>
      </c>
      <c r="G1142" s="76">
        <v>0.64</v>
      </c>
      <c r="H1142" s="6">
        <f t="shared" si="306"/>
        <v>32368.000000000004</v>
      </c>
      <c r="I1142" s="6">
        <f t="shared" si="307"/>
        <v>72064</v>
      </c>
      <c r="J1142" s="6">
        <f t="shared" si="292"/>
        <v>104432</v>
      </c>
      <c r="K1142" s="7">
        <f t="shared" si="293"/>
        <v>73440</v>
      </c>
      <c r="L1142" s="7">
        <f t="shared" si="294"/>
        <v>177280</v>
      </c>
      <c r="M1142" s="7">
        <f t="shared" si="295"/>
        <v>250720</v>
      </c>
      <c r="N1142" s="8">
        <f t="shared" si="296"/>
        <v>55080.000000000007</v>
      </c>
      <c r="O1142" s="8">
        <f t="shared" si="297"/>
        <v>182784</v>
      </c>
      <c r="P1142" s="8">
        <f t="shared" si="298"/>
        <v>237864</v>
      </c>
      <c r="Q1142" s="9">
        <f t="shared" si="299"/>
        <v>51340.000000000007</v>
      </c>
      <c r="R1142" s="9">
        <f t="shared" si="300"/>
        <v>114560</v>
      </c>
      <c r="S1142" s="10">
        <f t="shared" si="301"/>
        <v>165900</v>
      </c>
      <c r="T1142" s="11">
        <f t="shared" si="302"/>
        <v>31329.599999999999</v>
      </c>
      <c r="U1142" s="12">
        <f t="shared" si="303"/>
        <v>177617.6</v>
      </c>
      <c r="V1142" s="13">
        <f t="shared" si="304"/>
        <v>164761.60000000001</v>
      </c>
      <c r="W1142" s="10">
        <f t="shared" si="305"/>
        <v>92797.6</v>
      </c>
    </row>
    <row r="1143" spans="2:23" ht="61.2" x14ac:dyDescent="0.3">
      <c r="B1143" s="78" t="s">
        <v>26</v>
      </c>
      <c r="C1143" s="76">
        <v>801595</v>
      </c>
      <c r="D1143" s="79" t="s">
        <v>1995</v>
      </c>
      <c r="E1143" s="75">
        <v>1.81</v>
      </c>
      <c r="F1143" s="76">
        <v>0.71</v>
      </c>
      <c r="G1143" s="76">
        <v>1.1000000000000001</v>
      </c>
      <c r="H1143" s="6">
        <f t="shared" si="306"/>
        <v>67592</v>
      </c>
      <c r="I1143" s="6">
        <f t="shared" si="307"/>
        <v>123860.00000000001</v>
      </c>
      <c r="J1143" s="6">
        <f t="shared" si="292"/>
        <v>191452</v>
      </c>
      <c r="K1143" s="7">
        <f t="shared" si="293"/>
        <v>153360</v>
      </c>
      <c r="L1143" s="7">
        <f t="shared" si="294"/>
        <v>304700</v>
      </c>
      <c r="M1143" s="7">
        <f t="shared" si="295"/>
        <v>458060</v>
      </c>
      <c r="N1143" s="8">
        <f t="shared" si="296"/>
        <v>115020</v>
      </c>
      <c r="O1143" s="8">
        <f t="shared" si="297"/>
        <v>314160</v>
      </c>
      <c r="P1143" s="8">
        <f t="shared" si="298"/>
        <v>429180</v>
      </c>
      <c r="Q1143" s="9">
        <f t="shared" si="299"/>
        <v>107210</v>
      </c>
      <c r="R1143" s="9">
        <f t="shared" si="300"/>
        <v>196900.00000000003</v>
      </c>
      <c r="S1143" s="10">
        <f t="shared" si="301"/>
        <v>304110</v>
      </c>
      <c r="T1143" s="11">
        <f t="shared" si="302"/>
        <v>57435.6</v>
      </c>
      <c r="U1143" s="12">
        <f t="shared" si="303"/>
        <v>324043.59999999998</v>
      </c>
      <c r="V1143" s="13">
        <f t="shared" si="304"/>
        <v>295163.59999999998</v>
      </c>
      <c r="W1143" s="10">
        <f t="shared" si="305"/>
        <v>170093.6</v>
      </c>
    </row>
    <row r="1144" spans="2:23" ht="61.2" x14ac:dyDescent="0.3">
      <c r="B1144" s="78" t="s">
        <v>26</v>
      </c>
      <c r="C1144" s="76">
        <v>801600</v>
      </c>
      <c r="D1144" s="79" t="s">
        <v>1996</v>
      </c>
      <c r="E1144" s="75">
        <v>1.1600000000000001</v>
      </c>
      <c r="F1144" s="76">
        <v>0.24</v>
      </c>
      <c r="G1144" s="76">
        <v>0.92</v>
      </c>
      <c r="H1144" s="6">
        <f t="shared" si="306"/>
        <v>22848</v>
      </c>
      <c r="I1144" s="6">
        <f t="shared" si="307"/>
        <v>103592</v>
      </c>
      <c r="J1144" s="6">
        <f t="shared" si="292"/>
        <v>126440</v>
      </c>
      <c r="K1144" s="7">
        <f t="shared" si="293"/>
        <v>51840</v>
      </c>
      <c r="L1144" s="7">
        <f t="shared" si="294"/>
        <v>254840</v>
      </c>
      <c r="M1144" s="7">
        <f t="shared" si="295"/>
        <v>306680</v>
      </c>
      <c r="N1144" s="8">
        <f t="shared" si="296"/>
        <v>38880</v>
      </c>
      <c r="O1144" s="8">
        <f t="shared" si="297"/>
        <v>262752</v>
      </c>
      <c r="P1144" s="8">
        <f t="shared" si="298"/>
        <v>301632</v>
      </c>
      <c r="Q1144" s="9">
        <f t="shared" si="299"/>
        <v>36240</v>
      </c>
      <c r="R1144" s="9">
        <f t="shared" si="300"/>
        <v>164680</v>
      </c>
      <c r="S1144" s="10">
        <f t="shared" si="301"/>
        <v>200920</v>
      </c>
      <c r="T1144" s="11">
        <f t="shared" si="302"/>
        <v>37932</v>
      </c>
      <c r="U1144" s="12">
        <f t="shared" si="303"/>
        <v>218172</v>
      </c>
      <c r="V1144" s="13">
        <f t="shared" si="304"/>
        <v>213124</v>
      </c>
      <c r="W1144" s="10">
        <f t="shared" si="305"/>
        <v>112412</v>
      </c>
    </row>
    <row r="1145" spans="2:23" ht="81.599999999999994" x14ac:dyDescent="0.3">
      <c r="B1145" s="78" t="s">
        <v>26</v>
      </c>
      <c r="C1145" s="76">
        <v>801605</v>
      </c>
      <c r="D1145" s="79" t="s">
        <v>1997</v>
      </c>
      <c r="E1145" s="75">
        <v>1.5499999999999998</v>
      </c>
      <c r="F1145" s="76">
        <v>0.35</v>
      </c>
      <c r="G1145" s="76">
        <v>1.2</v>
      </c>
      <c r="H1145" s="6">
        <f t="shared" si="306"/>
        <v>33320</v>
      </c>
      <c r="I1145" s="6">
        <f t="shared" si="307"/>
        <v>135120</v>
      </c>
      <c r="J1145" s="6">
        <f t="shared" si="292"/>
        <v>168440</v>
      </c>
      <c r="K1145" s="7">
        <f t="shared" si="293"/>
        <v>75600</v>
      </c>
      <c r="L1145" s="7">
        <f t="shared" si="294"/>
        <v>332400</v>
      </c>
      <c r="M1145" s="7">
        <f t="shared" si="295"/>
        <v>408000</v>
      </c>
      <c r="N1145" s="8">
        <f t="shared" si="296"/>
        <v>56700</v>
      </c>
      <c r="O1145" s="8">
        <f t="shared" si="297"/>
        <v>342720</v>
      </c>
      <c r="P1145" s="8">
        <f t="shared" si="298"/>
        <v>399420</v>
      </c>
      <c r="Q1145" s="9">
        <f t="shared" si="299"/>
        <v>52850</v>
      </c>
      <c r="R1145" s="9">
        <f t="shared" si="300"/>
        <v>214800</v>
      </c>
      <c r="S1145" s="10">
        <f t="shared" si="301"/>
        <v>267650</v>
      </c>
      <c r="T1145" s="11">
        <f t="shared" si="302"/>
        <v>50532</v>
      </c>
      <c r="U1145" s="12">
        <f t="shared" si="303"/>
        <v>290092</v>
      </c>
      <c r="V1145" s="13">
        <f t="shared" si="304"/>
        <v>281512</v>
      </c>
      <c r="W1145" s="10">
        <f t="shared" si="305"/>
        <v>149742</v>
      </c>
    </row>
    <row r="1146" spans="2:23" ht="102" x14ac:dyDescent="0.3">
      <c r="B1146" s="76" t="s">
        <v>214</v>
      </c>
      <c r="C1146" s="76">
        <v>801610</v>
      </c>
      <c r="D1146" s="79" t="s">
        <v>1998</v>
      </c>
      <c r="E1146" s="75">
        <v>1.33</v>
      </c>
      <c r="F1146" s="76">
        <v>0.23</v>
      </c>
      <c r="G1146" s="76">
        <v>1.1000000000000001</v>
      </c>
      <c r="H1146" s="6">
        <f t="shared" si="306"/>
        <v>21896</v>
      </c>
      <c r="I1146" s="6">
        <f t="shared" si="307"/>
        <v>123860.00000000001</v>
      </c>
      <c r="J1146" s="6">
        <f t="shared" si="292"/>
        <v>145756</v>
      </c>
      <c r="K1146" s="7">
        <f t="shared" si="293"/>
        <v>49680</v>
      </c>
      <c r="L1146" s="7">
        <f t="shared" si="294"/>
        <v>304700</v>
      </c>
      <c r="M1146" s="7">
        <f t="shared" si="295"/>
        <v>354380</v>
      </c>
      <c r="N1146" s="8">
        <f t="shared" si="296"/>
        <v>37260</v>
      </c>
      <c r="O1146" s="8">
        <f t="shared" si="297"/>
        <v>314160</v>
      </c>
      <c r="P1146" s="8">
        <f t="shared" si="298"/>
        <v>351420</v>
      </c>
      <c r="Q1146" s="9">
        <f t="shared" si="299"/>
        <v>34730</v>
      </c>
      <c r="R1146" s="9">
        <f t="shared" si="300"/>
        <v>196900.00000000003</v>
      </c>
      <c r="S1146" s="10">
        <f t="shared" si="301"/>
        <v>231630.00000000003</v>
      </c>
      <c r="T1146" s="11">
        <f t="shared" si="302"/>
        <v>43726.8</v>
      </c>
      <c r="U1146" s="12">
        <f t="shared" si="303"/>
        <v>252350.8</v>
      </c>
      <c r="V1146" s="13">
        <f t="shared" si="304"/>
        <v>249390.8</v>
      </c>
      <c r="W1146" s="10">
        <f t="shared" si="305"/>
        <v>129600.80000000003</v>
      </c>
    </row>
    <row r="1147" spans="2:23" ht="61.2" x14ac:dyDescent="0.3">
      <c r="B1147" s="76" t="s">
        <v>214</v>
      </c>
      <c r="C1147" s="76">
        <v>801615</v>
      </c>
      <c r="D1147" s="79" t="s">
        <v>1999</v>
      </c>
      <c r="E1147" s="75">
        <v>1.4300000000000002</v>
      </c>
      <c r="F1147" s="76">
        <v>0.39</v>
      </c>
      <c r="G1147" s="76">
        <v>1.04</v>
      </c>
      <c r="H1147" s="6">
        <f t="shared" si="306"/>
        <v>37128</v>
      </c>
      <c r="I1147" s="6">
        <f t="shared" si="307"/>
        <v>117104</v>
      </c>
      <c r="J1147" s="6">
        <f t="shared" si="292"/>
        <v>154232</v>
      </c>
      <c r="K1147" s="7">
        <f t="shared" si="293"/>
        <v>84240</v>
      </c>
      <c r="L1147" s="7">
        <f t="shared" si="294"/>
        <v>288080</v>
      </c>
      <c r="M1147" s="7">
        <f t="shared" si="295"/>
        <v>372320</v>
      </c>
      <c r="N1147" s="8">
        <f t="shared" si="296"/>
        <v>63180</v>
      </c>
      <c r="O1147" s="8">
        <f t="shared" si="297"/>
        <v>297024</v>
      </c>
      <c r="P1147" s="8">
        <f t="shared" si="298"/>
        <v>360204</v>
      </c>
      <c r="Q1147" s="9">
        <f t="shared" si="299"/>
        <v>58890</v>
      </c>
      <c r="R1147" s="9">
        <f t="shared" si="300"/>
        <v>186160</v>
      </c>
      <c r="S1147" s="10">
        <f t="shared" si="301"/>
        <v>245050</v>
      </c>
      <c r="T1147" s="11">
        <f t="shared" si="302"/>
        <v>46269.599999999999</v>
      </c>
      <c r="U1147" s="12">
        <f t="shared" si="303"/>
        <v>264357.59999999998</v>
      </c>
      <c r="V1147" s="13">
        <f t="shared" si="304"/>
        <v>252241.6</v>
      </c>
      <c r="W1147" s="10">
        <f t="shared" si="305"/>
        <v>137087.6</v>
      </c>
    </row>
    <row r="1148" spans="2:23" ht="61.2" x14ac:dyDescent="0.3">
      <c r="B1148" s="76" t="s">
        <v>214</v>
      </c>
      <c r="C1148" s="76">
        <v>801620</v>
      </c>
      <c r="D1148" s="79" t="s">
        <v>2000</v>
      </c>
      <c r="E1148" s="75">
        <v>1.81</v>
      </c>
      <c r="F1148" s="76">
        <v>0.71</v>
      </c>
      <c r="G1148" s="76">
        <v>1.1000000000000001</v>
      </c>
      <c r="H1148" s="6">
        <f t="shared" si="306"/>
        <v>67592</v>
      </c>
      <c r="I1148" s="6">
        <f t="shared" si="307"/>
        <v>123860.00000000001</v>
      </c>
      <c r="J1148" s="6">
        <f t="shared" si="292"/>
        <v>191452</v>
      </c>
      <c r="K1148" s="7">
        <f t="shared" si="293"/>
        <v>153360</v>
      </c>
      <c r="L1148" s="7">
        <f t="shared" si="294"/>
        <v>304700</v>
      </c>
      <c r="M1148" s="7">
        <f t="shared" si="295"/>
        <v>458060</v>
      </c>
      <c r="N1148" s="8">
        <f t="shared" si="296"/>
        <v>115020</v>
      </c>
      <c r="O1148" s="8">
        <f t="shared" si="297"/>
        <v>314160</v>
      </c>
      <c r="P1148" s="8">
        <f t="shared" si="298"/>
        <v>429180</v>
      </c>
      <c r="Q1148" s="9">
        <f t="shared" si="299"/>
        <v>107210</v>
      </c>
      <c r="R1148" s="9">
        <f t="shared" si="300"/>
        <v>196900.00000000003</v>
      </c>
      <c r="S1148" s="10">
        <f t="shared" si="301"/>
        <v>304110</v>
      </c>
      <c r="T1148" s="11">
        <f t="shared" si="302"/>
        <v>57435.6</v>
      </c>
      <c r="U1148" s="12">
        <f t="shared" si="303"/>
        <v>324043.59999999998</v>
      </c>
      <c r="V1148" s="13">
        <f t="shared" si="304"/>
        <v>295163.59999999998</v>
      </c>
      <c r="W1148" s="10">
        <f t="shared" si="305"/>
        <v>170093.6</v>
      </c>
    </row>
    <row r="1149" spans="2:23" ht="122.4" x14ac:dyDescent="0.3">
      <c r="B1149" s="76" t="s">
        <v>214</v>
      </c>
      <c r="C1149" s="76">
        <v>801625</v>
      </c>
      <c r="D1149" s="79" t="s">
        <v>2001</v>
      </c>
      <c r="E1149" s="75">
        <v>1.81</v>
      </c>
      <c r="F1149" s="76">
        <v>0.71</v>
      </c>
      <c r="G1149" s="76">
        <v>1.1000000000000001</v>
      </c>
      <c r="H1149" s="6">
        <f t="shared" si="306"/>
        <v>67592</v>
      </c>
      <c r="I1149" s="6">
        <f t="shared" si="307"/>
        <v>123860.00000000001</v>
      </c>
      <c r="J1149" s="6">
        <f t="shared" si="292"/>
        <v>191452</v>
      </c>
      <c r="K1149" s="7">
        <f t="shared" si="293"/>
        <v>153360</v>
      </c>
      <c r="L1149" s="7">
        <f t="shared" si="294"/>
        <v>304700</v>
      </c>
      <c r="M1149" s="7">
        <f t="shared" si="295"/>
        <v>458060</v>
      </c>
      <c r="N1149" s="8">
        <f t="shared" si="296"/>
        <v>115020</v>
      </c>
      <c r="O1149" s="8">
        <f t="shared" si="297"/>
        <v>314160</v>
      </c>
      <c r="P1149" s="8">
        <f t="shared" si="298"/>
        <v>429180</v>
      </c>
      <c r="Q1149" s="9">
        <f t="shared" si="299"/>
        <v>107210</v>
      </c>
      <c r="R1149" s="9">
        <f t="shared" si="300"/>
        <v>196900.00000000003</v>
      </c>
      <c r="S1149" s="10">
        <f t="shared" si="301"/>
        <v>304110</v>
      </c>
      <c r="T1149" s="11">
        <f t="shared" si="302"/>
        <v>57435.6</v>
      </c>
      <c r="U1149" s="12">
        <f t="shared" si="303"/>
        <v>324043.59999999998</v>
      </c>
      <c r="V1149" s="13">
        <f t="shared" si="304"/>
        <v>295163.59999999998</v>
      </c>
      <c r="W1149" s="10">
        <f t="shared" si="305"/>
        <v>170093.6</v>
      </c>
    </row>
    <row r="1150" spans="2:23" ht="102" x14ac:dyDescent="0.3">
      <c r="B1150" s="76" t="s">
        <v>214</v>
      </c>
      <c r="C1150" s="76">
        <v>801800</v>
      </c>
      <c r="D1150" s="79" t="s">
        <v>2002</v>
      </c>
      <c r="E1150" s="75">
        <v>1.81</v>
      </c>
      <c r="F1150" s="76">
        <v>0.71</v>
      </c>
      <c r="G1150" s="76">
        <v>1.1000000000000001</v>
      </c>
      <c r="H1150" s="6">
        <f t="shared" si="306"/>
        <v>67592</v>
      </c>
      <c r="I1150" s="6">
        <f t="shared" si="307"/>
        <v>123860.00000000001</v>
      </c>
      <c r="J1150" s="6">
        <f t="shared" si="292"/>
        <v>191452</v>
      </c>
      <c r="K1150" s="7">
        <f t="shared" si="293"/>
        <v>153360</v>
      </c>
      <c r="L1150" s="7">
        <f t="shared" si="294"/>
        <v>304700</v>
      </c>
      <c r="M1150" s="7">
        <f t="shared" si="295"/>
        <v>458060</v>
      </c>
      <c r="N1150" s="8">
        <f t="shared" si="296"/>
        <v>115020</v>
      </c>
      <c r="O1150" s="8">
        <f t="shared" si="297"/>
        <v>314160</v>
      </c>
      <c r="P1150" s="8">
        <f t="shared" si="298"/>
        <v>429180</v>
      </c>
      <c r="Q1150" s="9">
        <f t="shared" si="299"/>
        <v>107210</v>
      </c>
      <c r="R1150" s="9">
        <f t="shared" si="300"/>
        <v>196900.00000000003</v>
      </c>
      <c r="S1150" s="10">
        <f t="shared" si="301"/>
        <v>304110</v>
      </c>
      <c r="T1150" s="11">
        <f t="shared" si="302"/>
        <v>57435.6</v>
      </c>
      <c r="U1150" s="12">
        <f t="shared" si="303"/>
        <v>324043.59999999998</v>
      </c>
      <c r="V1150" s="13">
        <f t="shared" si="304"/>
        <v>295163.59999999998</v>
      </c>
      <c r="W1150" s="10">
        <f t="shared" si="305"/>
        <v>170093.6</v>
      </c>
    </row>
    <row r="1151" spans="2:23" ht="81.599999999999994" x14ac:dyDescent="0.3">
      <c r="B1151" s="78" t="s">
        <v>26</v>
      </c>
      <c r="C1151" s="76">
        <v>801805</v>
      </c>
      <c r="D1151" s="79" t="s">
        <v>2003</v>
      </c>
      <c r="E1151" s="75">
        <v>1.56</v>
      </c>
      <c r="F1151" s="76">
        <v>0.76</v>
      </c>
      <c r="G1151" s="76">
        <v>0.8</v>
      </c>
      <c r="H1151" s="6">
        <f t="shared" si="306"/>
        <v>72352</v>
      </c>
      <c r="I1151" s="6">
        <f t="shared" si="307"/>
        <v>90080</v>
      </c>
      <c r="J1151" s="6">
        <f t="shared" si="292"/>
        <v>162432</v>
      </c>
      <c r="K1151" s="7">
        <f t="shared" si="293"/>
        <v>164160</v>
      </c>
      <c r="L1151" s="7">
        <f t="shared" si="294"/>
        <v>221600</v>
      </c>
      <c r="M1151" s="7">
        <f t="shared" si="295"/>
        <v>385760</v>
      </c>
      <c r="N1151" s="8">
        <f t="shared" si="296"/>
        <v>123120</v>
      </c>
      <c r="O1151" s="8">
        <f t="shared" si="297"/>
        <v>228480</v>
      </c>
      <c r="P1151" s="8">
        <f t="shared" si="298"/>
        <v>351600</v>
      </c>
      <c r="Q1151" s="9">
        <f t="shared" si="299"/>
        <v>114760</v>
      </c>
      <c r="R1151" s="9">
        <f t="shared" si="300"/>
        <v>143200</v>
      </c>
      <c r="S1151" s="10">
        <f t="shared" si="301"/>
        <v>257960</v>
      </c>
      <c r="T1151" s="11">
        <f t="shared" si="302"/>
        <v>48729.599999999999</v>
      </c>
      <c r="U1151" s="12">
        <f t="shared" si="303"/>
        <v>272057.59999999998</v>
      </c>
      <c r="V1151" s="13">
        <f t="shared" si="304"/>
        <v>237897.60000000001</v>
      </c>
      <c r="W1151" s="10">
        <f t="shared" si="305"/>
        <v>144257.60000000001</v>
      </c>
    </row>
    <row r="1152" spans="2:23" ht="81.599999999999994" x14ac:dyDescent="0.3">
      <c r="B1152" s="78" t="s">
        <v>26</v>
      </c>
      <c r="C1152" s="76">
        <v>801806</v>
      </c>
      <c r="D1152" s="79" t="s">
        <v>2004</v>
      </c>
      <c r="E1152" s="75">
        <v>1.56</v>
      </c>
      <c r="F1152" s="76">
        <v>0.76</v>
      </c>
      <c r="G1152" s="76">
        <v>0.8</v>
      </c>
      <c r="H1152" s="6">
        <f t="shared" si="306"/>
        <v>72352</v>
      </c>
      <c r="I1152" s="6">
        <f t="shared" si="307"/>
        <v>90080</v>
      </c>
      <c r="J1152" s="6">
        <f t="shared" si="292"/>
        <v>162432</v>
      </c>
      <c r="K1152" s="7">
        <f t="shared" si="293"/>
        <v>164160</v>
      </c>
      <c r="L1152" s="7">
        <f t="shared" si="294"/>
        <v>221600</v>
      </c>
      <c r="M1152" s="7">
        <f t="shared" si="295"/>
        <v>385760</v>
      </c>
      <c r="N1152" s="8">
        <f t="shared" si="296"/>
        <v>123120</v>
      </c>
      <c r="O1152" s="8">
        <f t="shared" si="297"/>
        <v>228480</v>
      </c>
      <c r="P1152" s="8">
        <f t="shared" si="298"/>
        <v>351600</v>
      </c>
      <c r="Q1152" s="9">
        <f t="shared" si="299"/>
        <v>114760</v>
      </c>
      <c r="R1152" s="9">
        <f t="shared" si="300"/>
        <v>143200</v>
      </c>
      <c r="S1152" s="10">
        <f t="shared" si="301"/>
        <v>257960</v>
      </c>
      <c r="T1152" s="11">
        <f t="shared" si="302"/>
        <v>48729.599999999999</v>
      </c>
      <c r="U1152" s="12">
        <f t="shared" si="303"/>
        <v>272057.59999999998</v>
      </c>
      <c r="V1152" s="13">
        <f t="shared" si="304"/>
        <v>237897.60000000001</v>
      </c>
      <c r="W1152" s="10">
        <f t="shared" si="305"/>
        <v>144257.60000000001</v>
      </c>
    </row>
    <row r="1153" spans="2:23" ht="61.2" x14ac:dyDescent="0.3">
      <c r="B1153" s="78" t="s">
        <v>26</v>
      </c>
      <c r="C1153" s="76">
        <v>801810</v>
      </c>
      <c r="D1153" s="79" t="s">
        <v>2005</v>
      </c>
      <c r="E1153" s="75">
        <v>1.25</v>
      </c>
      <c r="F1153" s="76">
        <v>0.54</v>
      </c>
      <c r="G1153" s="76">
        <v>0.71</v>
      </c>
      <c r="H1153" s="6">
        <f t="shared" si="306"/>
        <v>51408</v>
      </c>
      <c r="I1153" s="6">
        <f t="shared" si="307"/>
        <v>79946</v>
      </c>
      <c r="J1153" s="6">
        <f t="shared" si="292"/>
        <v>131354</v>
      </c>
      <c r="K1153" s="7">
        <f t="shared" si="293"/>
        <v>116640.00000000001</v>
      </c>
      <c r="L1153" s="7">
        <f t="shared" si="294"/>
        <v>196670</v>
      </c>
      <c r="M1153" s="7">
        <f t="shared" si="295"/>
        <v>313310</v>
      </c>
      <c r="N1153" s="8">
        <f t="shared" si="296"/>
        <v>87480</v>
      </c>
      <c r="O1153" s="8">
        <f t="shared" si="297"/>
        <v>202776</v>
      </c>
      <c r="P1153" s="8">
        <f t="shared" si="298"/>
        <v>290256</v>
      </c>
      <c r="Q1153" s="9">
        <f t="shared" si="299"/>
        <v>81540</v>
      </c>
      <c r="R1153" s="9">
        <f t="shared" si="300"/>
        <v>127090</v>
      </c>
      <c r="S1153" s="10">
        <f t="shared" si="301"/>
        <v>208630</v>
      </c>
      <c r="T1153" s="11">
        <f t="shared" si="302"/>
        <v>39406.199999999997</v>
      </c>
      <c r="U1153" s="12">
        <f t="shared" si="303"/>
        <v>221362.2</v>
      </c>
      <c r="V1153" s="13">
        <f t="shared" si="304"/>
        <v>198308.2</v>
      </c>
      <c r="W1153" s="10">
        <f t="shared" si="305"/>
        <v>116682.2</v>
      </c>
    </row>
    <row r="1154" spans="2:23" ht="61.2" x14ac:dyDescent="0.3">
      <c r="B1154" s="78" t="s">
        <v>26</v>
      </c>
      <c r="C1154" s="76">
        <v>801815</v>
      </c>
      <c r="D1154" s="79" t="s">
        <v>2006</v>
      </c>
      <c r="E1154" s="75">
        <v>1.81</v>
      </c>
      <c r="F1154" s="76">
        <v>0.71</v>
      </c>
      <c r="G1154" s="76">
        <v>1.1000000000000001</v>
      </c>
      <c r="H1154" s="6">
        <f t="shared" si="306"/>
        <v>67592</v>
      </c>
      <c r="I1154" s="6">
        <f t="shared" si="307"/>
        <v>123860.00000000001</v>
      </c>
      <c r="J1154" s="6">
        <f t="shared" si="292"/>
        <v>191452</v>
      </c>
      <c r="K1154" s="7">
        <f t="shared" si="293"/>
        <v>153360</v>
      </c>
      <c r="L1154" s="7">
        <f t="shared" si="294"/>
        <v>304700</v>
      </c>
      <c r="M1154" s="7">
        <f t="shared" si="295"/>
        <v>458060</v>
      </c>
      <c r="N1154" s="8">
        <f t="shared" si="296"/>
        <v>115020</v>
      </c>
      <c r="O1154" s="8">
        <f t="shared" si="297"/>
        <v>314160</v>
      </c>
      <c r="P1154" s="8">
        <f t="shared" si="298"/>
        <v>429180</v>
      </c>
      <c r="Q1154" s="9">
        <f t="shared" si="299"/>
        <v>107210</v>
      </c>
      <c r="R1154" s="9">
        <f t="shared" si="300"/>
        <v>196900.00000000003</v>
      </c>
      <c r="S1154" s="10">
        <f t="shared" si="301"/>
        <v>304110</v>
      </c>
      <c r="T1154" s="11">
        <f t="shared" si="302"/>
        <v>57435.6</v>
      </c>
      <c r="U1154" s="12">
        <f t="shared" si="303"/>
        <v>324043.59999999998</v>
      </c>
      <c r="V1154" s="13">
        <f t="shared" si="304"/>
        <v>295163.59999999998</v>
      </c>
      <c r="W1154" s="10">
        <f t="shared" si="305"/>
        <v>170093.6</v>
      </c>
    </row>
    <row r="1155" spans="2:23" ht="40.799999999999997" x14ac:dyDescent="0.3">
      <c r="B1155" s="78" t="s">
        <v>26</v>
      </c>
      <c r="C1155" s="76">
        <v>801820</v>
      </c>
      <c r="D1155" s="79" t="s">
        <v>2007</v>
      </c>
      <c r="E1155" s="75">
        <v>1.75</v>
      </c>
      <c r="F1155" s="76">
        <v>0.76</v>
      </c>
      <c r="G1155" s="76">
        <v>0.99</v>
      </c>
      <c r="H1155" s="6">
        <f t="shared" si="306"/>
        <v>72352</v>
      </c>
      <c r="I1155" s="6">
        <f t="shared" si="307"/>
        <v>111474</v>
      </c>
      <c r="J1155" s="6">
        <f t="shared" si="292"/>
        <v>183826</v>
      </c>
      <c r="K1155" s="7">
        <f t="shared" si="293"/>
        <v>164160</v>
      </c>
      <c r="L1155" s="7">
        <f t="shared" si="294"/>
        <v>274230</v>
      </c>
      <c r="M1155" s="7">
        <f t="shared" si="295"/>
        <v>438390</v>
      </c>
      <c r="N1155" s="8">
        <f t="shared" si="296"/>
        <v>123120</v>
      </c>
      <c r="O1155" s="8">
        <f t="shared" si="297"/>
        <v>282744</v>
      </c>
      <c r="P1155" s="8">
        <f t="shared" si="298"/>
        <v>405864</v>
      </c>
      <c r="Q1155" s="9">
        <f t="shared" si="299"/>
        <v>114760</v>
      </c>
      <c r="R1155" s="9">
        <f t="shared" si="300"/>
        <v>177210</v>
      </c>
      <c r="S1155" s="10">
        <f t="shared" si="301"/>
        <v>291970</v>
      </c>
      <c r="T1155" s="11">
        <f t="shared" si="302"/>
        <v>55147.8</v>
      </c>
      <c r="U1155" s="12">
        <f t="shared" si="303"/>
        <v>309711.8</v>
      </c>
      <c r="V1155" s="13">
        <f t="shared" si="304"/>
        <v>277185.8</v>
      </c>
      <c r="W1155" s="10">
        <f t="shared" si="305"/>
        <v>163291.79999999999</v>
      </c>
    </row>
    <row r="1156" spans="2:23" ht="40.799999999999997" x14ac:dyDescent="0.3">
      <c r="B1156" s="78" t="s">
        <v>26</v>
      </c>
      <c r="C1156" s="76">
        <v>801825</v>
      </c>
      <c r="D1156" s="79" t="s">
        <v>2008</v>
      </c>
      <c r="E1156" s="75">
        <v>1.42</v>
      </c>
      <c r="F1156" s="76">
        <v>0.53</v>
      </c>
      <c r="G1156" s="76">
        <v>0.89</v>
      </c>
      <c r="H1156" s="6">
        <f t="shared" si="306"/>
        <v>50456</v>
      </c>
      <c r="I1156" s="6">
        <f t="shared" si="307"/>
        <v>100214</v>
      </c>
      <c r="J1156" s="6">
        <f t="shared" si="292"/>
        <v>150670</v>
      </c>
      <c r="K1156" s="7">
        <f t="shared" si="293"/>
        <v>114480</v>
      </c>
      <c r="L1156" s="7">
        <f t="shared" si="294"/>
        <v>246530</v>
      </c>
      <c r="M1156" s="7">
        <f t="shared" si="295"/>
        <v>361010</v>
      </c>
      <c r="N1156" s="8">
        <f t="shared" si="296"/>
        <v>85860</v>
      </c>
      <c r="O1156" s="8">
        <f t="shared" si="297"/>
        <v>254184</v>
      </c>
      <c r="P1156" s="8">
        <f t="shared" si="298"/>
        <v>340044</v>
      </c>
      <c r="Q1156" s="9">
        <f t="shared" si="299"/>
        <v>80030</v>
      </c>
      <c r="R1156" s="9">
        <f t="shared" si="300"/>
        <v>159310</v>
      </c>
      <c r="S1156" s="10">
        <f t="shared" si="301"/>
        <v>239340</v>
      </c>
      <c r="T1156" s="11">
        <f t="shared" si="302"/>
        <v>45201</v>
      </c>
      <c r="U1156" s="12">
        <f t="shared" si="303"/>
        <v>255541</v>
      </c>
      <c r="V1156" s="13">
        <f t="shared" si="304"/>
        <v>234575</v>
      </c>
      <c r="W1156" s="10">
        <f t="shared" si="305"/>
        <v>133871</v>
      </c>
    </row>
    <row r="1157" spans="2:23" ht="81.599999999999994" x14ac:dyDescent="0.3">
      <c r="B1157" s="78" t="s">
        <v>26</v>
      </c>
      <c r="C1157" s="76">
        <v>801830</v>
      </c>
      <c r="D1157" s="79" t="s">
        <v>2009</v>
      </c>
      <c r="E1157" s="75">
        <v>1.22</v>
      </c>
      <c r="F1157" s="76">
        <v>0.33</v>
      </c>
      <c r="G1157" s="76">
        <v>0.89</v>
      </c>
      <c r="H1157" s="6">
        <f t="shared" si="306"/>
        <v>31416</v>
      </c>
      <c r="I1157" s="6">
        <f t="shared" si="307"/>
        <v>100214</v>
      </c>
      <c r="J1157" s="6">
        <f t="shared" si="292"/>
        <v>131630</v>
      </c>
      <c r="K1157" s="7">
        <f t="shared" si="293"/>
        <v>71280</v>
      </c>
      <c r="L1157" s="7">
        <f t="shared" si="294"/>
        <v>246530</v>
      </c>
      <c r="M1157" s="7">
        <f t="shared" si="295"/>
        <v>317810</v>
      </c>
      <c r="N1157" s="8">
        <f t="shared" si="296"/>
        <v>53460</v>
      </c>
      <c r="O1157" s="8">
        <f t="shared" si="297"/>
        <v>254184</v>
      </c>
      <c r="P1157" s="8">
        <f t="shared" si="298"/>
        <v>307644</v>
      </c>
      <c r="Q1157" s="9">
        <f t="shared" si="299"/>
        <v>49830</v>
      </c>
      <c r="R1157" s="9">
        <f t="shared" si="300"/>
        <v>159310</v>
      </c>
      <c r="S1157" s="10">
        <f t="shared" si="301"/>
        <v>209140</v>
      </c>
      <c r="T1157" s="11">
        <f t="shared" si="302"/>
        <v>39489</v>
      </c>
      <c r="U1157" s="12">
        <f t="shared" si="303"/>
        <v>225669</v>
      </c>
      <c r="V1157" s="13">
        <f t="shared" si="304"/>
        <v>215503</v>
      </c>
      <c r="W1157" s="10">
        <f t="shared" si="305"/>
        <v>116999</v>
      </c>
    </row>
    <row r="1158" spans="2:23" ht="61.2" x14ac:dyDescent="0.3">
      <c r="B1158" s="78" t="s">
        <v>26</v>
      </c>
      <c r="C1158" s="76">
        <v>801835</v>
      </c>
      <c r="D1158" s="79" t="s">
        <v>2010</v>
      </c>
      <c r="E1158" s="75">
        <v>1.81</v>
      </c>
      <c r="F1158" s="76">
        <v>0.71</v>
      </c>
      <c r="G1158" s="76">
        <v>1.1000000000000001</v>
      </c>
      <c r="H1158" s="6">
        <f t="shared" si="306"/>
        <v>67592</v>
      </c>
      <c r="I1158" s="6">
        <f t="shared" si="307"/>
        <v>123860.00000000001</v>
      </c>
      <c r="J1158" s="6">
        <f t="shared" si="292"/>
        <v>191452</v>
      </c>
      <c r="K1158" s="7">
        <f t="shared" si="293"/>
        <v>153360</v>
      </c>
      <c r="L1158" s="7">
        <f t="shared" si="294"/>
        <v>304700</v>
      </c>
      <c r="M1158" s="7">
        <f t="shared" si="295"/>
        <v>458060</v>
      </c>
      <c r="N1158" s="8">
        <f t="shared" si="296"/>
        <v>115020</v>
      </c>
      <c r="O1158" s="8">
        <f t="shared" si="297"/>
        <v>314160</v>
      </c>
      <c r="P1158" s="8">
        <f t="shared" si="298"/>
        <v>429180</v>
      </c>
      <c r="Q1158" s="9">
        <f t="shared" si="299"/>
        <v>107210</v>
      </c>
      <c r="R1158" s="9">
        <f t="shared" si="300"/>
        <v>196900.00000000003</v>
      </c>
      <c r="S1158" s="10">
        <f t="shared" si="301"/>
        <v>304110</v>
      </c>
      <c r="T1158" s="11">
        <f t="shared" si="302"/>
        <v>57435.6</v>
      </c>
      <c r="U1158" s="12">
        <f t="shared" si="303"/>
        <v>324043.59999999998</v>
      </c>
      <c r="V1158" s="13">
        <f t="shared" si="304"/>
        <v>295163.59999999998</v>
      </c>
      <c r="W1158" s="10">
        <f t="shared" si="305"/>
        <v>170093.6</v>
      </c>
    </row>
    <row r="1159" spans="2:23" ht="61.2" x14ac:dyDescent="0.3">
      <c r="B1159" s="78" t="s">
        <v>26</v>
      </c>
      <c r="C1159" s="76">
        <v>801840</v>
      </c>
      <c r="D1159" s="79" t="s">
        <v>2011</v>
      </c>
      <c r="E1159" s="75">
        <v>1.81</v>
      </c>
      <c r="F1159" s="76">
        <v>0.71</v>
      </c>
      <c r="G1159" s="76">
        <v>1.1000000000000001</v>
      </c>
      <c r="H1159" s="6">
        <f t="shared" si="306"/>
        <v>67592</v>
      </c>
      <c r="I1159" s="6">
        <f t="shared" si="307"/>
        <v>123860.00000000001</v>
      </c>
      <c r="J1159" s="6">
        <f t="shared" si="292"/>
        <v>191452</v>
      </c>
      <c r="K1159" s="7">
        <f t="shared" si="293"/>
        <v>153360</v>
      </c>
      <c r="L1159" s="7">
        <f t="shared" si="294"/>
        <v>304700</v>
      </c>
      <c r="M1159" s="7">
        <f t="shared" si="295"/>
        <v>458060</v>
      </c>
      <c r="N1159" s="8">
        <f t="shared" si="296"/>
        <v>115020</v>
      </c>
      <c r="O1159" s="8">
        <f t="shared" si="297"/>
        <v>314160</v>
      </c>
      <c r="P1159" s="8">
        <f t="shared" si="298"/>
        <v>429180</v>
      </c>
      <c r="Q1159" s="9">
        <f t="shared" si="299"/>
        <v>107210</v>
      </c>
      <c r="R1159" s="9">
        <f t="shared" si="300"/>
        <v>196900.00000000003</v>
      </c>
      <c r="S1159" s="10">
        <f t="shared" si="301"/>
        <v>304110</v>
      </c>
      <c r="T1159" s="11">
        <f t="shared" si="302"/>
        <v>57435.6</v>
      </c>
      <c r="U1159" s="12">
        <f t="shared" si="303"/>
        <v>324043.59999999998</v>
      </c>
      <c r="V1159" s="13">
        <f t="shared" si="304"/>
        <v>295163.59999999998</v>
      </c>
      <c r="W1159" s="10">
        <f t="shared" si="305"/>
        <v>170093.6</v>
      </c>
    </row>
    <row r="1160" spans="2:23" ht="61.2" x14ac:dyDescent="0.3">
      <c r="B1160" s="78" t="s">
        <v>26</v>
      </c>
      <c r="C1160" s="76">
        <v>801845</v>
      </c>
      <c r="D1160" s="79" t="s">
        <v>2012</v>
      </c>
      <c r="E1160" s="75">
        <v>1.81</v>
      </c>
      <c r="F1160" s="76">
        <v>0.71</v>
      </c>
      <c r="G1160" s="76">
        <v>1.1000000000000001</v>
      </c>
      <c r="H1160" s="6">
        <f t="shared" si="306"/>
        <v>67592</v>
      </c>
      <c r="I1160" s="6">
        <f t="shared" si="307"/>
        <v>123860.00000000001</v>
      </c>
      <c r="J1160" s="6">
        <f t="shared" si="292"/>
        <v>191452</v>
      </c>
      <c r="K1160" s="7">
        <f t="shared" si="293"/>
        <v>153360</v>
      </c>
      <c r="L1160" s="7">
        <f t="shared" si="294"/>
        <v>304700</v>
      </c>
      <c r="M1160" s="7">
        <f t="shared" si="295"/>
        <v>458060</v>
      </c>
      <c r="N1160" s="8">
        <f t="shared" si="296"/>
        <v>115020</v>
      </c>
      <c r="O1160" s="8">
        <f t="shared" si="297"/>
        <v>314160</v>
      </c>
      <c r="P1160" s="8">
        <f t="shared" si="298"/>
        <v>429180</v>
      </c>
      <c r="Q1160" s="9">
        <f t="shared" si="299"/>
        <v>107210</v>
      </c>
      <c r="R1160" s="9">
        <f t="shared" si="300"/>
        <v>196900.00000000003</v>
      </c>
      <c r="S1160" s="10">
        <f t="shared" si="301"/>
        <v>304110</v>
      </c>
      <c r="T1160" s="11">
        <f t="shared" si="302"/>
        <v>57435.6</v>
      </c>
      <c r="U1160" s="12">
        <f t="shared" si="303"/>
        <v>324043.59999999998</v>
      </c>
      <c r="V1160" s="13">
        <f t="shared" si="304"/>
        <v>295163.59999999998</v>
      </c>
      <c r="W1160" s="10">
        <f t="shared" si="305"/>
        <v>170093.6</v>
      </c>
    </row>
    <row r="1161" spans="2:23" ht="40.799999999999997" x14ac:dyDescent="0.3">
      <c r="B1161" s="76" t="s">
        <v>214</v>
      </c>
      <c r="C1161" s="76">
        <v>801850</v>
      </c>
      <c r="D1161" s="79" t="s">
        <v>2013</v>
      </c>
      <c r="E1161" s="75">
        <v>1.81</v>
      </c>
      <c r="F1161" s="76">
        <v>0.71</v>
      </c>
      <c r="G1161" s="76">
        <v>1.1000000000000001</v>
      </c>
      <c r="H1161" s="6">
        <f t="shared" si="306"/>
        <v>67592</v>
      </c>
      <c r="I1161" s="6">
        <f t="shared" si="307"/>
        <v>123860.00000000001</v>
      </c>
      <c r="J1161" s="6">
        <f t="shared" si="292"/>
        <v>191452</v>
      </c>
      <c r="K1161" s="7">
        <f t="shared" si="293"/>
        <v>153360</v>
      </c>
      <c r="L1161" s="7">
        <f t="shared" si="294"/>
        <v>304700</v>
      </c>
      <c r="M1161" s="7">
        <f t="shared" si="295"/>
        <v>458060</v>
      </c>
      <c r="N1161" s="8">
        <f t="shared" si="296"/>
        <v>115020</v>
      </c>
      <c r="O1161" s="8">
        <f t="shared" si="297"/>
        <v>314160</v>
      </c>
      <c r="P1161" s="8">
        <f t="shared" si="298"/>
        <v>429180</v>
      </c>
      <c r="Q1161" s="9">
        <f t="shared" si="299"/>
        <v>107210</v>
      </c>
      <c r="R1161" s="9">
        <f t="shared" si="300"/>
        <v>196900.00000000003</v>
      </c>
      <c r="S1161" s="10">
        <f t="shared" si="301"/>
        <v>304110</v>
      </c>
      <c r="T1161" s="11">
        <f t="shared" si="302"/>
        <v>57435.6</v>
      </c>
      <c r="U1161" s="12">
        <f t="shared" si="303"/>
        <v>324043.59999999998</v>
      </c>
      <c r="V1161" s="13">
        <f t="shared" si="304"/>
        <v>295163.59999999998</v>
      </c>
      <c r="W1161" s="10">
        <f t="shared" si="305"/>
        <v>170093.6</v>
      </c>
    </row>
    <row r="1162" spans="2:23" ht="40.799999999999997" x14ac:dyDescent="0.3">
      <c r="B1162" s="76" t="s">
        <v>214</v>
      </c>
      <c r="C1162" s="76">
        <v>801855</v>
      </c>
      <c r="D1162" s="79" t="s">
        <v>2014</v>
      </c>
      <c r="E1162" s="75">
        <v>1.81</v>
      </c>
      <c r="F1162" s="76">
        <v>0.71</v>
      </c>
      <c r="G1162" s="76">
        <v>1.1000000000000001</v>
      </c>
      <c r="H1162" s="6">
        <f t="shared" si="306"/>
        <v>67592</v>
      </c>
      <c r="I1162" s="6">
        <f t="shared" si="307"/>
        <v>123860.00000000001</v>
      </c>
      <c r="J1162" s="6">
        <f t="shared" si="292"/>
        <v>191452</v>
      </c>
      <c r="K1162" s="7">
        <f t="shared" si="293"/>
        <v>153360</v>
      </c>
      <c r="L1162" s="7">
        <f t="shared" si="294"/>
        <v>304700</v>
      </c>
      <c r="M1162" s="7">
        <f t="shared" si="295"/>
        <v>458060</v>
      </c>
      <c r="N1162" s="8">
        <f t="shared" si="296"/>
        <v>115020</v>
      </c>
      <c r="O1162" s="8">
        <f t="shared" si="297"/>
        <v>314160</v>
      </c>
      <c r="P1162" s="8">
        <f t="shared" si="298"/>
        <v>429180</v>
      </c>
      <c r="Q1162" s="9">
        <f t="shared" si="299"/>
        <v>107210</v>
      </c>
      <c r="R1162" s="9">
        <f t="shared" si="300"/>
        <v>196900.00000000003</v>
      </c>
      <c r="S1162" s="10">
        <f t="shared" si="301"/>
        <v>304110</v>
      </c>
      <c r="T1162" s="11">
        <f t="shared" si="302"/>
        <v>57435.6</v>
      </c>
      <c r="U1162" s="12">
        <f t="shared" si="303"/>
        <v>324043.59999999998</v>
      </c>
      <c r="V1162" s="13">
        <f t="shared" si="304"/>
        <v>295163.59999999998</v>
      </c>
      <c r="W1162" s="10">
        <f t="shared" si="305"/>
        <v>170093.6</v>
      </c>
    </row>
    <row r="1163" spans="2:23" ht="56.4" x14ac:dyDescent="0.3">
      <c r="B1163" s="76" t="s">
        <v>214</v>
      </c>
      <c r="C1163" s="76">
        <v>801856</v>
      </c>
      <c r="D1163" s="79" t="s">
        <v>2015</v>
      </c>
      <c r="E1163" s="75">
        <v>1</v>
      </c>
      <c r="F1163" s="76">
        <v>0.3</v>
      </c>
      <c r="G1163" s="76">
        <v>0.7</v>
      </c>
      <c r="H1163" s="6">
        <f t="shared" si="306"/>
        <v>28560</v>
      </c>
      <c r="I1163" s="6">
        <f t="shared" si="307"/>
        <v>78820</v>
      </c>
      <c r="J1163" s="6">
        <f t="shared" si="292"/>
        <v>107380</v>
      </c>
      <c r="K1163" s="7">
        <f t="shared" si="293"/>
        <v>64800</v>
      </c>
      <c r="L1163" s="7">
        <f t="shared" si="294"/>
        <v>193900</v>
      </c>
      <c r="M1163" s="7">
        <f t="shared" si="295"/>
        <v>258700</v>
      </c>
      <c r="N1163" s="8">
        <f t="shared" si="296"/>
        <v>48600</v>
      </c>
      <c r="O1163" s="8">
        <f t="shared" si="297"/>
        <v>199920</v>
      </c>
      <c r="P1163" s="8">
        <f t="shared" si="298"/>
        <v>248520</v>
      </c>
      <c r="Q1163" s="9">
        <f t="shared" si="299"/>
        <v>45300</v>
      </c>
      <c r="R1163" s="9">
        <f t="shared" si="300"/>
        <v>125299.99999999999</v>
      </c>
      <c r="S1163" s="10">
        <f t="shared" si="301"/>
        <v>170600</v>
      </c>
      <c r="T1163" s="11">
        <f t="shared" si="302"/>
        <v>32214</v>
      </c>
      <c r="U1163" s="12">
        <f t="shared" si="303"/>
        <v>183534</v>
      </c>
      <c r="V1163" s="13">
        <f t="shared" si="304"/>
        <v>173354</v>
      </c>
      <c r="W1163" s="10">
        <f t="shared" si="305"/>
        <v>95434</v>
      </c>
    </row>
    <row r="1164" spans="2:23" ht="61.2" x14ac:dyDescent="0.3">
      <c r="B1164" s="76" t="s">
        <v>214</v>
      </c>
      <c r="C1164" s="76">
        <v>801857</v>
      </c>
      <c r="D1164" s="79" t="s">
        <v>2016</v>
      </c>
      <c r="E1164" s="75">
        <v>2.3000000000000003</v>
      </c>
      <c r="F1164" s="76">
        <v>0.2</v>
      </c>
      <c r="G1164" s="76">
        <v>2.1</v>
      </c>
      <c r="H1164" s="6">
        <f t="shared" si="306"/>
        <v>19040</v>
      </c>
      <c r="I1164" s="6">
        <f t="shared" si="307"/>
        <v>236460</v>
      </c>
      <c r="J1164" s="6">
        <f t="shared" si="292"/>
        <v>255500</v>
      </c>
      <c r="K1164" s="7">
        <f t="shared" si="293"/>
        <v>43200</v>
      </c>
      <c r="L1164" s="7">
        <f t="shared" si="294"/>
        <v>581700</v>
      </c>
      <c r="M1164" s="7">
        <f t="shared" si="295"/>
        <v>624900</v>
      </c>
      <c r="N1164" s="8">
        <f t="shared" si="296"/>
        <v>32400</v>
      </c>
      <c r="O1164" s="8">
        <f t="shared" si="297"/>
        <v>599760</v>
      </c>
      <c r="P1164" s="8">
        <f t="shared" si="298"/>
        <v>632160</v>
      </c>
      <c r="Q1164" s="9">
        <f t="shared" si="299"/>
        <v>30200</v>
      </c>
      <c r="R1164" s="9">
        <f t="shared" si="300"/>
        <v>375900</v>
      </c>
      <c r="S1164" s="10">
        <f t="shared" si="301"/>
        <v>406100</v>
      </c>
      <c r="T1164" s="11">
        <f t="shared" si="302"/>
        <v>76650</v>
      </c>
      <c r="U1164" s="12">
        <f t="shared" si="303"/>
        <v>446050</v>
      </c>
      <c r="V1164" s="13">
        <f t="shared" si="304"/>
        <v>453310</v>
      </c>
      <c r="W1164" s="10">
        <f t="shared" si="305"/>
        <v>227250</v>
      </c>
    </row>
    <row r="1165" spans="2:23" ht="142.80000000000001" x14ac:dyDescent="0.3">
      <c r="B1165" s="78" t="s">
        <v>26</v>
      </c>
      <c r="C1165" s="76">
        <v>802000</v>
      </c>
      <c r="D1165" s="79" t="s">
        <v>2017</v>
      </c>
      <c r="E1165" s="75">
        <v>0.33999999999999997</v>
      </c>
      <c r="F1165" s="76">
        <v>0.15</v>
      </c>
      <c r="G1165" s="76">
        <v>0.19</v>
      </c>
      <c r="H1165" s="6">
        <f t="shared" si="306"/>
        <v>14280</v>
      </c>
      <c r="I1165" s="6">
        <f t="shared" si="307"/>
        <v>21394</v>
      </c>
      <c r="J1165" s="6">
        <f t="shared" si="292"/>
        <v>35674</v>
      </c>
      <c r="K1165" s="7">
        <f t="shared" si="293"/>
        <v>32400</v>
      </c>
      <c r="L1165" s="7">
        <f t="shared" si="294"/>
        <v>52630</v>
      </c>
      <c r="M1165" s="7">
        <f t="shared" si="295"/>
        <v>85030</v>
      </c>
      <c r="N1165" s="8">
        <f t="shared" si="296"/>
        <v>24300</v>
      </c>
      <c r="O1165" s="8">
        <f t="shared" si="297"/>
        <v>54264</v>
      </c>
      <c r="P1165" s="8">
        <f t="shared" si="298"/>
        <v>78564</v>
      </c>
      <c r="Q1165" s="9">
        <f t="shared" si="299"/>
        <v>22650</v>
      </c>
      <c r="R1165" s="9">
        <f t="shared" si="300"/>
        <v>34010</v>
      </c>
      <c r="S1165" s="10">
        <f t="shared" si="301"/>
        <v>56660</v>
      </c>
      <c r="T1165" s="11">
        <f t="shared" si="302"/>
        <v>10702.2</v>
      </c>
      <c r="U1165" s="12">
        <f t="shared" si="303"/>
        <v>60058.2</v>
      </c>
      <c r="V1165" s="13">
        <f t="shared" si="304"/>
        <v>53592.2</v>
      </c>
      <c r="W1165" s="10">
        <f t="shared" si="305"/>
        <v>31688.2</v>
      </c>
    </row>
    <row r="1166" spans="2:23" ht="40.799999999999997" x14ac:dyDescent="0.3">
      <c r="B1166" s="78" t="s">
        <v>26</v>
      </c>
      <c r="C1166" s="76">
        <v>802005</v>
      </c>
      <c r="D1166" s="79" t="s">
        <v>2018</v>
      </c>
      <c r="E1166" s="75">
        <v>0.19</v>
      </c>
      <c r="F1166" s="76">
        <v>0.08</v>
      </c>
      <c r="G1166" s="76">
        <v>0.11</v>
      </c>
      <c r="H1166" s="6">
        <f t="shared" si="306"/>
        <v>7616</v>
      </c>
      <c r="I1166" s="6">
        <f t="shared" si="307"/>
        <v>12386</v>
      </c>
      <c r="J1166" s="6">
        <f t="shared" si="292"/>
        <v>20002</v>
      </c>
      <c r="K1166" s="7">
        <f t="shared" si="293"/>
        <v>17280</v>
      </c>
      <c r="L1166" s="7">
        <f t="shared" si="294"/>
        <v>30470</v>
      </c>
      <c r="M1166" s="7">
        <f t="shared" si="295"/>
        <v>47750</v>
      </c>
      <c r="N1166" s="8">
        <f t="shared" si="296"/>
        <v>12960</v>
      </c>
      <c r="O1166" s="8">
        <f t="shared" si="297"/>
        <v>31416</v>
      </c>
      <c r="P1166" s="8">
        <f t="shared" si="298"/>
        <v>44376</v>
      </c>
      <c r="Q1166" s="9">
        <f t="shared" si="299"/>
        <v>12080</v>
      </c>
      <c r="R1166" s="9">
        <f t="shared" si="300"/>
        <v>19690</v>
      </c>
      <c r="S1166" s="10">
        <f t="shared" si="301"/>
        <v>31770</v>
      </c>
      <c r="T1166" s="11">
        <f t="shared" si="302"/>
        <v>6000.6</v>
      </c>
      <c r="U1166" s="12">
        <f t="shared" si="303"/>
        <v>33748.6</v>
      </c>
      <c r="V1166" s="13">
        <f t="shared" si="304"/>
        <v>30374.6</v>
      </c>
      <c r="W1166" s="10">
        <f t="shared" si="305"/>
        <v>17768.599999999999</v>
      </c>
    </row>
    <row r="1167" spans="2:23" x14ac:dyDescent="0.3">
      <c r="B1167" s="78" t="s">
        <v>26</v>
      </c>
      <c r="C1167" s="76">
        <v>802010</v>
      </c>
      <c r="D1167" s="79" t="s">
        <v>1636</v>
      </c>
      <c r="E1167" s="75">
        <v>0.08</v>
      </c>
      <c r="F1167" s="76">
        <v>0.03</v>
      </c>
      <c r="G1167" s="76">
        <v>0.05</v>
      </c>
      <c r="H1167" s="6">
        <f t="shared" si="306"/>
        <v>2856</v>
      </c>
      <c r="I1167" s="6">
        <f t="shared" si="307"/>
        <v>5630</v>
      </c>
      <c r="J1167" s="6">
        <f t="shared" si="292"/>
        <v>8486</v>
      </c>
      <c r="K1167" s="7">
        <f t="shared" si="293"/>
        <v>6480</v>
      </c>
      <c r="L1167" s="7">
        <f t="shared" si="294"/>
        <v>13850</v>
      </c>
      <c r="M1167" s="7">
        <f t="shared" si="295"/>
        <v>20330</v>
      </c>
      <c r="N1167" s="8">
        <f t="shared" si="296"/>
        <v>4860</v>
      </c>
      <c r="O1167" s="8">
        <f t="shared" si="297"/>
        <v>14280</v>
      </c>
      <c r="P1167" s="8">
        <f t="shared" si="298"/>
        <v>19140</v>
      </c>
      <c r="Q1167" s="9">
        <f t="shared" si="299"/>
        <v>4530</v>
      </c>
      <c r="R1167" s="9">
        <f t="shared" si="300"/>
        <v>8950</v>
      </c>
      <c r="S1167" s="10">
        <f t="shared" si="301"/>
        <v>13480</v>
      </c>
      <c r="T1167" s="11">
        <f t="shared" si="302"/>
        <v>2545.8000000000002</v>
      </c>
      <c r="U1167" s="12">
        <f t="shared" si="303"/>
        <v>14389.8</v>
      </c>
      <c r="V1167" s="13">
        <f t="shared" si="304"/>
        <v>13199.8</v>
      </c>
      <c r="W1167" s="10">
        <f t="shared" si="305"/>
        <v>7539.8</v>
      </c>
    </row>
    <row r="1168" spans="2:23" x14ac:dyDescent="0.3">
      <c r="B1168" s="78" t="s">
        <v>26</v>
      </c>
      <c r="C1168" s="76">
        <v>802015</v>
      </c>
      <c r="D1168" s="79" t="s">
        <v>1638</v>
      </c>
      <c r="E1168" s="75">
        <v>0.08</v>
      </c>
      <c r="F1168" s="76">
        <v>0.03</v>
      </c>
      <c r="G1168" s="76">
        <v>0.05</v>
      </c>
      <c r="H1168" s="6">
        <f t="shared" si="306"/>
        <v>2856</v>
      </c>
      <c r="I1168" s="6">
        <f t="shared" si="307"/>
        <v>5630</v>
      </c>
      <c r="J1168" s="6">
        <f t="shared" si="292"/>
        <v>8486</v>
      </c>
      <c r="K1168" s="7">
        <f t="shared" si="293"/>
        <v>6480</v>
      </c>
      <c r="L1168" s="7">
        <f t="shared" si="294"/>
        <v>13850</v>
      </c>
      <c r="M1168" s="7">
        <f t="shared" si="295"/>
        <v>20330</v>
      </c>
      <c r="N1168" s="8">
        <f t="shared" si="296"/>
        <v>4860</v>
      </c>
      <c r="O1168" s="8">
        <f t="shared" si="297"/>
        <v>14280</v>
      </c>
      <c r="P1168" s="8">
        <f t="shared" si="298"/>
        <v>19140</v>
      </c>
      <c r="Q1168" s="9">
        <f t="shared" si="299"/>
        <v>4530</v>
      </c>
      <c r="R1168" s="9">
        <f t="shared" si="300"/>
        <v>8950</v>
      </c>
      <c r="S1168" s="10">
        <f t="shared" si="301"/>
        <v>13480</v>
      </c>
      <c r="T1168" s="11">
        <f t="shared" si="302"/>
        <v>2545.8000000000002</v>
      </c>
      <c r="U1168" s="12">
        <f t="shared" si="303"/>
        <v>14389.8</v>
      </c>
      <c r="V1168" s="13">
        <f t="shared" si="304"/>
        <v>13199.8</v>
      </c>
      <c r="W1168" s="10">
        <f t="shared" si="305"/>
        <v>7539.8</v>
      </c>
    </row>
    <row r="1169" spans="2:23" x14ac:dyDescent="0.3">
      <c r="B1169" s="78" t="s">
        <v>26</v>
      </c>
      <c r="C1169" s="76">
        <v>802020</v>
      </c>
      <c r="D1169" s="79" t="s">
        <v>1640</v>
      </c>
      <c r="E1169" s="75">
        <v>0.2</v>
      </c>
      <c r="F1169" s="76">
        <v>7.0000000000000007E-2</v>
      </c>
      <c r="G1169" s="76">
        <v>0.13</v>
      </c>
      <c r="H1169" s="6">
        <f t="shared" si="306"/>
        <v>6664.0000000000009</v>
      </c>
      <c r="I1169" s="6">
        <f t="shared" si="307"/>
        <v>14638</v>
      </c>
      <c r="J1169" s="6">
        <f t="shared" si="292"/>
        <v>21302</v>
      </c>
      <c r="K1169" s="7">
        <f t="shared" si="293"/>
        <v>15120.000000000002</v>
      </c>
      <c r="L1169" s="7">
        <f t="shared" si="294"/>
        <v>36010</v>
      </c>
      <c r="M1169" s="7">
        <f t="shared" si="295"/>
        <v>51130</v>
      </c>
      <c r="N1169" s="8">
        <f t="shared" si="296"/>
        <v>11340.000000000002</v>
      </c>
      <c r="O1169" s="8">
        <f t="shared" si="297"/>
        <v>37128</v>
      </c>
      <c r="P1169" s="8">
        <f t="shared" si="298"/>
        <v>48468</v>
      </c>
      <c r="Q1169" s="9">
        <f t="shared" si="299"/>
        <v>10570.000000000002</v>
      </c>
      <c r="R1169" s="9">
        <f t="shared" si="300"/>
        <v>23270</v>
      </c>
      <c r="S1169" s="10">
        <f t="shared" si="301"/>
        <v>33840</v>
      </c>
      <c r="T1169" s="11">
        <f t="shared" si="302"/>
        <v>6390.6</v>
      </c>
      <c r="U1169" s="12">
        <f t="shared" si="303"/>
        <v>36218.6</v>
      </c>
      <c r="V1169" s="13">
        <f t="shared" si="304"/>
        <v>33556.6</v>
      </c>
      <c r="W1169" s="10">
        <f t="shared" si="305"/>
        <v>18928.599999999999</v>
      </c>
    </row>
    <row r="1170" spans="2:23" x14ac:dyDescent="0.3">
      <c r="B1170" s="78" t="s">
        <v>26</v>
      </c>
      <c r="C1170" s="76">
        <v>802025</v>
      </c>
      <c r="D1170" s="79" t="s">
        <v>1642</v>
      </c>
      <c r="E1170" s="75">
        <v>0.12</v>
      </c>
      <c r="F1170" s="76">
        <v>0.03</v>
      </c>
      <c r="G1170" s="76">
        <v>0.09</v>
      </c>
      <c r="H1170" s="6">
        <f t="shared" si="306"/>
        <v>2856</v>
      </c>
      <c r="I1170" s="6">
        <f t="shared" si="307"/>
        <v>10134</v>
      </c>
      <c r="J1170" s="6">
        <f t="shared" si="292"/>
        <v>12990</v>
      </c>
      <c r="K1170" s="7">
        <f t="shared" si="293"/>
        <v>6480</v>
      </c>
      <c r="L1170" s="7">
        <f t="shared" si="294"/>
        <v>24930</v>
      </c>
      <c r="M1170" s="7">
        <f t="shared" si="295"/>
        <v>31410</v>
      </c>
      <c r="N1170" s="8">
        <f t="shared" si="296"/>
        <v>4860</v>
      </c>
      <c r="O1170" s="8">
        <f t="shared" si="297"/>
        <v>25704</v>
      </c>
      <c r="P1170" s="8">
        <f t="shared" si="298"/>
        <v>30564</v>
      </c>
      <c r="Q1170" s="9">
        <f t="shared" si="299"/>
        <v>4530</v>
      </c>
      <c r="R1170" s="9">
        <f t="shared" si="300"/>
        <v>16110</v>
      </c>
      <c r="S1170" s="10">
        <f t="shared" si="301"/>
        <v>20640</v>
      </c>
      <c r="T1170" s="11">
        <f t="shared" si="302"/>
        <v>3897</v>
      </c>
      <c r="U1170" s="12">
        <f t="shared" si="303"/>
        <v>22317</v>
      </c>
      <c r="V1170" s="13">
        <f t="shared" si="304"/>
        <v>21471</v>
      </c>
      <c r="W1170" s="10">
        <f t="shared" si="305"/>
        <v>11547</v>
      </c>
    </row>
    <row r="1171" spans="2:23" ht="61.2" x14ac:dyDescent="0.3">
      <c r="B1171" s="78" t="s">
        <v>26</v>
      </c>
      <c r="C1171" s="76">
        <v>802030</v>
      </c>
      <c r="D1171" s="79" t="s">
        <v>1644</v>
      </c>
      <c r="E1171" s="75">
        <v>0.11000000000000001</v>
      </c>
      <c r="F1171" s="76">
        <v>0.04</v>
      </c>
      <c r="G1171" s="76">
        <v>7.0000000000000007E-2</v>
      </c>
      <c r="H1171" s="6">
        <f t="shared" si="306"/>
        <v>3808</v>
      </c>
      <c r="I1171" s="6">
        <f t="shared" si="307"/>
        <v>7882.0000000000009</v>
      </c>
      <c r="J1171" s="6">
        <f t="shared" si="292"/>
        <v>11690</v>
      </c>
      <c r="K1171" s="7">
        <f t="shared" si="293"/>
        <v>8640</v>
      </c>
      <c r="L1171" s="7">
        <f t="shared" si="294"/>
        <v>19390.000000000004</v>
      </c>
      <c r="M1171" s="7">
        <f t="shared" si="295"/>
        <v>28030.000000000004</v>
      </c>
      <c r="N1171" s="8">
        <f t="shared" si="296"/>
        <v>6480</v>
      </c>
      <c r="O1171" s="8">
        <f t="shared" si="297"/>
        <v>19992.000000000004</v>
      </c>
      <c r="P1171" s="8">
        <f t="shared" si="298"/>
        <v>26472.000000000004</v>
      </c>
      <c r="Q1171" s="9">
        <f t="shared" si="299"/>
        <v>6040</v>
      </c>
      <c r="R1171" s="9">
        <f t="shared" si="300"/>
        <v>12530.000000000002</v>
      </c>
      <c r="S1171" s="10">
        <f t="shared" si="301"/>
        <v>18570</v>
      </c>
      <c r="T1171" s="11">
        <f t="shared" si="302"/>
        <v>3507</v>
      </c>
      <c r="U1171" s="12">
        <f t="shared" si="303"/>
        <v>19847.000000000004</v>
      </c>
      <c r="V1171" s="13">
        <f t="shared" si="304"/>
        <v>18289.000000000004</v>
      </c>
      <c r="W1171" s="10">
        <f t="shared" si="305"/>
        <v>10387</v>
      </c>
    </row>
    <row r="1172" spans="2:23" ht="36" x14ac:dyDescent="0.3">
      <c r="B1172" s="78" t="s">
        <v>26</v>
      </c>
      <c r="C1172" s="76">
        <v>802035</v>
      </c>
      <c r="D1172" s="79" t="s">
        <v>2019</v>
      </c>
      <c r="E1172" s="75">
        <v>0.34</v>
      </c>
      <c r="F1172" s="76">
        <v>0.14000000000000001</v>
      </c>
      <c r="G1172" s="76">
        <v>0.2</v>
      </c>
      <c r="H1172" s="6">
        <f t="shared" si="306"/>
        <v>13328.000000000002</v>
      </c>
      <c r="I1172" s="6">
        <f t="shared" si="307"/>
        <v>22520</v>
      </c>
      <c r="J1172" s="6">
        <f t="shared" si="292"/>
        <v>35848</v>
      </c>
      <c r="K1172" s="7">
        <f t="shared" si="293"/>
        <v>30240.000000000004</v>
      </c>
      <c r="L1172" s="7">
        <f t="shared" si="294"/>
        <v>55400</v>
      </c>
      <c r="M1172" s="7">
        <f t="shared" si="295"/>
        <v>85640</v>
      </c>
      <c r="N1172" s="8">
        <f t="shared" si="296"/>
        <v>22680.000000000004</v>
      </c>
      <c r="O1172" s="8">
        <f t="shared" si="297"/>
        <v>57120</v>
      </c>
      <c r="P1172" s="8">
        <f t="shared" si="298"/>
        <v>79800</v>
      </c>
      <c r="Q1172" s="9">
        <f t="shared" si="299"/>
        <v>21140.000000000004</v>
      </c>
      <c r="R1172" s="9">
        <f t="shared" si="300"/>
        <v>35800</v>
      </c>
      <c r="S1172" s="10">
        <f t="shared" si="301"/>
        <v>56940</v>
      </c>
      <c r="T1172" s="11">
        <f t="shared" si="302"/>
        <v>10754.4</v>
      </c>
      <c r="U1172" s="12">
        <f t="shared" si="303"/>
        <v>60546.400000000001</v>
      </c>
      <c r="V1172" s="13">
        <f t="shared" si="304"/>
        <v>54706.400000000001</v>
      </c>
      <c r="W1172" s="10">
        <f t="shared" si="305"/>
        <v>31846.400000000001</v>
      </c>
    </row>
    <row r="1173" spans="2:23" ht="81.599999999999994" x14ac:dyDescent="0.3">
      <c r="B1173" s="78" t="s">
        <v>26</v>
      </c>
      <c r="C1173" s="76">
        <v>802045</v>
      </c>
      <c r="D1173" s="79" t="s">
        <v>2020</v>
      </c>
      <c r="E1173" s="75">
        <v>0.16</v>
      </c>
      <c r="F1173" s="76">
        <v>0.03</v>
      </c>
      <c r="G1173" s="76">
        <v>0.13</v>
      </c>
      <c r="H1173" s="6">
        <f t="shared" si="306"/>
        <v>2856</v>
      </c>
      <c r="I1173" s="6">
        <f t="shared" si="307"/>
        <v>14638</v>
      </c>
      <c r="J1173" s="6">
        <f t="shared" si="292"/>
        <v>17494</v>
      </c>
      <c r="K1173" s="7">
        <f t="shared" si="293"/>
        <v>6480</v>
      </c>
      <c r="L1173" s="7">
        <f t="shared" si="294"/>
        <v>36010</v>
      </c>
      <c r="M1173" s="7">
        <f t="shared" si="295"/>
        <v>42490</v>
      </c>
      <c r="N1173" s="8">
        <f t="shared" si="296"/>
        <v>4860</v>
      </c>
      <c r="O1173" s="8">
        <f t="shared" si="297"/>
        <v>37128</v>
      </c>
      <c r="P1173" s="8">
        <f t="shared" si="298"/>
        <v>41988</v>
      </c>
      <c r="Q1173" s="9">
        <f t="shared" si="299"/>
        <v>4530</v>
      </c>
      <c r="R1173" s="9">
        <f t="shared" si="300"/>
        <v>23270</v>
      </c>
      <c r="S1173" s="10">
        <f t="shared" si="301"/>
        <v>27800</v>
      </c>
      <c r="T1173" s="11">
        <f t="shared" si="302"/>
        <v>5248.2</v>
      </c>
      <c r="U1173" s="12">
        <f t="shared" si="303"/>
        <v>30244.2</v>
      </c>
      <c r="V1173" s="13">
        <f t="shared" si="304"/>
        <v>29742.2</v>
      </c>
      <c r="W1173" s="10">
        <f t="shared" si="305"/>
        <v>15554.2</v>
      </c>
    </row>
    <row r="1174" spans="2:23" ht="40.799999999999997" x14ac:dyDescent="0.3">
      <c r="B1174" s="78" t="s">
        <v>26</v>
      </c>
      <c r="C1174" s="76">
        <v>802050</v>
      </c>
      <c r="D1174" s="79" t="s">
        <v>2021</v>
      </c>
      <c r="E1174" s="75">
        <v>0.16</v>
      </c>
      <c r="F1174" s="76">
        <v>0.03</v>
      </c>
      <c r="G1174" s="76">
        <v>0.13</v>
      </c>
      <c r="H1174" s="6">
        <f t="shared" si="306"/>
        <v>2856</v>
      </c>
      <c r="I1174" s="6">
        <f t="shared" si="307"/>
        <v>14638</v>
      </c>
      <c r="J1174" s="6">
        <f t="shared" ref="J1174:J1237" si="308">I1174+H1174</f>
        <v>17494</v>
      </c>
      <c r="K1174" s="7">
        <f t="shared" ref="K1174:K1237" si="309">F1174*216000</f>
        <v>6480</v>
      </c>
      <c r="L1174" s="7">
        <f t="shared" ref="L1174:L1237" si="310">G1174*277000</f>
        <v>36010</v>
      </c>
      <c r="M1174" s="7">
        <f t="shared" ref="M1174:M1237" si="311">L1174+K1174</f>
        <v>42490</v>
      </c>
      <c r="N1174" s="8">
        <f t="shared" ref="N1174:N1237" si="312">F1174*162000</f>
        <v>4860</v>
      </c>
      <c r="O1174" s="8">
        <f t="shared" ref="O1174:O1237" si="313">G1174*285600</f>
        <v>37128</v>
      </c>
      <c r="P1174" s="8">
        <f t="shared" ref="P1174:P1237" si="314">O1174+N1174</f>
        <v>41988</v>
      </c>
      <c r="Q1174" s="9">
        <f t="shared" ref="Q1174:Q1237" si="315">F1174*151000</f>
        <v>4530</v>
      </c>
      <c r="R1174" s="9">
        <f t="shared" ref="R1174:R1237" si="316">G1174*179000</f>
        <v>23270</v>
      </c>
      <c r="S1174" s="10">
        <f t="shared" ref="S1174:S1237" si="317">R1174+Q1174</f>
        <v>27800</v>
      </c>
      <c r="T1174" s="11">
        <f t="shared" ref="T1174:T1237" si="318">J1174*30/100</f>
        <v>5248.2</v>
      </c>
      <c r="U1174" s="12">
        <f t="shared" ref="U1174:U1237" si="319">(M1174-J1174)+T1174</f>
        <v>30244.2</v>
      </c>
      <c r="V1174" s="13">
        <f t="shared" ref="V1174:V1237" si="320">(P1174-J1174)+T1174</f>
        <v>29742.2</v>
      </c>
      <c r="W1174" s="10">
        <f t="shared" ref="W1174:W1237" si="321">(S1174-J1174)+T1174</f>
        <v>15554.2</v>
      </c>
    </row>
    <row r="1175" spans="2:23" ht="81.599999999999994" x14ac:dyDescent="0.3">
      <c r="B1175" s="78" t="s">
        <v>26</v>
      </c>
      <c r="C1175" s="76">
        <v>802055</v>
      </c>
      <c r="D1175" s="79" t="s">
        <v>2022</v>
      </c>
      <c r="E1175" s="75">
        <v>0.16999999999999998</v>
      </c>
      <c r="F1175" s="76">
        <v>0.05</v>
      </c>
      <c r="G1175" s="76">
        <v>0.12</v>
      </c>
      <c r="H1175" s="6">
        <f t="shared" si="306"/>
        <v>4760</v>
      </c>
      <c r="I1175" s="6">
        <f t="shared" si="307"/>
        <v>13512</v>
      </c>
      <c r="J1175" s="6">
        <f t="shared" si="308"/>
        <v>18272</v>
      </c>
      <c r="K1175" s="7">
        <f t="shared" si="309"/>
        <v>10800</v>
      </c>
      <c r="L1175" s="7">
        <f t="shared" si="310"/>
        <v>33240</v>
      </c>
      <c r="M1175" s="7">
        <f t="shared" si="311"/>
        <v>44040</v>
      </c>
      <c r="N1175" s="8">
        <f t="shared" si="312"/>
        <v>8100</v>
      </c>
      <c r="O1175" s="8">
        <f t="shared" si="313"/>
        <v>34272</v>
      </c>
      <c r="P1175" s="8">
        <f t="shared" si="314"/>
        <v>42372</v>
      </c>
      <c r="Q1175" s="9">
        <f t="shared" si="315"/>
        <v>7550</v>
      </c>
      <c r="R1175" s="9">
        <f t="shared" si="316"/>
        <v>21480</v>
      </c>
      <c r="S1175" s="10">
        <f t="shared" si="317"/>
        <v>29030</v>
      </c>
      <c r="T1175" s="11">
        <f t="shared" si="318"/>
        <v>5481.6</v>
      </c>
      <c r="U1175" s="12">
        <f t="shared" si="319"/>
        <v>31249.599999999999</v>
      </c>
      <c r="V1175" s="13">
        <f t="shared" si="320"/>
        <v>29581.599999999999</v>
      </c>
      <c r="W1175" s="10">
        <f t="shared" si="321"/>
        <v>16239.6</v>
      </c>
    </row>
    <row r="1176" spans="2:23" ht="81.599999999999994" x14ac:dyDescent="0.3">
      <c r="B1176" s="78" t="s">
        <v>26</v>
      </c>
      <c r="C1176" s="76">
        <v>802060</v>
      </c>
      <c r="D1176" s="79" t="s">
        <v>2023</v>
      </c>
      <c r="E1176" s="75">
        <v>0.21000000000000002</v>
      </c>
      <c r="F1176" s="76">
        <v>7.0000000000000007E-2</v>
      </c>
      <c r="G1176" s="76">
        <v>0.14000000000000001</v>
      </c>
      <c r="H1176" s="6">
        <f t="shared" si="306"/>
        <v>6664.0000000000009</v>
      </c>
      <c r="I1176" s="6">
        <f t="shared" si="307"/>
        <v>15764.000000000002</v>
      </c>
      <c r="J1176" s="6">
        <f t="shared" si="308"/>
        <v>22428.000000000004</v>
      </c>
      <c r="K1176" s="7">
        <f t="shared" si="309"/>
        <v>15120.000000000002</v>
      </c>
      <c r="L1176" s="7">
        <f t="shared" si="310"/>
        <v>38780.000000000007</v>
      </c>
      <c r="M1176" s="7">
        <f t="shared" si="311"/>
        <v>53900.000000000007</v>
      </c>
      <c r="N1176" s="8">
        <f t="shared" si="312"/>
        <v>11340.000000000002</v>
      </c>
      <c r="O1176" s="8">
        <f t="shared" si="313"/>
        <v>39984.000000000007</v>
      </c>
      <c r="P1176" s="8">
        <f t="shared" si="314"/>
        <v>51324.000000000007</v>
      </c>
      <c r="Q1176" s="9">
        <f t="shared" si="315"/>
        <v>10570.000000000002</v>
      </c>
      <c r="R1176" s="9">
        <f t="shared" si="316"/>
        <v>25060.000000000004</v>
      </c>
      <c r="S1176" s="10">
        <f t="shared" si="317"/>
        <v>35630.000000000007</v>
      </c>
      <c r="T1176" s="11">
        <f t="shared" si="318"/>
        <v>6728.4000000000015</v>
      </c>
      <c r="U1176" s="12">
        <f t="shared" si="319"/>
        <v>38200.400000000009</v>
      </c>
      <c r="V1176" s="13">
        <f t="shared" si="320"/>
        <v>35624.400000000009</v>
      </c>
      <c r="W1176" s="10">
        <f t="shared" si="321"/>
        <v>19930.400000000005</v>
      </c>
    </row>
    <row r="1177" spans="2:23" ht="40.799999999999997" x14ac:dyDescent="0.3">
      <c r="B1177" s="78" t="s">
        <v>26</v>
      </c>
      <c r="C1177" s="76">
        <v>802065</v>
      </c>
      <c r="D1177" s="79" t="s">
        <v>2024</v>
      </c>
      <c r="E1177" s="75">
        <v>0.17</v>
      </c>
      <c r="F1177" s="76">
        <v>0.03</v>
      </c>
      <c r="G1177" s="76">
        <v>0.14000000000000001</v>
      </c>
      <c r="H1177" s="6">
        <f t="shared" si="306"/>
        <v>2856</v>
      </c>
      <c r="I1177" s="6">
        <f t="shared" si="307"/>
        <v>15764.000000000002</v>
      </c>
      <c r="J1177" s="6">
        <f t="shared" si="308"/>
        <v>18620</v>
      </c>
      <c r="K1177" s="7">
        <f t="shared" si="309"/>
        <v>6480</v>
      </c>
      <c r="L1177" s="7">
        <f t="shared" si="310"/>
        <v>38780.000000000007</v>
      </c>
      <c r="M1177" s="7">
        <f t="shared" si="311"/>
        <v>45260.000000000007</v>
      </c>
      <c r="N1177" s="8">
        <f t="shared" si="312"/>
        <v>4860</v>
      </c>
      <c r="O1177" s="8">
        <f t="shared" si="313"/>
        <v>39984.000000000007</v>
      </c>
      <c r="P1177" s="8">
        <f t="shared" si="314"/>
        <v>44844.000000000007</v>
      </c>
      <c r="Q1177" s="9">
        <f t="shared" si="315"/>
        <v>4530</v>
      </c>
      <c r="R1177" s="9">
        <f t="shared" si="316"/>
        <v>25060.000000000004</v>
      </c>
      <c r="S1177" s="10">
        <f t="shared" si="317"/>
        <v>29590.000000000004</v>
      </c>
      <c r="T1177" s="11">
        <f t="shared" si="318"/>
        <v>5586</v>
      </c>
      <c r="U1177" s="12">
        <f t="shared" si="319"/>
        <v>32226.000000000007</v>
      </c>
      <c r="V1177" s="13">
        <f t="shared" si="320"/>
        <v>31810.000000000007</v>
      </c>
      <c r="W1177" s="10">
        <f t="shared" si="321"/>
        <v>16556.000000000004</v>
      </c>
    </row>
    <row r="1178" spans="2:23" ht="122.4" x14ac:dyDescent="0.3">
      <c r="B1178" s="78" t="s">
        <v>26</v>
      </c>
      <c r="C1178" s="76">
        <v>802070</v>
      </c>
      <c r="D1178" s="79" t="s">
        <v>2025</v>
      </c>
      <c r="E1178" s="75">
        <v>0.2</v>
      </c>
      <c r="F1178" s="76">
        <v>7.0000000000000007E-2</v>
      </c>
      <c r="G1178" s="76">
        <v>0.13</v>
      </c>
      <c r="H1178" s="6">
        <f t="shared" si="306"/>
        <v>6664.0000000000009</v>
      </c>
      <c r="I1178" s="6">
        <f t="shared" si="307"/>
        <v>14638</v>
      </c>
      <c r="J1178" s="6">
        <f t="shared" si="308"/>
        <v>21302</v>
      </c>
      <c r="K1178" s="7">
        <f t="shared" si="309"/>
        <v>15120.000000000002</v>
      </c>
      <c r="L1178" s="7">
        <f t="shared" si="310"/>
        <v>36010</v>
      </c>
      <c r="M1178" s="7">
        <f t="shared" si="311"/>
        <v>51130</v>
      </c>
      <c r="N1178" s="8">
        <f t="shared" si="312"/>
        <v>11340.000000000002</v>
      </c>
      <c r="O1178" s="8">
        <f t="shared" si="313"/>
        <v>37128</v>
      </c>
      <c r="P1178" s="8">
        <f t="shared" si="314"/>
        <v>48468</v>
      </c>
      <c r="Q1178" s="9">
        <f t="shared" si="315"/>
        <v>10570.000000000002</v>
      </c>
      <c r="R1178" s="9">
        <f t="shared" si="316"/>
        <v>23270</v>
      </c>
      <c r="S1178" s="10">
        <f t="shared" si="317"/>
        <v>33840</v>
      </c>
      <c r="T1178" s="11">
        <f t="shared" si="318"/>
        <v>6390.6</v>
      </c>
      <c r="U1178" s="12">
        <f t="shared" si="319"/>
        <v>36218.6</v>
      </c>
      <c r="V1178" s="13">
        <f t="shared" si="320"/>
        <v>33556.6</v>
      </c>
      <c r="W1178" s="10">
        <f t="shared" si="321"/>
        <v>18928.599999999999</v>
      </c>
    </row>
    <row r="1179" spans="2:23" ht="40.799999999999997" x14ac:dyDescent="0.3">
      <c r="B1179" s="78" t="s">
        <v>26</v>
      </c>
      <c r="C1179" s="76">
        <v>802075</v>
      </c>
      <c r="D1179" s="79" t="s">
        <v>2026</v>
      </c>
      <c r="E1179" s="75">
        <v>9.0000000000000011E-2</v>
      </c>
      <c r="F1179" s="76">
        <v>0.02</v>
      </c>
      <c r="G1179" s="76">
        <v>7.0000000000000007E-2</v>
      </c>
      <c r="H1179" s="6">
        <f t="shared" si="306"/>
        <v>1904</v>
      </c>
      <c r="I1179" s="6">
        <f t="shared" si="307"/>
        <v>7882.0000000000009</v>
      </c>
      <c r="J1179" s="6">
        <f t="shared" si="308"/>
        <v>9786</v>
      </c>
      <c r="K1179" s="7">
        <f t="shared" si="309"/>
        <v>4320</v>
      </c>
      <c r="L1179" s="7">
        <f t="shared" si="310"/>
        <v>19390.000000000004</v>
      </c>
      <c r="M1179" s="7">
        <f t="shared" si="311"/>
        <v>23710.000000000004</v>
      </c>
      <c r="N1179" s="8">
        <f t="shared" si="312"/>
        <v>3240</v>
      </c>
      <c r="O1179" s="8">
        <f t="shared" si="313"/>
        <v>19992.000000000004</v>
      </c>
      <c r="P1179" s="8">
        <f t="shared" si="314"/>
        <v>23232.000000000004</v>
      </c>
      <c r="Q1179" s="9">
        <f t="shared" si="315"/>
        <v>3020</v>
      </c>
      <c r="R1179" s="9">
        <f t="shared" si="316"/>
        <v>12530.000000000002</v>
      </c>
      <c r="S1179" s="10">
        <f t="shared" si="317"/>
        <v>15550.000000000002</v>
      </c>
      <c r="T1179" s="11">
        <f t="shared" si="318"/>
        <v>2935.8</v>
      </c>
      <c r="U1179" s="12">
        <f t="shared" si="319"/>
        <v>16859.800000000003</v>
      </c>
      <c r="V1179" s="13">
        <f t="shared" si="320"/>
        <v>16381.800000000003</v>
      </c>
      <c r="W1179" s="10">
        <f t="shared" si="321"/>
        <v>8699.8000000000029</v>
      </c>
    </row>
    <row r="1180" spans="2:23" ht="36" x14ac:dyDescent="0.3">
      <c r="B1180" s="78" t="s">
        <v>26</v>
      </c>
      <c r="C1180" s="76">
        <v>802080</v>
      </c>
      <c r="D1180" s="79" t="s">
        <v>2027</v>
      </c>
      <c r="E1180" s="75">
        <v>0.81</v>
      </c>
      <c r="F1180" s="76">
        <v>0.17</v>
      </c>
      <c r="G1180" s="76">
        <v>0.64</v>
      </c>
      <c r="H1180" s="6">
        <f t="shared" si="306"/>
        <v>16184.000000000002</v>
      </c>
      <c r="I1180" s="6">
        <f t="shared" si="307"/>
        <v>72064</v>
      </c>
      <c r="J1180" s="6">
        <f t="shared" si="308"/>
        <v>88248</v>
      </c>
      <c r="K1180" s="7">
        <f t="shared" si="309"/>
        <v>36720</v>
      </c>
      <c r="L1180" s="7">
        <f t="shared" si="310"/>
        <v>177280</v>
      </c>
      <c r="M1180" s="7">
        <f t="shared" si="311"/>
        <v>214000</v>
      </c>
      <c r="N1180" s="8">
        <f t="shared" si="312"/>
        <v>27540.000000000004</v>
      </c>
      <c r="O1180" s="8">
        <f t="shared" si="313"/>
        <v>182784</v>
      </c>
      <c r="P1180" s="8">
        <f t="shared" si="314"/>
        <v>210324</v>
      </c>
      <c r="Q1180" s="9">
        <f t="shared" si="315"/>
        <v>25670.000000000004</v>
      </c>
      <c r="R1180" s="9">
        <f t="shared" si="316"/>
        <v>114560</v>
      </c>
      <c r="S1180" s="10">
        <f t="shared" si="317"/>
        <v>140230</v>
      </c>
      <c r="T1180" s="11">
        <f t="shared" si="318"/>
        <v>26474.400000000001</v>
      </c>
      <c r="U1180" s="12">
        <f t="shared" si="319"/>
        <v>152226.4</v>
      </c>
      <c r="V1180" s="13">
        <f t="shared" si="320"/>
        <v>148550.39999999999</v>
      </c>
      <c r="W1180" s="10">
        <f t="shared" si="321"/>
        <v>78456.399999999994</v>
      </c>
    </row>
    <row r="1181" spans="2:23" ht="36" x14ac:dyDescent="0.3">
      <c r="B1181" s="78" t="s">
        <v>26</v>
      </c>
      <c r="C1181" s="76">
        <v>802085</v>
      </c>
      <c r="D1181" s="79" t="s">
        <v>2028</v>
      </c>
      <c r="E1181" s="75">
        <v>0.81</v>
      </c>
      <c r="F1181" s="76">
        <v>0.17</v>
      </c>
      <c r="G1181" s="76">
        <v>0.64</v>
      </c>
      <c r="H1181" s="6">
        <f t="shared" si="306"/>
        <v>16184.000000000002</v>
      </c>
      <c r="I1181" s="6">
        <f t="shared" si="307"/>
        <v>72064</v>
      </c>
      <c r="J1181" s="6">
        <f t="shared" si="308"/>
        <v>88248</v>
      </c>
      <c r="K1181" s="7">
        <f t="shared" si="309"/>
        <v>36720</v>
      </c>
      <c r="L1181" s="7">
        <f t="shared" si="310"/>
        <v>177280</v>
      </c>
      <c r="M1181" s="7">
        <f t="shared" si="311"/>
        <v>214000</v>
      </c>
      <c r="N1181" s="8">
        <f t="shared" si="312"/>
        <v>27540.000000000004</v>
      </c>
      <c r="O1181" s="8">
        <f t="shared" si="313"/>
        <v>182784</v>
      </c>
      <c r="P1181" s="8">
        <f t="shared" si="314"/>
        <v>210324</v>
      </c>
      <c r="Q1181" s="9">
        <f t="shared" si="315"/>
        <v>25670.000000000004</v>
      </c>
      <c r="R1181" s="9">
        <f t="shared" si="316"/>
        <v>114560</v>
      </c>
      <c r="S1181" s="10">
        <f t="shared" si="317"/>
        <v>140230</v>
      </c>
      <c r="T1181" s="11">
        <f t="shared" si="318"/>
        <v>26474.400000000001</v>
      </c>
      <c r="U1181" s="12">
        <f t="shared" si="319"/>
        <v>152226.4</v>
      </c>
      <c r="V1181" s="13">
        <f t="shared" si="320"/>
        <v>148550.39999999999</v>
      </c>
      <c r="W1181" s="10">
        <f t="shared" si="321"/>
        <v>78456.399999999994</v>
      </c>
    </row>
    <row r="1182" spans="2:23" ht="51.6" x14ac:dyDescent="0.3">
      <c r="B1182" s="78" t="s">
        <v>26</v>
      </c>
      <c r="C1182" s="76">
        <v>802090</v>
      </c>
      <c r="D1182" s="79" t="s">
        <v>2029</v>
      </c>
      <c r="E1182" s="75">
        <v>0.81</v>
      </c>
      <c r="F1182" s="76">
        <v>0.17</v>
      </c>
      <c r="G1182" s="76">
        <v>0.64</v>
      </c>
      <c r="H1182" s="6">
        <f t="shared" si="306"/>
        <v>16184.000000000002</v>
      </c>
      <c r="I1182" s="6">
        <f t="shared" si="307"/>
        <v>72064</v>
      </c>
      <c r="J1182" s="6">
        <f t="shared" si="308"/>
        <v>88248</v>
      </c>
      <c r="K1182" s="7">
        <f t="shared" si="309"/>
        <v>36720</v>
      </c>
      <c r="L1182" s="7">
        <f t="shared" si="310"/>
        <v>177280</v>
      </c>
      <c r="M1182" s="7">
        <f t="shared" si="311"/>
        <v>214000</v>
      </c>
      <c r="N1182" s="8">
        <f t="shared" si="312"/>
        <v>27540.000000000004</v>
      </c>
      <c r="O1182" s="8">
        <f t="shared" si="313"/>
        <v>182784</v>
      </c>
      <c r="P1182" s="8">
        <f t="shared" si="314"/>
        <v>210324</v>
      </c>
      <c r="Q1182" s="9">
        <f t="shared" si="315"/>
        <v>25670.000000000004</v>
      </c>
      <c r="R1182" s="9">
        <f t="shared" si="316"/>
        <v>114560</v>
      </c>
      <c r="S1182" s="10">
        <f t="shared" si="317"/>
        <v>140230</v>
      </c>
      <c r="T1182" s="11">
        <f t="shared" si="318"/>
        <v>26474.400000000001</v>
      </c>
      <c r="U1182" s="12">
        <f t="shared" si="319"/>
        <v>152226.4</v>
      </c>
      <c r="V1182" s="13">
        <f t="shared" si="320"/>
        <v>148550.39999999999</v>
      </c>
      <c r="W1182" s="10">
        <f t="shared" si="321"/>
        <v>78456.399999999994</v>
      </c>
    </row>
    <row r="1183" spans="2:23" ht="81.599999999999994" x14ac:dyDescent="0.3">
      <c r="B1183" s="78" t="s">
        <v>214</v>
      </c>
      <c r="C1183" s="76">
        <v>802095</v>
      </c>
      <c r="D1183" s="79" t="s">
        <v>2030</v>
      </c>
      <c r="E1183" s="75">
        <v>0.2</v>
      </c>
      <c r="F1183" s="76">
        <v>7.0000000000000007E-2</v>
      </c>
      <c r="G1183" s="76">
        <v>0.13</v>
      </c>
      <c r="H1183" s="6">
        <f t="shared" si="306"/>
        <v>6664.0000000000009</v>
      </c>
      <c r="I1183" s="6">
        <f t="shared" si="307"/>
        <v>14638</v>
      </c>
      <c r="J1183" s="6">
        <f t="shared" si="308"/>
        <v>21302</v>
      </c>
      <c r="K1183" s="7">
        <f t="shared" si="309"/>
        <v>15120.000000000002</v>
      </c>
      <c r="L1183" s="7">
        <f t="shared" si="310"/>
        <v>36010</v>
      </c>
      <c r="M1183" s="7">
        <f t="shared" si="311"/>
        <v>51130</v>
      </c>
      <c r="N1183" s="8">
        <f t="shared" si="312"/>
        <v>11340.000000000002</v>
      </c>
      <c r="O1183" s="8">
        <f t="shared" si="313"/>
        <v>37128</v>
      </c>
      <c r="P1183" s="8">
        <f t="shared" si="314"/>
        <v>48468</v>
      </c>
      <c r="Q1183" s="9">
        <f t="shared" si="315"/>
        <v>10570.000000000002</v>
      </c>
      <c r="R1183" s="9">
        <f t="shared" si="316"/>
        <v>23270</v>
      </c>
      <c r="S1183" s="10">
        <f t="shared" si="317"/>
        <v>33840</v>
      </c>
      <c r="T1183" s="11">
        <f t="shared" si="318"/>
        <v>6390.6</v>
      </c>
      <c r="U1183" s="12">
        <f t="shared" si="319"/>
        <v>36218.6</v>
      </c>
      <c r="V1183" s="13">
        <f t="shared" si="320"/>
        <v>33556.6</v>
      </c>
      <c r="W1183" s="10">
        <f t="shared" si="321"/>
        <v>18928.599999999999</v>
      </c>
    </row>
    <row r="1184" spans="2:23" ht="40.799999999999997" x14ac:dyDescent="0.3">
      <c r="B1184" s="78" t="s">
        <v>26</v>
      </c>
      <c r="C1184" s="76">
        <v>802200</v>
      </c>
      <c r="D1184" s="79" t="s">
        <v>2031</v>
      </c>
      <c r="E1184" s="75">
        <v>0.11000000000000001</v>
      </c>
      <c r="F1184" s="76">
        <v>0.04</v>
      </c>
      <c r="G1184" s="76">
        <v>7.0000000000000007E-2</v>
      </c>
      <c r="H1184" s="6">
        <f t="shared" si="306"/>
        <v>3808</v>
      </c>
      <c r="I1184" s="6">
        <f t="shared" si="307"/>
        <v>7882.0000000000009</v>
      </c>
      <c r="J1184" s="6">
        <f t="shared" si="308"/>
        <v>11690</v>
      </c>
      <c r="K1184" s="7">
        <f t="shared" si="309"/>
        <v>8640</v>
      </c>
      <c r="L1184" s="7">
        <f t="shared" si="310"/>
        <v>19390.000000000004</v>
      </c>
      <c r="M1184" s="7">
        <f t="shared" si="311"/>
        <v>28030.000000000004</v>
      </c>
      <c r="N1184" s="8">
        <f t="shared" si="312"/>
        <v>6480</v>
      </c>
      <c r="O1184" s="8">
        <f t="shared" si="313"/>
        <v>19992.000000000004</v>
      </c>
      <c r="P1184" s="8">
        <f t="shared" si="314"/>
        <v>26472.000000000004</v>
      </c>
      <c r="Q1184" s="9">
        <f t="shared" si="315"/>
        <v>6040</v>
      </c>
      <c r="R1184" s="9">
        <f t="shared" si="316"/>
        <v>12530.000000000002</v>
      </c>
      <c r="S1184" s="10">
        <f t="shared" si="317"/>
        <v>18570</v>
      </c>
      <c r="T1184" s="11">
        <f t="shared" si="318"/>
        <v>3507</v>
      </c>
      <c r="U1184" s="12">
        <f t="shared" si="319"/>
        <v>19847.000000000004</v>
      </c>
      <c r="V1184" s="13">
        <f t="shared" si="320"/>
        <v>18289.000000000004</v>
      </c>
      <c r="W1184" s="10">
        <f t="shared" si="321"/>
        <v>10387</v>
      </c>
    </row>
    <row r="1185" spans="2:23" ht="40.799999999999997" x14ac:dyDescent="0.3">
      <c r="B1185" s="78" t="s">
        <v>26</v>
      </c>
      <c r="C1185" s="76">
        <v>802205</v>
      </c>
      <c r="D1185" s="79" t="s">
        <v>2032</v>
      </c>
      <c r="E1185" s="75">
        <v>0.16</v>
      </c>
      <c r="F1185" s="76">
        <v>0.05</v>
      </c>
      <c r="G1185" s="76">
        <v>0.11</v>
      </c>
      <c r="H1185" s="6">
        <f t="shared" si="306"/>
        <v>4760</v>
      </c>
      <c r="I1185" s="6">
        <f t="shared" si="307"/>
        <v>12386</v>
      </c>
      <c r="J1185" s="6">
        <f t="shared" si="308"/>
        <v>17146</v>
      </c>
      <c r="K1185" s="7">
        <f t="shared" si="309"/>
        <v>10800</v>
      </c>
      <c r="L1185" s="7">
        <f t="shared" si="310"/>
        <v>30470</v>
      </c>
      <c r="M1185" s="7">
        <f t="shared" si="311"/>
        <v>41270</v>
      </c>
      <c r="N1185" s="8">
        <f t="shared" si="312"/>
        <v>8100</v>
      </c>
      <c r="O1185" s="8">
        <f t="shared" si="313"/>
        <v>31416</v>
      </c>
      <c r="P1185" s="8">
        <f t="shared" si="314"/>
        <v>39516</v>
      </c>
      <c r="Q1185" s="9">
        <f t="shared" si="315"/>
        <v>7550</v>
      </c>
      <c r="R1185" s="9">
        <f t="shared" si="316"/>
        <v>19690</v>
      </c>
      <c r="S1185" s="10">
        <f t="shared" si="317"/>
        <v>27240</v>
      </c>
      <c r="T1185" s="11">
        <f t="shared" si="318"/>
        <v>5143.8</v>
      </c>
      <c r="U1185" s="12">
        <f t="shared" si="319"/>
        <v>29267.8</v>
      </c>
      <c r="V1185" s="13">
        <f t="shared" si="320"/>
        <v>27513.8</v>
      </c>
      <c r="W1185" s="10">
        <f t="shared" si="321"/>
        <v>15237.8</v>
      </c>
    </row>
    <row r="1186" spans="2:23" ht="40.799999999999997" x14ac:dyDescent="0.3">
      <c r="B1186" s="78" t="s">
        <v>26</v>
      </c>
      <c r="C1186" s="76">
        <v>802210</v>
      </c>
      <c r="D1186" s="79" t="s">
        <v>2033</v>
      </c>
      <c r="E1186" s="75">
        <v>0.15000000000000002</v>
      </c>
      <c r="F1186" s="76">
        <v>0.05</v>
      </c>
      <c r="G1186" s="76">
        <v>0.1</v>
      </c>
      <c r="H1186" s="6">
        <f t="shared" si="306"/>
        <v>4760</v>
      </c>
      <c r="I1186" s="6">
        <f t="shared" si="307"/>
        <v>11260</v>
      </c>
      <c r="J1186" s="6">
        <f t="shared" si="308"/>
        <v>16020</v>
      </c>
      <c r="K1186" s="7">
        <f t="shared" si="309"/>
        <v>10800</v>
      </c>
      <c r="L1186" s="7">
        <f t="shared" si="310"/>
        <v>27700</v>
      </c>
      <c r="M1186" s="7">
        <f t="shared" si="311"/>
        <v>38500</v>
      </c>
      <c r="N1186" s="8">
        <f t="shared" si="312"/>
        <v>8100</v>
      </c>
      <c r="O1186" s="8">
        <f t="shared" si="313"/>
        <v>28560</v>
      </c>
      <c r="P1186" s="8">
        <f t="shared" si="314"/>
        <v>36660</v>
      </c>
      <c r="Q1186" s="9">
        <f t="shared" si="315"/>
        <v>7550</v>
      </c>
      <c r="R1186" s="9">
        <f t="shared" si="316"/>
        <v>17900</v>
      </c>
      <c r="S1186" s="10">
        <f t="shared" si="317"/>
        <v>25450</v>
      </c>
      <c r="T1186" s="11">
        <f t="shared" si="318"/>
        <v>4806</v>
      </c>
      <c r="U1186" s="12">
        <f t="shared" si="319"/>
        <v>27286</v>
      </c>
      <c r="V1186" s="13">
        <f t="shared" si="320"/>
        <v>25446</v>
      </c>
      <c r="W1186" s="10">
        <f t="shared" si="321"/>
        <v>14236</v>
      </c>
    </row>
    <row r="1187" spans="2:23" ht="61.2" x14ac:dyDescent="0.3">
      <c r="B1187" s="78" t="s">
        <v>26</v>
      </c>
      <c r="C1187" s="76">
        <v>802215</v>
      </c>
      <c r="D1187" s="79" t="s">
        <v>2034</v>
      </c>
      <c r="E1187" s="75">
        <v>0.36</v>
      </c>
      <c r="F1187" s="76">
        <v>0.12</v>
      </c>
      <c r="G1187" s="76">
        <v>0.24</v>
      </c>
      <c r="H1187" s="6">
        <f t="shared" si="306"/>
        <v>11424</v>
      </c>
      <c r="I1187" s="6">
        <f t="shared" si="307"/>
        <v>27024</v>
      </c>
      <c r="J1187" s="6">
        <f t="shared" si="308"/>
        <v>38448</v>
      </c>
      <c r="K1187" s="7">
        <f t="shared" si="309"/>
        <v>25920</v>
      </c>
      <c r="L1187" s="7">
        <f t="shared" si="310"/>
        <v>66480</v>
      </c>
      <c r="M1187" s="7">
        <f t="shared" si="311"/>
        <v>92400</v>
      </c>
      <c r="N1187" s="8">
        <f t="shared" si="312"/>
        <v>19440</v>
      </c>
      <c r="O1187" s="8">
        <f t="shared" si="313"/>
        <v>68544</v>
      </c>
      <c r="P1187" s="8">
        <f t="shared" si="314"/>
        <v>87984</v>
      </c>
      <c r="Q1187" s="9">
        <f t="shared" si="315"/>
        <v>18120</v>
      </c>
      <c r="R1187" s="9">
        <f t="shared" si="316"/>
        <v>42960</v>
      </c>
      <c r="S1187" s="10">
        <f t="shared" si="317"/>
        <v>61080</v>
      </c>
      <c r="T1187" s="11">
        <f t="shared" si="318"/>
        <v>11534.4</v>
      </c>
      <c r="U1187" s="12">
        <f t="shared" si="319"/>
        <v>65486.400000000001</v>
      </c>
      <c r="V1187" s="13">
        <f t="shared" si="320"/>
        <v>61070.400000000001</v>
      </c>
      <c r="W1187" s="10">
        <f t="shared" si="321"/>
        <v>34166.400000000001</v>
      </c>
    </row>
    <row r="1188" spans="2:23" ht="61.2" x14ac:dyDescent="0.3">
      <c r="B1188" s="78" t="s">
        <v>26</v>
      </c>
      <c r="C1188" s="76">
        <v>802220</v>
      </c>
      <c r="D1188" s="79" t="s">
        <v>2035</v>
      </c>
      <c r="E1188" s="75">
        <v>0.35</v>
      </c>
      <c r="F1188" s="76">
        <v>0.11</v>
      </c>
      <c r="G1188" s="76">
        <v>0.24</v>
      </c>
      <c r="H1188" s="6">
        <f t="shared" si="306"/>
        <v>10472</v>
      </c>
      <c r="I1188" s="6">
        <f t="shared" si="307"/>
        <v>27024</v>
      </c>
      <c r="J1188" s="6">
        <f t="shared" si="308"/>
        <v>37496</v>
      </c>
      <c r="K1188" s="7">
        <f t="shared" si="309"/>
        <v>23760</v>
      </c>
      <c r="L1188" s="7">
        <f t="shared" si="310"/>
        <v>66480</v>
      </c>
      <c r="M1188" s="7">
        <f t="shared" si="311"/>
        <v>90240</v>
      </c>
      <c r="N1188" s="8">
        <f t="shared" si="312"/>
        <v>17820</v>
      </c>
      <c r="O1188" s="8">
        <f t="shared" si="313"/>
        <v>68544</v>
      </c>
      <c r="P1188" s="8">
        <f t="shared" si="314"/>
        <v>86364</v>
      </c>
      <c r="Q1188" s="9">
        <f t="shared" si="315"/>
        <v>16610</v>
      </c>
      <c r="R1188" s="9">
        <f t="shared" si="316"/>
        <v>42960</v>
      </c>
      <c r="S1188" s="10">
        <f t="shared" si="317"/>
        <v>59570</v>
      </c>
      <c r="T1188" s="11">
        <f t="shared" si="318"/>
        <v>11248.8</v>
      </c>
      <c r="U1188" s="12">
        <f t="shared" si="319"/>
        <v>63992.800000000003</v>
      </c>
      <c r="V1188" s="13">
        <f t="shared" si="320"/>
        <v>60116.800000000003</v>
      </c>
      <c r="W1188" s="10">
        <f t="shared" si="321"/>
        <v>33322.800000000003</v>
      </c>
    </row>
    <row r="1189" spans="2:23" ht="61.2" x14ac:dyDescent="0.3">
      <c r="B1189" s="76" t="s">
        <v>214</v>
      </c>
      <c r="C1189" s="76">
        <v>802221</v>
      </c>
      <c r="D1189" s="79" t="s">
        <v>2036</v>
      </c>
      <c r="E1189" s="75">
        <v>7.8</v>
      </c>
      <c r="F1189" s="76">
        <v>0.1</v>
      </c>
      <c r="G1189" s="76">
        <v>7.7</v>
      </c>
      <c r="H1189" s="6">
        <f t="shared" si="306"/>
        <v>9520</v>
      </c>
      <c r="I1189" s="6">
        <f t="shared" si="307"/>
        <v>867020</v>
      </c>
      <c r="J1189" s="6">
        <f t="shared" si="308"/>
        <v>876540</v>
      </c>
      <c r="K1189" s="7">
        <f t="shared" si="309"/>
        <v>21600</v>
      </c>
      <c r="L1189" s="7">
        <f t="shared" si="310"/>
        <v>2132900</v>
      </c>
      <c r="M1189" s="7">
        <f t="shared" si="311"/>
        <v>2154500</v>
      </c>
      <c r="N1189" s="8">
        <f t="shared" si="312"/>
        <v>16200</v>
      </c>
      <c r="O1189" s="8">
        <f t="shared" si="313"/>
        <v>2199120</v>
      </c>
      <c r="P1189" s="8">
        <f t="shared" si="314"/>
        <v>2215320</v>
      </c>
      <c r="Q1189" s="9">
        <f t="shared" si="315"/>
        <v>15100</v>
      </c>
      <c r="R1189" s="9">
        <f t="shared" si="316"/>
        <v>1378300</v>
      </c>
      <c r="S1189" s="10">
        <f t="shared" si="317"/>
        <v>1393400</v>
      </c>
      <c r="T1189" s="11">
        <f t="shared" si="318"/>
        <v>262962</v>
      </c>
      <c r="U1189" s="12">
        <f t="shared" si="319"/>
        <v>1540922</v>
      </c>
      <c r="V1189" s="13">
        <f t="shared" si="320"/>
        <v>1601742</v>
      </c>
      <c r="W1189" s="10">
        <f t="shared" si="321"/>
        <v>779822</v>
      </c>
    </row>
    <row r="1190" spans="2:23" ht="61.2" x14ac:dyDescent="0.3">
      <c r="B1190" s="76" t="s">
        <v>214</v>
      </c>
      <c r="C1190" s="76">
        <v>802222</v>
      </c>
      <c r="D1190" s="79" t="s">
        <v>2037</v>
      </c>
      <c r="E1190" s="75">
        <v>8.1</v>
      </c>
      <c r="F1190" s="76">
        <v>0.1</v>
      </c>
      <c r="G1190" s="76">
        <v>8</v>
      </c>
      <c r="H1190" s="6">
        <f t="shared" si="306"/>
        <v>9520</v>
      </c>
      <c r="I1190" s="6">
        <f t="shared" si="307"/>
        <v>900800</v>
      </c>
      <c r="J1190" s="6">
        <f t="shared" si="308"/>
        <v>910320</v>
      </c>
      <c r="K1190" s="7">
        <f t="shared" si="309"/>
        <v>21600</v>
      </c>
      <c r="L1190" s="7">
        <f t="shared" si="310"/>
        <v>2216000</v>
      </c>
      <c r="M1190" s="7">
        <f t="shared" si="311"/>
        <v>2237600</v>
      </c>
      <c r="N1190" s="8">
        <f t="shared" si="312"/>
        <v>16200</v>
      </c>
      <c r="O1190" s="8">
        <f t="shared" si="313"/>
        <v>2284800</v>
      </c>
      <c r="P1190" s="8">
        <f t="shared" si="314"/>
        <v>2301000</v>
      </c>
      <c r="Q1190" s="9">
        <f t="shared" si="315"/>
        <v>15100</v>
      </c>
      <c r="R1190" s="9">
        <f t="shared" si="316"/>
        <v>1432000</v>
      </c>
      <c r="S1190" s="10">
        <f t="shared" si="317"/>
        <v>1447100</v>
      </c>
      <c r="T1190" s="11">
        <f t="shared" si="318"/>
        <v>273096</v>
      </c>
      <c r="U1190" s="12">
        <f t="shared" si="319"/>
        <v>1600376</v>
      </c>
      <c r="V1190" s="13">
        <f t="shared" si="320"/>
        <v>1663776</v>
      </c>
      <c r="W1190" s="10">
        <f t="shared" si="321"/>
        <v>809876</v>
      </c>
    </row>
    <row r="1191" spans="2:23" ht="81.599999999999994" x14ac:dyDescent="0.3">
      <c r="B1191" s="76" t="s">
        <v>214</v>
      </c>
      <c r="C1191" s="76">
        <v>802223</v>
      </c>
      <c r="D1191" s="79" t="s">
        <v>2038</v>
      </c>
      <c r="E1191" s="75">
        <v>9.7999999999999989</v>
      </c>
      <c r="F1191" s="76">
        <v>0.1</v>
      </c>
      <c r="G1191" s="76">
        <v>9.6999999999999993</v>
      </c>
      <c r="H1191" s="6">
        <f t="shared" si="306"/>
        <v>9520</v>
      </c>
      <c r="I1191" s="6">
        <f t="shared" si="307"/>
        <v>1092220</v>
      </c>
      <c r="J1191" s="6">
        <f t="shared" si="308"/>
        <v>1101740</v>
      </c>
      <c r="K1191" s="7">
        <f t="shared" si="309"/>
        <v>21600</v>
      </c>
      <c r="L1191" s="7">
        <f t="shared" si="310"/>
        <v>2686900</v>
      </c>
      <c r="M1191" s="7">
        <f t="shared" si="311"/>
        <v>2708500</v>
      </c>
      <c r="N1191" s="8">
        <f t="shared" si="312"/>
        <v>16200</v>
      </c>
      <c r="O1191" s="8">
        <f t="shared" si="313"/>
        <v>2770320</v>
      </c>
      <c r="P1191" s="8">
        <f t="shared" si="314"/>
        <v>2786520</v>
      </c>
      <c r="Q1191" s="9">
        <f t="shared" si="315"/>
        <v>15100</v>
      </c>
      <c r="R1191" s="9">
        <f t="shared" si="316"/>
        <v>1736299.9999999998</v>
      </c>
      <c r="S1191" s="10">
        <f t="shared" si="317"/>
        <v>1751399.9999999998</v>
      </c>
      <c r="T1191" s="11">
        <f t="shared" si="318"/>
        <v>330522</v>
      </c>
      <c r="U1191" s="12">
        <f t="shared" si="319"/>
        <v>1937282</v>
      </c>
      <c r="V1191" s="13">
        <f t="shared" si="320"/>
        <v>2015302</v>
      </c>
      <c r="W1191" s="10">
        <f t="shared" si="321"/>
        <v>980181.99999999977</v>
      </c>
    </row>
    <row r="1192" spans="2:23" ht="61.2" x14ac:dyDescent="0.3">
      <c r="B1192" s="76" t="s">
        <v>214</v>
      </c>
      <c r="C1192" s="76">
        <v>802224</v>
      </c>
      <c r="D1192" s="79" t="s">
        <v>2039</v>
      </c>
      <c r="E1192" s="75">
        <v>9.7999999999999989</v>
      </c>
      <c r="F1192" s="76">
        <v>0.1</v>
      </c>
      <c r="G1192" s="76">
        <v>9.6999999999999993</v>
      </c>
      <c r="H1192" s="6">
        <f t="shared" si="306"/>
        <v>9520</v>
      </c>
      <c r="I1192" s="6">
        <f t="shared" si="307"/>
        <v>1092220</v>
      </c>
      <c r="J1192" s="6">
        <f t="shared" si="308"/>
        <v>1101740</v>
      </c>
      <c r="K1192" s="7">
        <f t="shared" si="309"/>
        <v>21600</v>
      </c>
      <c r="L1192" s="7">
        <f t="shared" si="310"/>
        <v>2686900</v>
      </c>
      <c r="M1192" s="7">
        <f t="shared" si="311"/>
        <v>2708500</v>
      </c>
      <c r="N1192" s="8">
        <f t="shared" si="312"/>
        <v>16200</v>
      </c>
      <c r="O1192" s="8">
        <f t="shared" si="313"/>
        <v>2770320</v>
      </c>
      <c r="P1192" s="8">
        <f t="shared" si="314"/>
        <v>2786520</v>
      </c>
      <c r="Q1192" s="9">
        <f t="shared" si="315"/>
        <v>15100</v>
      </c>
      <c r="R1192" s="9">
        <f t="shared" si="316"/>
        <v>1736299.9999999998</v>
      </c>
      <c r="S1192" s="10">
        <f t="shared" si="317"/>
        <v>1751399.9999999998</v>
      </c>
      <c r="T1192" s="11">
        <f t="shared" si="318"/>
        <v>330522</v>
      </c>
      <c r="U1192" s="12">
        <f t="shared" si="319"/>
        <v>1937282</v>
      </c>
      <c r="V1192" s="13">
        <f t="shared" si="320"/>
        <v>2015302</v>
      </c>
      <c r="W1192" s="10">
        <f t="shared" si="321"/>
        <v>980181.99999999977</v>
      </c>
    </row>
    <row r="1193" spans="2:23" ht="40.799999999999997" x14ac:dyDescent="0.3">
      <c r="B1193" s="78" t="s">
        <v>26</v>
      </c>
      <c r="C1193" s="76">
        <v>802225</v>
      </c>
      <c r="D1193" s="79" t="s">
        <v>2040</v>
      </c>
      <c r="E1193" s="75">
        <v>0.42</v>
      </c>
      <c r="F1193" s="76">
        <v>0.13</v>
      </c>
      <c r="G1193" s="76">
        <v>0.28999999999999998</v>
      </c>
      <c r="H1193" s="6">
        <f t="shared" si="306"/>
        <v>12376</v>
      </c>
      <c r="I1193" s="6">
        <f t="shared" si="307"/>
        <v>32653.999999999996</v>
      </c>
      <c r="J1193" s="6">
        <f t="shared" si="308"/>
        <v>45030</v>
      </c>
      <c r="K1193" s="7">
        <f t="shared" si="309"/>
        <v>28080</v>
      </c>
      <c r="L1193" s="7">
        <f t="shared" si="310"/>
        <v>80330</v>
      </c>
      <c r="M1193" s="7">
        <f t="shared" si="311"/>
        <v>108410</v>
      </c>
      <c r="N1193" s="8">
        <f t="shared" si="312"/>
        <v>21060</v>
      </c>
      <c r="O1193" s="8">
        <f t="shared" si="313"/>
        <v>82824</v>
      </c>
      <c r="P1193" s="8">
        <f t="shared" si="314"/>
        <v>103884</v>
      </c>
      <c r="Q1193" s="9">
        <f t="shared" si="315"/>
        <v>19630</v>
      </c>
      <c r="R1193" s="9">
        <f t="shared" si="316"/>
        <v>51910</v>
      </c>
      <c r="S1193" s="10">
        <f t="shared" si="317"/>
        <v>71540</v>
      </c>
      <c r="T1193" s="11">
        <f t="shared" si="318"/>
        <v>13509</v>
      </c>
      <c r="U1193" s="12">
        <f t="shared" si="319"/>
        <v>76889</v>
      </c>
      <c r="V1193" s="13">
        <f t="shared" si="320"/>
        <v>72363</v>
      </c>
      <c r="W1193" s="10">
        <f t="shared" si="321"/>
        <v>40019</v>
      </c>
    </row>
    <row r="1194" spans="2:23" ht="81.599999999999994" x14ac:dyDescent="0.3">
      <c r="B1194" s="76" t="s">
        <v>214</v>
      </c>
      <c r="C1194" s="76">
        <v>802226</v>
      </c>
      <c r="D1194" s="79" t="s">
        <v>2041</v>
      </c>
      <c r="E1194" s="75">
        <v>9.7999999999999989</v>
      </c>
      <c r="F1194" s="76">
        <v>0.1</v>
      </c>
      <c r="G1194" s="76">
        <v>9.6999999999999993</v>
      </c>
      <c r="H1194" s="6">
        <f t="shared" si="306"/>
        <v>9520</v>
      </c>
      <c r="I1194" s="6">
        <f t="shared" si="307"/>
        <v>1092220</v>
      </c>
      <c r="J1194" s="6">
        <f t="shared" si="308"/>
        <v>1101740</v>
      </c>
      <c r="K1194" s="7">
        <f t="shared" si="309"/>
        <v>21600</v>
      </c>
      <c r="L1194" s="7">
        <f t="shared" si="310"/>
        <v>2686900</v>
      </c>
      <c r="M1194" s="7">
        <f t="shared" si="311"/>
        <v>2708500</v>
      </c>
      <c r="N1194" s="8">
        <f t="shared" si="312"/>
        <v>16200</v>
      </c>
      <c r="O1194" s="8">
        <f t="shared" si="313"/>
        <v>2770320</v>
      </c>
      <c r="P1194" s="8">
        <f t="shared" si="314"/>
        <v>2786520</v>
      </c>
      <c r="Q1194" s="9">
        <f t="shared" si="315"/>
        <v>15100</v>
      </c>
      <c r="R1194" s="9">
        <f t="shared" si="316"/>
        <v>1736299.9999999998</v>
      </c>
      <c r="S1194" s="10">
        <f t="shared" si="317"/>
        <v>1751399.9999999998</v>
      </c>
      <c r="T1194" s="11">
        <f t="shared" si="318"/>
        <v>330522</v>
      </c>
      <c r="U1194" s="12">
        <f t="shared" si="319"/>
        <v>1937282</v>
      </c>
      <c r="V1194" s="13">
        <f t="shared" si="320"/>
        <v>2015302</v>
      </c>
      <c r="W1194" s="10">
        <f t="shared" si="321"/>
        <v>980181.99999999977</v>
      </c>
    </row>
    <row r="1195" spans="2:23" ht="40.799999999999997" x14ac:dyDescent="0.3">
      <c r="B1195" s="78" t="s">
        <v>26</v>
      </c>
      <c r="C1195" s="76">
        <v>802230</v>
      </c>
      <c r="D1195" s="79" t="s">
        <v>2042</v>
      </c>
      <c r="E1195" s="75">
        <v>0.11</v>
      </c>
      <c r="F1195" s="76">
        <v>0.02</v>
      </c>
      <c r="G1195" s="76">
        <v>0.09</v>
      </c>
      <c r="H1195" s="6">
        <f t="shared" si="306"/>
        <v>1904</v>
      </c>
      <c r="I1195" s="6">
        <f t="shared" si="307"/>
        <v>10134</v>
      </c>
      <c r="J1195" s="6">
        <f t="shared" si="308"/>
        <v>12038</v>
      </c>
      <c r="K1195" s="7">
        <f t="shared" si="309"/>
        <v>4320</v>
      </c>
      <c r="L1195" s="7">
        <f t="shared" si="310"/>
        <v>24930</v>
      </c>
      <c r="M1195" s="7">
        <f t="shared" si="311"/>
        <v>29250</v>
      </c>
      <c r="N1195" s="8">
        <f t="shared" si="312"/>
        <v>3240</v>
      </c>
      <c r="O1195" s="8">
        <f t="shared" si="313"/>
        <v>25704</v>
      </c>
      <c r="P1195" s="8">
        <f t="shared" si="314"/>
        <v>28944</v>
      </c>
      <c r="Q1195" s="9">
        <f t="shared" si="315"/>
        <v>3020</v>
      </c>
      <c r="R1195" s="9">
        <f t="shared" si="316"/>
        <v>16110</v>
      </c>
      <c r="S1195" s="10">
        <f t="shared" si="317"/>
        <v>19130</v>
      </c>
      <c r="T1195" s="11">
        <f t="shared" si="318"/>
        <v>3611.4</v>
      </c>
      <c r="U1195" s="12">
        <f t="shared" si="319"/>
        <v>20823.400000000001</v>
      </c>
      <c r="V1195" s="13">
        <f t="shared" si="320"/>
        <v>20517.400000000001</v>
      </c>
      <c r="W1195" s="10">
        <f t="shared" si="321"/>
        <v>10703.4</v>
      </c>
    </row>
    <row r="1196" spans="2:23" ht="40.799999999999997" x14ac:dyDescent="0.3">
      <c r="B1196" s="78" t="s">
        <v>26</v>
      </c>
      <c r="C1196" s="76">
        <v>802235</v>
      </c>
      <c r="D1196" s="79" t="s">
        <v>2043</v>
      </c>
      <c r="E1196" s="75">
        <v>0.2</v>
      </c>
      <c r="F1196" s="76">
        <v>0.04</v>
      </c>
      <c r="G1196" s="76">
        <v>0.16</v>
      </c>
      <c r="H1196" s="6">
        <f t="shared" ref="H1196:H1259" si="322">F1196*95200</f>
        <v>3808</v>
      </c>
      <c r="I1196" s="6">
        <f t="shared" ref="I1196:I1259" si="323">G1196*112600</f>
        <v>18016</v>
      </c>
      <c r="J1196" s="6">
        <f t="shared" si="308"/>
        <v>21824</v>
      </c>
      <c r="K1196" s="7">
        <f t="shared" si="309"/>
        <v>8640</v>
      </c>
      <c r="L1196" s="7">
        <f t="shared" si="310"/>
        <v>44320</v>
      </c>
      <c r="M1196" s="7">
        <f t="shared" si="311"/>
        <v>52960</v>
      </c>
      <c r="N1196" s="8">
        <f t="shared" si="312"/>
        <v>6480</v>
      </c>
      <c r="O1196" s="8">
        <f t="shared" si="313"/>
        <v>45696</v>
      </c>
      <c r="P1196" s="8">
        <f t="shared" si="314"/>
        <v>52176</v>
      </c>
      <c r="Q1196" s="9">
        <f t="shared" si="315"/>
        <v>6040</v>
      </c>
      <c r="R1196" s="9">
        <f t="shared" si="316"/>
        <v>28640</v>
      </c>
      <c r="S1196" s="10">
        <f t="shared" si="317"/>
        <v>34680</v>
      </c>
      <c r="T1196" s="11">
        <f t="shared" si="318"/>
        <v>6547.2</v>
      </c>
      <c r="U1196" s="12">
        <f t="shared" si="319"/>
        <v>37683.199999999997</v>
      </c>
      <c r="V1196" s="13">
        <f t="shared" si="320"/>
        <v>36899.199999999997</v>
      </c>
      <c r="W1196" s="10">
        <f t="shared" si="321"/>
        <v>19403.2</v>
      </c>
    </row>
    <row r="1197" spans="2:23" ht="40.799999999999997" x14ac:dyDescent="0.3">
      <c r="B1197" s="78" t="s">
        <v>26</v>
      </c>
      <c r="C1197" s="76">
        <v>802240</v>
      </c>
      <c r="D1197" s="79" t="s">
        <v>2044</v>
      </c>
      <c r="E1197" s="75">
        <v>0.32</v>
      </c>
      <c r="F1197" s="76">
        <v>7.0000000000000007E-2</v>
      </c>
      <c r="G1197" s="76">
        <v>0.25</v>
      </c>
      <c r="H1197" s="6">
        <f t="shared" si="322"/>
        <v>6664.0000000000009</v>
      </c>
      <c r="I1197" s="6">
        <f t="shared" si="323"/>
        <v>28150</v>
      </c>
      <c r="J1197" s="6">
        <f t="shared" si="308"/>
        <v>34814</v>
      </c>
      <c r="K1197" s="7">
        <f t="shared" si="309"/>
        <v>15120.000000000002</v>
      </c>
      <c r="L1197" s="7">
        <f t="shared" si="310"/>
        <v>69250</v>
      </c>
      <c r="M1197" s="7">
        <f t="shared" si="311"/>
        <v>84370</v>
      </c>
      <c r="N1197" s="8">
        <f t="shared" si="312"/>
        <v>11340.000000000002</v>
      </c>
      <c r="O1197" s="8">
        <f t="shared" si="313"/>
        <v>71400</v>
      </c>
      <c r="P1197" s="8">
        <f t="shared" si="314"/>
        <v>82740</v>
      </c>
      <c r="Q1197" s="9">
        <f t="shared" si="315"/>
        <v>10570.000000000002</v>
      </c>
      <c r="R1197" s="9">
        <f t="shared" si="316"/>
        <v>44750</v>
      </c>
      <c r="S1197" s="10">
        <f t="shared" si="317"/>
        <v>55320</v>
      </c>
      <c r="T1197" s="11">
        <f t="shared" si="318"/>
        <v>10444.200000000001</v>
      </c>
      <c r="U1197" s="12">
        <f t="shared" si="319"/>
        <v>60000.2</v>
      </c>
      <c r="V1197" s="13">
        <f t="shared" si="320"/>
        <v>58370.2</v>
      </c>
      <c r="W1197" s="10">
        <f t="shared" si="321"/>
        <v>30950.2</v>
      </c>
    </row>
    <row r="1198" spans="2:23" ht="40.799999999999997" x14ac:dyDescent="0.3">
      <c r="B1198" s="78" t="s">
        <v>26</v>
      </c>
      <c r="C1198" s="76">
        <v>802245</v>
      </c>
      <c r="D1198" s="79" t="s">
        <v>2045</v>
      </c>
      <c r="E1198" s="75">
        <v>0.2</v>
      </c>
      <c r="F1198" s="76">
        <v>0.04</v>
      </c>
      <c r="G1198" s="76">
        <v>0.16</v>
      </c>
      <c r="H1198" s="6">
        <f t="shared" si="322"/>
        <v>3808</v>
      </c>
      <c r="I1198" s="6">
        <f t="shared" si="323"/>
        <v>18016</v>
      </c>
      <c r="J1198" s="6">
        <f t="shared" si="308"/>
        <v>21824</v>
      </c>
      <c r="K1198" s="7">
        <f t="shared" si="309"/>
        <v>8640</v>
      </c>
      <c r="L1198" s="7">
        <f t="shared" si="310"/>
        <v>44320</v>
      </c>
      <c r="M1198" s="7">
        <f t="shared" si="311"/>
        <v>52960</v>
      </c>
      <c r="N1198" s="8">
        <f t="shared" si="312"/>
        <v>6480</v>
      </c>
      <c r="O1198" s="8">
        <f t="shared" si="313"/>
        <v>45696</v>
      </c>
      <c r="P1198" s="8">
        <f t="shared" si="314"/>
        <v>52176</v>
      </c>
      <c r="Q1198" s="9">
        <f t="shared" si="315"/>
        <v>6040</v>
      </c>
      <c r="R1198" s="9">
        <f t="shared" si="316"/>
        <v>28640</v>
      </c>
      <c r="S1198" s="10">
        <f t="shared" si="317"/>
        <v>34680</v>
      </c>
      <c r="T1198" s="11">
        <f t="shared" si="318"/>
        <v>6547.2</v>
      </c>
      <c r="U1198" s="12">
        <f t="shared" si="319"/>
        <v>37683.199999999997</v>
      </c>
      <c r="V1198" s="13">
        <f t="shared" si="320"/>
        <v>36899.199999999997</v>
      </c>
      <c r="W1198" s="10">
        <f t="shared" si="321"/>
        <v>19403.2</v>
      </c>
    </row>
    <row r="1199" spans="2:23" ht="40.799999999999997" x14ac:dyDescent="0.3">
      <c r="B1199" s="78" t="s">
        <v>26</v>
      </c>
      <c r="C1199" s="76">
        <v>802246</v>
      </c>
      <c r="D1199" s="79" t="s">
        <v>2046</v>
      </c>
      <c r="E1199" s="75">
        <v>2.4</v>
      </c>
      <c r="F1199" s="76">
        <v>0.5</v>
      </c>
      <c r="G1199" s="76">
        <v>1.9</v>
      </c>
      <c r="H1199" s="6">
        <f t="shared" si="322"/>
        <v>47600</v>
      </c>
      <c r="I1199" s="6">
        <f t="shared" si="323"/>
        <v>213940</v>
      </c>
      <c r="J1199" s="6">
        <f t="shared" si="308"/>
        <v>261540</v>
      </c>
      <c r="K1199" s="7">
        <f t="shared" si="309"/>
        <v>108000</v>
      </c>
      <c r="L1199" s="7">
        <f t="shared" si="310"/>
        <v>526300</v>
      </c>
      <c r="M1199" s="7">
        <f t="shared" si="311"/>
        <v>634300</v>
      </c>
      <c r="N1199" s="8">
        <f t="shared" si="312"/>
        <v>81000</v>
      </c>
      <c r="O1199" s="8">
        <f t="shared" si="313"/>
        <v>542640</v>
      </c>
      <c r="P1199" s="8">
        <f t="shared" si="314"/>
        <v>623640</v>
      </c>
      <c r="Q1199" s="9">
        <f t="shared" si="315"/>
        <v>75500</v>
      </c>
      <c r="R1199" s="9">
        <f t="shared" si="316"/>
        <v>340100</v>
      </c>
      <c r="S1199" s="10">
        <f t="shared" si="317"/>
        <v>415600</v>
      </c>
      <c r="T1199" s="11">
        <f t="shared" si="318"/>
        <v>78462</v>
      </c>
      <c r="U1199" s="12">
        <f t="shared" si="319"/>
        <v>451222</v>
      </c>
      <c r="V1199" s="13">
        <f t="shared" si="320"/>
        <v>440562</v>
      </c>
      <c r="W1199" s="10">
        <f t="shared" si="321"/>
        <v>232522</v>
      </c>
    </row>
    <row r="1200" spans="2:23" ht="40.799999999999997" x14ac:dyDescent="0.3">
      <c r="B1200" s="78" t="s">
        <v>26</v>
      </c>
      <c r="C1200" s="76">
        <v>802247</v>
      </c>
      <c r="D1200" s="79" t="s">
        <v>2047</v>
      </c>
      <c r="E1200" s="75">
        <v>2.4</v>
      </c>
      <c r="F1200" s="76">
        <v>0.5</v>
      </c>
      <c r="G1200" s="76">
        <v>1.9</v>
      </c>
      <c r="H1200" s="6">
        <f t="shared" si="322"/>
        <v>47600</v>
      </c>
      <c r="I1200" s="6">
        <f t="shared" si="323"/>
        <v>213940</v>
      </c>
      <c r="J1200" s="6">
        <f t="shared" si="308"/>
        <v>261540</v>
      </c>
      <c r="K1200" s="7">
        <f t="shared" si="309"/>
        <v>108000</v>
      </c>
      <c r="L1200" s="7">
        <f t="shared" si="310"/>
        <v>526300</v>
      </c>
      <c r="M1200" s="7">
        <f t="shared" si="311"/>
        <v>634300</v>
      </c>
      <c r="N1200" s="8">
        <f t="shared" si="312"/>
        <v>81000</v>
      </c>
      <c r="O1200" s="8">
        <f t="shared" si="313"/>
        <v>542640</v>
      </c>
      <c r="P1200" s="8">
        <f t="shared" si="314"/>
        <v>623640</v>
      </c>
      <c r="Q1200" s="9">
        <f t="shared" si="315"/>
        <v>75500</v>
      </c>
      <c r="R1200" s="9">
        <f t="shared" si="316"/>
        <v>340100</v>
      </c>
      <c r="S1200" s="10">
        <f t="shared" si="317"/>
        <v>415600</v>
      </c>
      <c r="T1200" s="11">
        <f t="shared" si="318"/>
        <v>78462</v>
      </c>
      <c r="U1200" s="12">
        <f t="shared" si="319"/>
        <v>451222</v>
      </c>
      <c r="V1200" s="13">
        <f t="shared" si="320"/>
        <v>440562</v>
      </c>
      <c r="W1200" s="10">
        <f t="shared" si="321"/>
        <v>232522</v>
      </c>
    </row>
    <row r="1201" spans="2:23" ht="40.799999999999997" x14ac:dyDescent="0.3">
      <c r="B1201" s="78" t="s">
        <v>26</v>
      </c>
      <c r="C1201" s="76">
        <v>802248</v>
      </c>
      <c r="D1201" s="79" t="s">
        <v>2048</v>
      </c>
      <c r="E1201" s="75">
        <v>2.4</v>
      </c>
      <c r="F1201" s="76">
        <v>0.5</v>
      </c>
      <c r="G1201" s="76">
        <v>1.9</v>
      </c>
      <c r="H1201" s="6">
        <f t="shared" si="322"/>
        <v>47600</v>
      </c>
      <c r="I1201" s="6">
        <f t="shared" si="323"/>
        <v>213940</v>
      </c>
      <c r="J1201" s="6">
        <f t="shared" si="308"/>
        <v>261540</v>
      </c>
      <c r="K1201" s="7">
        <f t="shared" si="309"/>
        <v>108000</v>
      </c>
      <c r="L1201" s="7">
        <f t="shared" si="310"/>
        <v>526300</v>
      </c>
      <c r="M1201" s="7">
        <f t="shared" si="311"/>
        <v>634300</v>
      </c>
      <c r="N1201" s="8">
        <f t="shared" si="312"/>
        <v>81000</v>
      </c>
      <c r="O1201" s="8">
        <f t="shared" si="313"/>
        <v>542640</v>
      </c>
      <c r="P1201" s="8">
        <f t="shared" si="314"/>
        <v>623640</v>
      </c>
      <c r="Q1201" s="9">
        <f t="shared" si="315"/>
        <v>75500</v>
      </c>
      <c r="R1201" s="9">
        <f t="shared" si="316"/>
        <v>340100</v>
      </c>
      <c r="S1201" s="10">
        <f t="shared" si="317"/>
        <v>415600</v>
      </c>
      <c r="T1201" s="11">
        <f t="shared" si="318"/>
        <v>78462</v>
      </c>
      <c r="U1201" s="12">
        <f t="shared" si="319"/>
        <v>451222</v>
      </c>
      <c r="V1201" s="13">
        <f t="shared" si="320"/>
        <v>440562</v>
      </c>
      <c r="W1201" s="10">
        <f t="shared" si="321"/>
        <v>232522</v>
      </c>
    </row>
    <row r="1202" spans="2:23" ht="40.799999999999997" x14ac:dyDescent="0.3">
      <c r="B1202" s="78" t="s">
        <v>26</v>
      </c>
      <c r="C1202" s="76">
        <v>802249</v>
      </c>
      <c r="D1202" s="79" t="s">
        <v>2049</v>
      </c>
      <c r="E1202" s="75">
        <v>2.4</v>
      </c>
      <c r="F1202" s="76">
        <v>0.5</v>
      </c>
      <c r="G1202" s="76">
        <v>1.9</v>
      </c>
      <c r="H1202" s="6">
        <f t="shared" si="322"/>
        <v>47600</v>
      </c>
      <c r="I1202" s="6">
        <f t="shared" si="323"/>
        <v>213940</v>
      </c>
      <c r="J1202" s="6">
        <f t="shared" si="308"/>
        <v>261540</v>
      </c>
      <c r="K1202" s="7">
        <f t="shared" si="309"/>
        <v>108000</v>
      </c>
      <c r="L1202" s="7">
        <f t="shared" si="310"/>
        <v>526300</v>
      </c>
      <c r="M1202" s="7">
        <f t="shared" si="311"/>
        <v>634300</v>
      </c>
      <c r="N1202" s="8">
        <f t="shared" si="312"/>
        <v>81000</v>
      </c>
      <c r="O1202" s="8">
        <f t="shared" si="313"/>
        <v>542640</v>
      </c>
      <c r="P1202" s="8">
        <f t="shared" si="314"/>
        <v>623640</v>
      </c>
      <c r="Q1202" s="9">
        <f t="shared" si="315"/>
        <v>75500</v>
      </c>
      <c r="R1202" s="9">
        <f t="shared" si="316"/>
        <v>340100</v>
      </c>
      <c r="S1202" s="10">
        <f t="shared" si="317"/>
        <v>415600</v>
      </c>
      <c r="T1202" s="11">
        <f t="shared" si="318"/>
        <v>78462</v>
      </c>
      <c r="U1202" s="12">
        <f t="shared" si="319"/>
        <v>451222</v>
      </c>
      <c r="V1202" s="13">
        <f t="shared" si="320"/>
        <v>440562</v>
      </c>
      <c r="W1202" s="10">
        <f t="shared" si="321"/>
        <v>232522</v>
      </c>
    </row>
    <row r="1203" spans="2:23" ht="40.799999999999997" x14ac:dyDescent="0.3">
      <c r="B1203" s="78" t="s">
        <v>26</v>
      </c>
      <c r="C1203" s="76">
        <v>802250</v>
      </c>
      <c r="D1203" s="79" t="s">
        <v>2050</v>
      </c>
      <c r="E1203" s="75">
        <v>2.4</v>
      </c>
      <c r="F1203" s="76">
        <v>0.5</v>
      </c>
      <c r="G1203" s="76">
        <v>1.9</v>
      </c>
      <c r="H1203" s="6">
        <f t="shared" si="322"/>
        <v>47600</v>
      </c>
      <c r="I1203" s="6">
        <f t="shared" si="323"/>
        <v>213940</v>
      </c>
      <c r="J1203" s="6">
        <f t="shared" si="308"/>
        <v>261540</v>
      </c>
      <c r="K1203" s="7">
        <f t="shared" si="309"/>
        <v>108000</v>
      </c>
      <c r="L1203" s="7">
        <f t="shared" si="310"/>
        <v>526300</v>
      </c>
      <c r="M1203" s="7">
        <f t="shared" si="311"/>
        <v>634300</v>
      </c>
      <c r="N1203" s="8">
        <f t="shared" si="312"/>
        <v>81000</v>
      </c>
      <c r="O1203" s="8">
        <f t="shared" si="313"/>
        <v>542640</v>
      </c>
      <c r="P1203" s="8">
        <f t="shared" si="314"/>
        <v>623640</v>
      </c>
      <c r="Q1203" s="9">
        <f t="shared" si="315"/>
        <v>75500</v>
      </c>
      <c r="R1203" s="9">
        <f t="shared" si="316"/>
        <v>340100</v>
      </c>
      <c r="S1203" s="10">
        <f t="shared" si="317"/>
        <v>415600</v>
      </c>
      <c r="T1203" s="11">
        <f t="shared" si="318"/>
        <v>78462</v>
      </c>
      <c r="U1203" s="12">
        <f t="shared" si="319"/>
        <v>451222</v>
      </c>
      <c r="V1203" s="13">
        <f t="shared" si="320"/>
        <v>440562</v>
      </c>
      <c r="W1203" s="10">
        <f t="shared" si="321"/>
        <v>232522</v>
      </c>
    </row>
    <row r="1204" spans="2:23" ht="40.799999999999997" x14ac:dyDescent="0.3">
      <c r="B1204" s="78" t="s">
        <v>26</v>
      </c>
      <c r="C1204" s="76">
        <v>802251</v>
      </c>
      <c r="D1204" s="79" t="s">
        <v>2051</v>
      </c>
      <c r="E1204" s="75">
        <v>2.4</v>
      </c>
      <c r="F1204" s="76">
        <v>0.5</v>
      </c>
      <c r="G1204" s="76">
        <v>1.9</v>
      </c>
      <c r="H1204" s="6">
        <f t="shared" si="322"/>
        <v>47600</v>
      </c>
      <c r="I1204" s="6">
        <f t="shared" si="323"/>
        <v>213940</v>
      </c>
      <c r="J1204" s="6">
        <f t="shared" si="308"/>
        <v>261540</v>
      </c>
      <c r="K1204" s="7">
        <f t="shared" si="309"/>
        <v>108000</v>
      </c>
      <c r="L1204" s="7">
        <f t="shared" si="310"/>
        <v>526300</v>
      </c>
      <c r="M1204" s="7">
        <f t="shared" si="311"/>
        <v>634300</v>
      </c>
      <c r="N1204" s="8">
        <f t="shared" si="312"/>
        <v>81000</v>
      </c>
      <c r="O1204" s="8">
        <f t="shared" si="313"/>
        <v>542640</v>
      </c>
      <c r="P1204" s="8">
        <f t="shared" si="314"/>
        <v>623640</v>
      </c>
      <c r="Q1204" s="9">
        <f t="shared" si="315"/>
        <v>75500</v>
      </c>
      <c r="R1204" s="9">
        <f t="shared" si="316"/>
        <v>340100</v>
      </c>
      <c r="S1204" s="10">
        <f t="shared" si="317"/>
        <v>415600</v>
      </c>
      <c r="T1204" s="11">
        <f t="shared" si="318"/>
        <v>78462</v>
      </c>
      <c r="U1204" s="12">
        <f t="shared" si="319"/>
        <v>451222</v>
      </c>
      <c r="V1204" s="13">
        <f t="shared" si="320"/>
        <v>440562</v>
      </c>
      <c r="W1204" s="10">
        <f t="shared" si="321"/>
        <v>232522</v>
      </c>
    </row>
    <row r="1205" spans="2:23" ht="40.799999999999997" x14ac:dyDescent="0.3">
      <c r="B1205" s="78" t="s">
        <v>26</v>
      </c>
      <c r="C1205" s="76">
        <v>802252</v>
      </c>
      <c r="D1205" s="79" t="s">
        <v>2052</v>
      </c>
      <c r="E1205" s="75">
        <v>2.4</v>
      </c>
      <c r="F1205" s="76">
        <v>0.5</v>
      </c>
      <c r="G1205" s="76">
        <v>1.9</v>
      </c>
      <c r="H1205" s="6">
        <f t="shared" si="322"/>
        <v>47600</v>
      </c>
      <c r="I1205" s="6">
        <f t="shared" si="323"/>
        <v>213940</v>
      </c>
      <c r="J1205" s="6">
        <f t="shared" si="308"/>
        <v>261540</v>
      </c>
      <c r="K1205" s="7">
        <f t="shared" si="309"/>
        <v>108000</v>
      </c>
      <c r="L1205" s="7">
        <f t="shared" si="310"/>
        <v>526300</v>
      </c>
      <c r="M1205" s="7">
        <f t="shared" si="311"/>
        <v>634300</v>
      </c>
      <c r="N1205" s="8">
        <f t="shared" si="312"/>
        <v>81000</v>
      </c>
      <c r="O1205" s="8">
        <f t="shared" si="313"/>
        <v>542640</v>
      </c>
      <c r="P1205" s="8">
        <f t="shared" si="314"/>
        <v>623640</v>
      </c>
      <c r="Q1205" s="9">
        <f t="shared" si="315"/>
        <v>75500</v>
      </c>
      <c r="R1205" s="9">
        <f t="shared" si="316"/>
        <v>340100</v>
      </c>
      <c r="S1205" s="10">
        <f t="shared" si="317"/>
        <v>415600</v>
      </c>
      <c r="T1205" s="11">
        <f t="shared" si="318"/>
        <v>78462</v>
      </c>
      <c r="U1205" s="12">
        <f t="shared" si="319"/>
        <v>451222</v>
      </c>
      <c r="V1205" s="13">
        <f t="shared" si="320"/>
        <v>440562</v>
      </c>
      <c r="W1205" s="10">
        <f t="shared" si="321"/>
        <v>232522</v>
      </c>
    </row>
    <row r="1206" spans="2:23" ht="40.799999999999997" x14ac:dyDescent="0.3">
      <c r="B1206" s="78" t="s">
        <v>26</v>
      </c>
      <c r="C1206" s="76">
        <v>802253</v>
      </c>
      <c r="D1206" s="79" t="s">
        <v>2053</v>
      </c>
      <c r="E1206" s="75">
        <v>2.4</v>
      </c>
      <c r="F1206" s="76">
        <v>0.5</v>
      </c>
      <c r="G1206" s="76">
        <v>1.9</v>
      </c>
      <c r="H1206" s="6">
        <f t="shared" si="322"/>
        <v>47600</v>
      </c>
      <c r="I1206" s="6">
        <f t="shared" si="323"/>
        <v>213940</v>
      </c>
      <c r="J1206" s="6">
        <f t="shared" si="308"/>
        <v>261540</v>
      </c>
      <c r="K1206" s="7">
        <f t="shared" si="309"/>
        <v>108000</v>
      </c>
      <c r="L1206" s="7">
        <f t="shared" si="310"/>
        <v>526300</v>
      </c>
      <c r="M1206" s="7">
        <f t="shared" si="311"/>
        <v>634300</v>
      </c>
      <c r="N1206" s="8">
        <f t="shared" si="312"/>
        <v>81000</v>
      </c>
      <c r="O1206" s="8">
        <f t="shared" si="313"/>
        <v>542640</v>
      </c>
      <c r="P1206" s="8">
        <f t="shared" si="314"/>
        <v>623640</v>
      </c>
      <c r="Q1206" s="9">
        <f t="shared" si="315"/>
        <v>75500</v>
      </c>
      <c r="R1206" s="9">
        <f t="shared" si="316"/>
        <v>340100</v>
      </c>
      <c r="S1206" s="10">
        <f t="shared" si="317"/>
        <v>415600</v>
      </c>
      <c r="T1206" s="11">
        <f t="shared" si="318"/>
        <v>78462</v>
      </c>
      <c r="U1206" s="12">
        <f t="shared" si="319"/>
        <v>451222</v>
      </c>
      <c r="V1206" s="13">
        <f t="shared" si="320"/>
        <v>440562</v>
      </c>
      <c r="W1206" s="10">
        <f t="shared" si="321"/>
        <v>232522</v>
      </c>
    </row>
    <row r="1207" spans="2:23" ht="102" x14ac:dyDescent="0.3">
      <c r="B1207" s="78" t="s">
        <v>26</v>
      </c>
      <c r="C1207" s="76">
        <v>802255</v>
      </c>
      <c r="D1207" s="79" t="s">
        <v>2054</v>
      </c>
      <c r="E1207" s="75">
        <v>1.05</v>
      </c>
      <c r="F1207" s="76">
        <v>0.25</v>
      </c>
      <c r="G1207" s="76">
        <v>0.8</v>
      </c>
      <c r="H1207" s="6">
        <f t="shared" si="322"/>
        <v>23800</v>
      </c>
      <c r="I1207" s="6">
        <f t="shared" si="323"/>
        <v>90080</v>
      </c>
      <c r="J1207" s="6">
        <f t="shared" si="308"/>
        <v>113880</v>
      </c>
      <c r="K1207" s="7">
        <f t="shared" si="309"/>
        <v>54000</v>
      </c>
      <c r="L1207" s="7">
        <f t="shared" si="310"/>
        <v>221600</v>
      </c>
      <c r="M1207" s="7">
        <f t="shared" si="311"/>
        <v>275600</v>
      </c>
      <c r="N1207" s="8">
        <f t="shared" si="312"/>
        <v>40500</v>
      </c>
      <c r="O1207" s="8">
        <f t="shared" si="313"/>
        <v>228480</v>
      </c>
      <c r="P1207" s="8">
        <f t="shared" si="314"/>
        <v>268980</v>
      </c>
      <c r="Q1207" s="9">
        <f t="shared" si="315"/>
        <v>37750</v>
      </c>
      <c r="R1207" s="9">
        <f t="shared" si="316"/>
        <v>143200</v>
      </c>
      <c r="S1207" s="10">
        <f t="shared" si="317"/>
        <v>180950</v>
      </c>
      <c r="T1207" s="11">
        <f t="shared" si="318"/>
        <v>34164</v>
      </c>
      <c r="U1207" s="12">
        <f t="shared" si="319"/>
        <v>195884</v>
      </c>
      <c r="V1207" s="13">
        <f t="shared" si="320"/>
        <v>189264</v>
      </c>
      <c r="W1207" s="10">
        <f t="shared" si="321"/>
        <v>101234</v>
      </c>
    </row>
    <row r="1208" spans="2:23" ht="40.799999999999997" x14ac:dyDescent="0.3">
      <c r="B1208" s="78" t="s">
        <v>26</v>
      </c>
      <c r="C1208" s="76">
        <v>802260</v>
      </c>
      <c r="D1208" s="79" t="s">
        <v>2055</v>
      </c>
      <c r="E1208" s="75">
        <v>0.38</v>
      </c>
      <c r="F1208" s="76">
        <v>0.08</v>
      </c>
      <c r="G1208" s="76">
        <v>0.3</v>
      </c>
      <c r="H1208" s="6">
        <f t="shared" si="322"/>
        <v>7616</v>
      </c>
      <c r="I1208" s="6">
        <f t="shared" si="323"/>
        <v>33780</v>
      </c>
      <c r="J1208" s="6">
        <f t="shared" si="308"/>
        <v>41396</v>
      </c>
      <c r="K1208" s="7">
        <f t="shared" si="309"/>
        <v>17280</v>
      </c>
      <c r="L1208" s="7">
        <f t="shared" si="310"/>
        <v>83100</v>
      </c>
      <c r="M1208" s="7">
        <f t="shared" si="311"/>
        <v>100380</v>
      </c>
      <c r="N1208" s="8">
        <f t="shared" si="312"/>
        <v>12960</v>
      </c>
      <c r="O1208" s="8">
        <f t="shared" si="313"/>
        <v>85680</v>
      </c>
      <c r="P1208" s="8">
        <f t="shared" si="314"/>
        <v>98640</v>
      </c>
      <c r="Q1208" s="9">
        <f t="shared" si="315"/>
        <v>12080</v>
      </c>
      <c r="R1208" s="9">
        <f t="shared" si="316"/>
        <v>53700</v>
      </c>
      <c r="S1208" s="10">
        <f t="shared" si="317"/>
        <v>65780</v>
      </c>
      <c r="T1208" s="11">
        <f t="shared" si="318"/>
        <v>12418.8</v>
      </c>
      <c r="U1208" s="12">
        <f t="shared" si="319"/>
        <v>71402.8</v>
      </c>
      <c r="V1208" s="13">
        <f t="shared" si="320"/>
        <v>69662.8</v>
      </c>
      <c r="W1208" s="10">
        <f t="shared" si="321"/>
        <v>36802.800000000003</v>
      </c>
    </row>
    <row r="1209" spans="2:23" ht="40.799999999999997" x14ac:dyDescent="0.3">
      <c r="B1209" s="78" t="s">
        <v>26</v>
      </c>
      <c r="C1209" s="76">
        <v>802265</v>
      </c>
      <c r="D1209" s="79" t="s">
        <v>2056</v>
      </c>
      <c r="E1209" s="75">
        <v>2.4</v>
      </c>
      <c r="F1209" s="76">
        <v>0.5</v>
      </c>
      <c r="G1209" s="76">
        <v>1.9</v>
      </c>
      <c r="H1209" s="6">
        <f t="shared" si="322"/>
        <v>47600</v>
      </c>
      <c r="I1209" s="6">
        <f t="shared" si="323"/>
        <v>213940</v>
      </c>
      <c r="J1209" s="6">
        <f t="shared" si="308"/>
        <v>261540</v>
      </c>
      <c r="K1209" s="7">
        <f t="shared" si="309"/>
        <v>108000</v>
      </c>
      <c r="L1209" s="7">
        <f t="shared" si="310"/>
        <v>526300</v>
      </c>
      <c r="M1209" s="7">
        <f t="shared" si="311"/>
        <v>634300</v>
      </c>
      <c r="N1209" s="8">
        <f t="shared" si="312"/>
        <v>81000</v>
      </c>
      <c r="O1209" s="8">
        <f t="shared" si="313"/>
        <v>542640</v>
      </c>
      <c r="P1209" s="8">
        <f t="shared" si="314"/>
        <v>623640</v>
      </c>
      <c r="Q1209" s="9">
        <f t="shared" si="315"/>
        <v>75500</v>
      </c>
      <c r="R1209" s="9">
        <f t="shared" si="316"/>
        <v>340100</v>
      </c>
      <c r="S1209" s="10">
        <f t="shared" si="317"/>
        <v>415600</v>
      </c>
      <c r="T1209" s="11">
        <f t="shared" si="318"/>
        <v>78462</v>
      </c>
      <c r="U1209" s="12">
        <f t="shared" si="319"/>
        <v>451222</v>
      </c>
      <c r="V1209" s="13">
        <f t="shared" si="320"/>
        <v>440562</v>
      </c>
      <c r="W1209" s="10">
        <f t="shared" si="321"/>
        <v>232522</v>
      </c>
    </row>
    <row r="1210" spans="2:23" ht="40.799999999999997" x14ac:dyDescent="0.3">
      <c r="B1210" s="78" t="s">
        <v>26</v>
      </c>
      <c r="C1210" s="76">
        <v>802270</v>
      </c>
      <c r="D1210" s="79" t="s">
        <v>2057</v>
      </c>
      <c r="E1210" s="75">
        <v>2.4</v>
      </c>
      <c r="F1210" s="76">
        <v>0.5</v>
      </c>
      <c r="G1210" s="76">
        <v>1.9</v>
      </c>
      <c r="H1210" s="6">
        <f t="shared" si="322"/>
        <v>47600</v>
      </c>
      <c r="I1210" s="6">
        <f t="shared" si="323"/>
        <v>213940</v>
      </c>
      <c r="J1210" s="6">
        <f t="shared" si="308"/>
        <v>261540</v>
      </c>
      <c r="K1210" s="7">
        <f t="shared" si="309"/>
        <v>108000</v>
      </c>
      <c r="L1210" s="7">
        <f t="shared" si="310"/>
        <v>526300</v>
      </c>
      <c r="M1210" s="7">
        <f t="shared" si="311"/>
        <v>634300</v>
      </c>
      <c r="N1210" s="8">
        <f t="shared" si="312"/>
        <v>81000</v>
      </c>
      <c r="O1210" s="8">
        <f t="shared" si="313"/>
        <v>542640</v>
      </c>
      <c r="P1210" s="8">
        <f t="shared" si="314"/>
        <v>623640</v>
      </c>
      <c r="Q1210" s="9">
        <f t="shared" si="315"/>
        <v>75500</v>
      </c>
      <c r="R1210" s="9">
        <f t="shared" si="316"/>
        <v>340100</v>
      </c>
      <c r="S1210" s="10">
        <f t="shared" si="317"/>
        <v>415600</v>
      </c>
      <c r="T1210" s="11">
        <f t="shared" si="318"/>
        <v>78462</v>
      </c>
      <c r="U1210" s="12">
        <f t="shared" si="319"/>
        <v>451222</v>
      </c>
      <c r="V1210" s="13">
        <f t="shared" si="320"/>
        <v>440562</v>
      </c>
      <c r="W1210" s="10">
        <f t="shared" si="321"/>
        <v>232522</v>
      </c>
    </row>
    <row r="1211" spans="2:23" ht="40.799999999999997" x14ac:dyDescent="0.3">
      <c r="B1211" s="78" t="s">
        <v>26</v>
      </c>
      <c r="C1211" s="76">
        <v>802275</v>
      </c>
      <c r="D1211" s="79" t="s">
        <v>2058</v>
      </c>
      <c r="E1211" s="75">
        <v>2.4</v>
      </c>
      <c r="F1211" s="76">
        <v>0.5</v>
      </c>
      <c r="G1211" s="76">
        <v>1.9</v>
      </c>
      <c r="H1211" s="6">
        <f t="shared" si="322"/>
        <v>47600</v>
      </c>
      <c r="I1211" s="6">
        <f t="shared" si="323"/>
        <v>213940</v>
      </c>
      <c r="J1211" s="6">
        <f t="shared" si="308"/>
        <v>261540</v>
      </c>
      <c r="K1211" s="7">
        <f t="shared" si="309"/>
        <v>108000</v>
      </c>
      <c r="L1211" s="7">
        <f t="shared" si="310"/>
        <v>526300</v>
      </c>
      <c r="M1211" s="7">
        <f t="shared" si="311"/>
        <v>634300</v>
      </c>
      <c r="N1211" s="8">
        <f t="shared" si="312"/>
        <v>81000</v>
      </c>
      <c r="O1211" s="8">
        <f t="shared" si="313"/>
        <v>542640</v>
      </c>
      <c r="P1211" s="8">
        <f t="shared" si="314"/>
        <v>623640</v>
      </c>
      <c r="Q1211" s="9">
        <f t="shared" si="315"/>
        <v>75500</v>
      </c>
      <c r="R1211" s="9">
        <f t="shared" si="316"/>
        <v>340100</v>
      </c>
      <c r="S1211" s="10">
        <f t="shared" si="317"/>
        <v>415600</v>
      </c>
      <c r="T1211" s="11">
        <f t="shared" si="318"/>
        <v>78462</v>
      </c>
      <c r="U1211" s="12">
        <f t="shared" si="319"/>
        <v>451222</v>
      </c>
      <c r="V1211" s="13">
        <f t="shared" si="320"/>
        <v>440562</v>
      </c>
      <c r="W1211" s="10">
        <f t="shared" si="321"/>
        <v>232522</v>
      </c>
    </row>
    <row r="1212" spans="2:23" ht="40.799999999999997" x14ac:dyDescent="0.3">
      <c r="B1212" s="78" t="s">
        <v>26</v>
      </c>
      <c r="C1212" s="76">
        <v>802280</v>
      </c>
      <c r="D1212" s="79" t="s">
        <v>2059</v>
      </c>
      <c r="E1212" s="75">
        <v>4.5</v>
      </c>
      <c r="F1212" s="76">
        <v>1.5</v>
      </c>
      <c r="G1212" s="76">
        <v>3</v>
      </c>
      <c r="H1212" s="6">
        <f t="shared" si="322"/>
        <v>142800</v>
      </c>
      <c r="I1212" s="6">
        <f t="shared" si="323"/>
        <v>337800</v>
      </c>
      <c r="J1212" s="6">
        <f t="shared" si="308"/>
        <v>480600</v>
      </c>
      <c r="K1212" s="7">
        <f t="shared" si="309"/>
        <v>324000</v>
      </c>
      <c r="L1212" s="7">
        <f t="shared" si="310"/>
        <v>831000</v>
      </c>
      <c r="M1212" s="7">
        <f t="shared" si="311"/>
        <v>1155000</v>
      </c>
      <c r="N1212" s="8">
        <f t="shared" si="312"/>
        <v>243000</v>
      </c>
      <c r="O1212" s="8">
        <f t="shared" si="313"/>
        <v>856800</v>
      </c>
      <c r="P1212" s="8">
        <f t="shared" si="314"/>
        <v>1099800</v>
      </c>
      <c r="Q1212" s="9">
        <f t="shared" si="315"/>
        <v>226500</v>
      </c>
      <c r="R1212" s="9">
        <f t="shared" si="316"/>
        <v>537000</v>
      </c>
      <c r="S1212" s="10">
        <f t="shared" si="317"/>
        <v>763500</v>
      </c>
      <c r="T1212" s="11">
        <f t="shared" si="318"/>
        <v>144180</v>
      </c>
      <c r="U1212" s="12">
        <f t="shared" si="319"/>
        <v>818580</v>
      </c>
      <c r="V1212" s="13">
        <f t="shared" si="320"/>
        <v>763380</v>
      </c>
      <c r="W1212" s="10">
        <f t="shared" si="321"/>
        <v>427080</v>
      </c>
    </row>
    <row r="1213" spans="2:23" ht="40.799999999999997" x14ac:dyDescent="0.3">
      <c r="B1213" s="78" t="s">
        <v>26</v>
      </c>
      <c r="C1213" s="76">
        <v>802285</v>
      </c>
      <c r="D1213" s="79" t="s">
        <v>2060</v>
      </c>
      <c r="E1213" s="75">
        <v>4.5</v>
      </c>
      <c r="F1213" s="76">
        <v>1.5</v>
      </c>
      <c r="G1213" s="76">
        <v>3</v>
      </c>
      <c r="H1213" s="6">
        <f t="shared" si="322"/>
        <v>142800</v>
      </c>
      <c r="I1213" s="6">
        <f t="shared" si="323"/>
        <v>337800</v>
      </c>
      <c r="J1213" s="6">
        <f t="shared" si="308"/>
        <v>480600</v>
      </c>
      <c r="K1213" s="7">
        <f t="shared" si="309"/>
        <v>324000</v>
      </c>
      <c r="L1213" s="7">
        <f t="shared" si="310"/>
        <v>831000</v>
      </c>
      <c r="M1213" s="7">
        <f t="shared" si="311"/>
        <v>1155000</v>
      </c>
      <c r="N1213" s="8">
        <f t="shared" si="312"/>
        <v>243000</v>
      </c>
      <c r="O1213" s="8">
        <f t="shared" si="313"/>
        <v>856800</v>
      </c>
      <c r="P1213" s="8">
        <f t="shared" si="314"/>
        <v>1099800</v>
      </c>
      <c r="Q1213" s="9">
        <f t="shared" si="315"/>
        <v>226500</v>
      </c>
      <c r="R1213" s="9">
        <f t="shared" si="316"/>
        <v>537000</v>
      </c>
      <c r="S1213" s="10">
        <f t="shared" si="317"/>
        <v>763500</v>
      </c>
      <c r="T1213" s="11">
        <f t="shared" si="318"/>
        <v>144180</v>
      </c>
      <c r="U1213" s="12">
        <f t="shared" si="319"/>
        <v>818580</v>
      </c>
      <c r="V1213" s="13">
        <f t="shared" si="320"/>
        <v>763380</v>
      </c>
      <c r="W1213" s="10">
        <f t="shared" si="321"/>
        <v>427080</v>
      </c>
    </row>
    <row r="1214" spans="2:23" ht="102" x14ac:dyDescent="0.3">
      <c r="B1214" s="78" t="s">
        <v>26</v>
      </c>
      <c r="C1214" s="76">
        <v>802290</v>
      </c>
      <c r="D1214" s="79" t="s">
        <v>2061</v>
      </c>
      <c r="E1214" s="75">
        <v>2.46</v>
      </c>
      <c r="F1214" s="76">
        <v>0.75</v>
      </c>
      <c r="G1214" s="76">
        <v>1.71</v>
      </c>
      <c r="H1214" s="6">
        <f t="shared" si="322"/>
        <v>71400</v>
      </c>
      <c r="I1214" s="6">
        <f t="shared" si="323"/>
        <v>192546</v>
      </c>
      <c r="J1214" s="6">
        <f t="shared" si="308"/>
        <v>263946</v>
      </c>
      <c r="K1214" s="7">
        <f t="shared" si="309"/>
        <v>162000</v>
      </c>
      <c r="L1214" s="7">
        <f t="shared" si="310"/>
        <v>473670</v>
      </c>
      <c r="M1214" s="7">
        <f t="shared" si="311"/>
        <v>635670</v>
      </c>
      <c r="N1214" s="8">
        <f t="shared" si="312"/>
        <v>121500</v>
      </c>
      <c r="O1214" s="8">
        <f t="shared" si="313"/>
        <v>488376</v>
      </c>
      <c r="P1214" s="8">
        <f t="shared" si="314"/>
        <v>609876</v>
      </c>
      <c r="Q1214" s="9">
        <f t="shared" si="315"/>
        <v>113250</v>
      </c>
      <c r="R1214" s="9">
        <f t="shared" si="316"/>
        <v>306090</v>
      </c>
      <c r="S1214" s="10">
        <f t="shared" si="317"/>
        <v>419340</v>
      </c>
      <c r="T1214" s="11">
        <f t="shared" si="318"/>
        <v>79183.8</v>
      </c>
      <c r="U1214" s="12">
        <f t="shared" si="319"/>
        <v>450907.8</v>
      </c>
      <c r="V1214" s="13">
        <f t="shared" si="320"/>
        <v>425113.8</v>
      </c>
      <c r="W1214" s="10">
        <f t="shared" si="321"/>
        <v>234577.8</v>
      </c>
    </row>
    <row r="1215" spans="2:23" ht="81.599999999999994" x14ac:dyDescent="0.3">
      <c r="B1215" s="78" t="s">
        <v>26</v>
      </c>
      <c r="C1215" s="76">
        <v>802295</v>
      </c>
      <c r="D1215" s="79" t="s">
        <v>2062</v>
      </c>
      <c r="E1215" s="75">
        <v>3.6999999999999997</v>
      </c>
      <c r="F1215" s="76">
        <v>0.3</v>
      </c>
      <c r="G1215" s="76">
        <v>3.4</v>
      </c>
      <c r="H1215" s="6">
        <f t="shared" si="322"/>
        <v>28560</v>
      </c>
      <c r="I1215" s="6">
        <f t="shared" si="323"/>
        <v>382840</v>
      </c>
      <c r="J1215" s="6">
        <f t="shared" si="308"/>
        <v>411400</v>
      </c>
      <c r="K1215" s="7">
        <f t="shared" si="309"/>
        <v>64800</v>
      </c>
      <c r="L1215" s="7">
        <f t="shared" si="310"/>
        <v>941800</v>
      </c>
      <c r="M1215" s="7">
        <f t="shared" si="311"/>
        <v>1006600</v>
      </c>
      <c r="N1215" s="8">
        <f t="shared" si="312"/>
        <v>48600</v>
      </c>
      <c r="O1215" s="8">
        <f t="shared" si="313"/>
        <v>971040</v>
      </c>
      <c r="P1215" s="8">
        <f t="shared" si="314"/>
        <v>1019640</v>
      </c>
      <c r="Q1215" s="9">
        <f t="shared" si="315"/>
        <v>45300</v>
      </c>
      <c r="R1215" s="9">
        <f t="shared" si="316"/>
        <v>608600</v>
      </c>
      <c r="S1215" s="10">
        <f t="shared" si="317"/>
        <v>653900</v>
      </c>
      <c r="T1215" s="11">
        <f t="shared" si="318"/>
        <v>123420</v>
      </c>
      <c r="U1215" s="12">
        <f t="shared" si="319"/>
        <v>718620</v>
      </c>
      <c r="V1215" s="13">
        <f t="shared" si="320"/>
        <v>731660</v>
      </c>
      <c r="W1215" s="10">
        <f t="shared" si="321"/>
        <v>365920</v>
      </c>
    </row>
    <row r="1216" spans="2:23" ht="61.2" x14ac:dyDescent="0.3">
      <c r="B1216" s="78" t="s">
        <v>26</v>
      </c>
      <c r="C1216" s="76">
        <v>802300</v>
      </c>
      <c r="D1216" s="79" t="s">
        <v>2063</v>
      </c>
      <c r="E1216" s="75">
        <v>0.25</v>
      </c>
      <c r="F1216" s="76">
        <v>0.05</v>
      </c>
      <c r="G1216" s="76">
        <v>0.2</v>
      </c>
      <c r="H1216" s="6">
        <f t="shared" si="322"/>
        <v>4760</v>
      </c>
      <c r="I1216" s="6">
        <f t="shared" si="323"/>
        <v>22520</v>
      </c>
      <c r="J1216" s="6">
        <f t="shared" si="308"/>
        <v>27280</v>
      </c>
      <c r="K1216" s="7">
        <f t="shared" si="309"/>
        <v>10800</v>
      </c>
      <c r="L1216" s="7">
        <f t="shared" si="310"/>
        <v>55400</v>
      </c>
      <c r="M1216" s="7">
        <f t="shared" si="311"/>
        <v>66200</v>
      </c>
      <c r="N1216" s="8">
        <f t="shared" si="312"/>
        <v>8100</v>
      </c>
      <c r="O1216" s="8">
        <f t="shared" si="313"/>
        <v>57120</v>
      </c>
      <c r="P1216" s="8">
        <f t="shared" si="314"/>
        <v>65220</v>
      </c>
      <c r="Q1216" s="9">
        <f t="shared" si="315"/>
        <v>7550</v>
      </c>
      <c r="R1216" s="9">
        <f t="shared" si="316"/>
        <v>35800</v>
      </c>
      <c r="S1216" s="10">
        <f t="shared" si="317"/>
        <v>43350</v>
      </c>
      <c r="T1216" s="11">
        <f t="shared" si="318"/>
        <v>8184</v>
      </c>
      <c r="U1216" s="12">
        <f t="shared" si="319"/>
        <v>47104</v>
      </c>
      <c r="V1216" s="13">
        <f t="shared" si="320"/>
        <v>46124</v>
      </c>
      <c r="W1216" s="10">
        <f t="shared" si="321"/>
        <v>24254</v>
      </c>
    </row>
    <row r="1217" spans="2:23" ht="40.799999999999997" x14ac:dyDescent="0.3">
      <c r="B1217" s="78" t="s">
        <v>26</v>
      </c>
      <c r="C1217" s="76">
        <v>802305</v>
      </c>
      <c r="D1217" s="79" t="s">
        <v>2064</v>
      </c>
      <c r="E1217" s="75">
        <v>0.13999999999999999</v>
      </c>
      <c r="F1217" s="76">
        <v>0.02</v>
      </c>
      <c r="G1217" s="76">
        <v>0.12</v>
      </c>
      <c r="H1217" s="6">
        <f t="shared" si="322"/>
        <v>1904</v>
      </c>
      <c r="I1217" s="6">
        <f t="shared" si="323"/>
        <v>13512</v>
      </c>
      <c r="J1217" s="6">
        <f t="shared" si="308"/>
        <v>15416</v>
      </c>
      <c r="K1217" s="7">
        <f t="shared" si="309"/>
        <v>4320</v>
      </c>
      <c r="L1217" s="7">
        <f t="shared" si="310"/>
        <v>33240</v>
      </c>
      <c r="M1217" s="7">
        <f t="shared" si="311"/>
        <v>37560</v>
      </c>
      <c r="N1217" s="8">
        <f t="shared" si="312"/>
        <v>3240</v>
      </c>
      <c r="O1217" s="8">
        <f t="shared" si="313"/>
        <v>34272</v>
      </c>
      <c r="P1217" s="8">
        <f t="shared" si="314"/>
        <v>37512</v>
      </c>
      <c r="Q1217" s="9">
        <f t="shared" si="315"/>
        <v>3020</v>
      </c>
      <c r="R1217" s="9">
        <f t="shared" si="316"/>
        <v>21480</v>
      </c>
      <c r="S1217" s="10">
        <f t="shared" si="317"/>
        <v>24500</v>
      </c>
      <c r="T1217" s="11">
        <f t="shared" si="318"/>
        <v>4624.8</v>
      </c>
      <c r="U1217" s="12">
        <f t="shared" si="319"/>
        <v>26768.799999999999</v>
      </c>
      <c r="V1217" s="13">
        <f t="shared" si="320"/>
        <v>26720.799999999999</v>
      </c>
      <c r="W1217" s="10">
        <f t="shared" si="321"/>
        <v>13708.8</v>
      </c>
    </row>
    <row r="1218" spans="2:23" ht="61.2" x14ac:dyDescent="0.3">
      <c r="B1218" s="78" t="s">
        <v>26</v>
      </c>
      <c r="C1218" s="76">
        <v>802315</v>
      </c>
      <c r="D1218" s="79" t="s">
        <v>2065</v>
      </c>
      <c r="E1218" s="75">
        <v>9.0000000000000011E-2</v>
      </c>
      <c r="F1218" s="76">
        <v>0.02</v>
      </c>
      <c r="G1218" s="76">
        <v>7.0000000000000007E-2</v>
      </c>
      <c r="H1218" s="6">
        <f t="shared" si="322"/>
        <v>1904</v>
      </c>
      <c r="I1218" s="6">
        <f t="shared" si="323"/>
        <v>7882.0000000000009</v>
      </c>
      <c r="J1218" s="6">
        <f t="shared" si="308"/>
        <v>9786</v>
      </c>
      <c r="K1218" s="7">
        <f t="shared" si="309"/>
        <v>4320</v>
      </c>
      <c r="L1218" s="7">
        <f t="shared" si="310"/>
        <v>19390.000000000004</v>
      </c>
      <c r="M1218" s="7">
        <f t="shared" si="311"/>
        <v>23710.000000000004</v>
      </c>
      <c r="N1218" s="8">
        <f t="shared" si="312"/>
        <v>3240</v>
      </c>
      <c r="O1218" s="8">
        <f t="shared" si="313"/>
        <v>19992.000000000004</v>
      </c>
      <c r="P1218" s="8">
        <f t="shared" si="314"/>
        <v>23232.000000000004</v>
      </c>
      <c r="Q1218" s="9">
        <f t="shared" si="315"/>
        <v>3020</v>
      </c>
      <c r="R1218" s="9">
        <f t="shared" si="316"/>
        <v>12530.000000000002</v>
      </c>
      <c r="S1218" s="10">
        <f t="shared" si="317"/>
        <v>15550.000000000002</v>
      </c>
      <c r="T1218" s="11">
        <f t="shared" si="318"/>
        <v>2935.8</v>
      </c>
      <c r="U1218" s="12">
        <f t="shared" si="319"/>
        <v>16859.800000000003</v>
      </c>
      <c r="V1218" s="13">
        <f t="shared" si="320"/>
        <v>16381.800000000003</v>
      </c>
      <c r="W1218" s="10">
        <f t="shared" si="321"/>
        <v>8699.8000000000029</v>
      </c>
    </row>
    <row r="1219" spans="2:23" ht="61.2" x14ac:dyDescent="0.3">
      <c r="B1219" s="78" t="s">
        <v>26</v>
      </c>
      <c r="C1219" s="76">
        <v>802320</v>
      </c>
      <c r="D1219" s="79" t="s">
        <v>2066</v>
      </c>
      <c r="E1219" s="75">
        <v>2.81</v>
      </c>
      <c r="F1219" s="76">
        <v>0.73</v>
      </c>
      <c r="G1219" s="76">
        <v>2.08</v>
      </c>
      <c r="H1219" s="6">
        <f t="shared" si="322"/>
        <v>69496</v>
      </c>
      <c r="I1219" s="6">
        <f t="shared" si="323"/>
        <v>234208</v>
      </c>
      <c r="J1219" s="6">
        <f t="shared" si="308"/>
        <v>303704</v>
      </c>
      <c r="K1219" s="7">
        <f t="shared" si="309"/>
        <v>157680</v>
      </c>
      <c r="L1219" s="7">
        <f t="shared" si="310"/>
        <v>576160</v>
      </c>
      <c r="M1219" s="7">
        <f t="shared" si="311"/>
        <v>733840</v>
      </c>
      <c r="N1219" s="8">
        <f t="shared" si="312"/>
        <v>118260</v>
      </c>
      <c r="O1219" s="8">
        <f t="shared" si="313"/>
        <v>594048</v>
      </c>
      <c r="P1219" s="8">
        <f t="shared" si="314"/>
        <v>712308</v>
      </c>
      <c r="Q1219" s="9">
        <f t="shared" si="315"/>
        <v>110230</v>
      </c>
      <c r="R1219" s="9">
        <f t="shared" si="316"/>
        <v>372320</v>
      </c>
      <c r="S1219" s="10">
        <f t="shared" si="317"/>
        <v>482550</v>
      </c>
      <c r="T1219" s="11">
        <f t="shared" si="318"/>
        <v>91111.2</v>
      </c>
      <c r="U1219" s="12">
        <f t="shared" si="319"/>
        <v>521247.2</v>
      </c>
      <c r="V1219" s="13">
        <f t="shared" si="320"/>
        <v>499715.2</v>
      </c>
      <c r="W1219" s="10">
        <f t="shared" si="321"/>
        <v>269957.2</v>
      </c>
    </row>
    <row r="1220" spans="2:23" ht="61.2" x14ac:dyDescent="0.3">
      <c r="B1220" s="78" t="s">
        <v>26</v>
      </c>
      <c r="C1220" s="76">
        <v>802325</v>
      </c>
      <c r="D1220" s="79" t="s">
        <v>2067</v>
      </c>
      <c r="E1220" s="75">
        <v>0.84</v>
      </c>
      <c r="F1220" s="76">
        <v>0.22</v>
      </c>
      <c r="G1220" s="76">
        <v>0.62</v>
      </c>
      <c r="H1220" s="6">
        <f t="shared" si="322"/>
        <v>20944</v>
      </c>
      <c r="I1220" s="6">
        <f t="shared" si="323"/>
        <v>69812</v>
      </c>
      <c r="J1220" s="6">
        <f t="shared" si="308"/>
        <v>90756</v>
      </c>
      <c r="K1220" s="7">
        <f t="shared" si="309"/>
        <v>47520</v>
      </c>
      <c r="L1220" s="7">
        <f t="shared" si="310"/>
        <v>171740</v>
      </c>
      <c r="M1220" s="7">
        <f t="shared" si="311"/>
        <v>219260</v>
      </c>
      <c r="N1220" s="8">
        <f t="shared" si="312"/>
        <v>35640</v>
      </c>
      <c r="O1220" s="8">
        <f t="shared" si="313"/>
        <v>177072</v>
      </c>
      <c r="P1220" s="8">
        <f t="shared" si="314"/>
        <v>212712</v>
      </c>
      <c r="Q1220" s="9">
        <f t="shared" si="315"/>
        <v>33220</v>
      </c>
      <c r="R1220" s="9">
        <f t="shared" si="316"/>
        <v>110980</v>
      </c>
      <c r="S1220" s="10">
        <f t="shared" si="317"/>
        <v>144200</v>
      </c>
      <c r="T1220" s="11">
        <f t="shared" si="318"/>
        <v>27226.799999999999</v>
      </c>
      <c r="U1220" s="12">
        <f t="shared" si="319"/>
        <v>155730.79999999999</v>
      </c>
      <c r="V1220" s="13">
        <f t="shared" si="320"/>
        <v>149182.79999999999</v>
      </c>
      <c r="W1220" s="10">
        <f t="shared" si="321"/>
        <v>80670.8</v>
      </c>
    </row>
    <row r="1221" spans="2:23" ht="36" x14ac:dyDescent="0.3">
      <c r="B1221" s="78" t="s">
        <v>26</v>
      </c>
      <c r="C1221" s="76">
        <v>802330</v>
      </c>
      <c r="D1221" s="79" t="s">
        <v>2068</v>
      </c>
      <c r="E1221" s="75">
        <v>2.0499999999999998</v>
      </c>
      <c r="F1221" s="76">
        <v>0.31</v>
      </c>
      <c r="G1221" s="76">
        <v>1.74</v>
      </c>
      <c r="H1221" s="6">
        <f t="shared" si="322"/>
        <v>29512</v>
      </c>
      <c r="I1221" s="6">
        <f t="shared" si="323"/>
        <v>195924</v>
      </c>
      <c r="J1221" s="6">
        <f t="shared" si="308"/>
        <v>225436</v>
      </c>
      <c r="K1221" s="7">
        <f t="shared" si="309"/>
        <v>66960</v>
      </c>
      <c r="L1221" s="7">
        <f t="shared" si="310"/>
        <v>481980</v>
      </c>
      <c r="M1221" s="7">
        <f t="shared" si="311"/>
        <v>548940</v>
      </c>
      <c r="N1221" s="8">
        <f t="shared" si="312"/>
        <v>50220</v>
      </c>
      <c r="O1221" s="8">
        <f t="shared" si="313"/>
        <v>496944</v>
      </c>
      <c r="P1221" s="8">
        <f t="shared" si="314"/>
        <v>547164</v>
      </c>
      <c r="Q1221" s="9">
        <f t="shared" si="315"/>
        <v>46810</v>
      </c>
      <c r="R1221" s="9">
        <f t="shared" si="316"/>
        <v>311460</v>
      </c>
      <c r="S1221" s="10">
        <f t="shared" si="317"/>
        <v>358270</v>
      </c>
      <c r="T1221" s="11">
        <f t="shared" si="318"/>
        <v>67630.8</v>
      </c>
      <c r="U1221" s="12">
        <f t="shared" si="319"/>
        <v>391134.8</v>
      </c>
      <c r="V1221" s="13">
        <f t="shared" si="320"/>
        <v>389358.8</v>
      </c>
      <c r="W1221" s="10">
        <f t="shared" si="321"/>
        <v>200464.8</v>
      </c>
    </row>
    <row r="1222" spans="2:23" ht="82.8" x14ac:dyDescent="0.3">
      <c r="B1222" s="78" t="s">
        <v>26</v>
      </c>
      <c r="C1222" s="76">
        <v>802335</v>
      </c>
      <c r="D1222" s="79" t="s">
        <v>2069</v>
      </c>
      <c r="E1222" s="75">
        <v>0.61</v>
      </c>
      <c r="F1222" s="76">
        <v>0.16</v>
      </c>
      <c r="G1222" s="76">
        <v>0.45</v>
      </c>
      <c r="H1222" s="6">
        <f t="shared" si="322"/>
        <v>15232</v>
      </c>
      <c r="I1222" s="6">
        <f t="shared" si="323"/>
        <v>50670</v>
      </c>
      <c r="J1222" s="6">
        <f t="shared" si="308"/>
        <v>65902</v>
      </c>
      <c r="K1222" s="7">
        <f t="shared" si="309"/>
        <v>34560</v>
      </c>
      <c r="L1222" s="7">
        <f t="shared" si="310"/>
        <v>124650</v>
      </c>
      <c r="M1222" s="7">
        <f t="shared" si="311"/>
        <v>159210</v>
      </c>
      <c r="N1222" s="8">
        <f t="shared" si="312"/>
        <v>25920</v>
      </c>
      <c r="O1222" s="8">
        <f t="shared" si="313"/>
        <v>128520</v>
      </c>
      <c r="P1222" s="8">
        <f t="shared" si="314"/>
        <v>154440</v>
      </c>
      <c r="Q1222" s="9">
        <f t="shared" si="315"/>
        <v>24160</v>
      </c>
      <c r="R1222" s="9">
        <f t="shared" si="316"/>
        <v>80550</v>
      </c>
      <c r="S1222" s="10">
        <f t="shared" si="317"/>
        <v>104710</v>
      </c>
      <c r="T1222" s="11">
        <f t="shared" si="318"/>
        <v>19770.599999999999</v>
      </c>
      <c r="U1222" s="12">
        <f t="shared" si="319"/>
        <v>113078.6</v>
      </c>
      <c r="V1222" s="13">
        <f t="shared" si="320"/>
        <v>108308.6</v>
      </c>
      <c r="W1222" s="10">
        <f t="shared" si="321"/>
        <v>58578.6</v>
      </c>
    </row>
    <row r="1223" spans="2:23" ht="61.2" x14ac:dyDescent="0.3">
      <c r="B1223" s="78" t="s">
        <v>26</v>
      </c>
      <c r="C1223" s="76">
        <v>802340</v>
      </c>
      <c r="D1223" s="79" t="s">
        <v>2070</v>
      </c>
      <c r="E1223" s="75">
        <v>0.32</v>
      </c>
      <c r="F1223" s="76">
        <v>7.0000000000000007E-2</v>
      </c>
      <c r="G1223" s="76">
        <v>0.25</v>
      </c>
      <c r="H1223" s="6">
        <f t="shared" si="322"/>
        <v>6664.0000000000009</v>
      </c>
      <c r="I1223" s="6">
        <f t="shared" si="323"/>
        <v>28150</v>
      </c>
      <c r="J1223" s="6">
        <f t="shared" si="308"/>
        <v>34814</v>
      </c>
      <c r="K1223" s="7">
        <f t="shared" si="309"/>
        <v>15120.000000000002</v>
      </c>
      <c r="L1223" s="7">
        <f t="shared" si="310"/>
        <v>69250</v>
      </c>
      <c r="M1223" s="7">
        <f t="shared" si="311"/>
        <v>84370</v>
      </c>
      <c r="N1223" s="8">
        <f t="shared" si="312"/>
        <v>11340.000000000002</v>
      </c>
      <c r="O1223" s="8">
        <f t="shared" si="313"/>
        <v>71400</v>
      </c>
      <c r="P1223" s="8">
        <f t="shared" si="314"/>
        <v>82740</v>
      </c>
      <c r="Q1223" s="9">
        <f t="shared" si="315"/>
        <v>10570.000000000002</v>
      </c>
      <c r="R1223" s="9">
        <f t="shared" si="316"/>
        <v>44750</v>
      </c>
      <c r="S1223" s="10">
        <f t="shared" si="317"/>
        <v>55320</v>
      </c>
      <c r="T1223" s="11">
        <f t="shared" si="318"/>
        <v>10444.200000000001</v>
      </c>
      <c r="U1223" s="12">
        <f t="shared" si="319"/>
        <v>60000.2</v>
      </c>
      <c r="V1223" s="13">
        <f t="shared" si="320"/>
        <v>58370.2</v>
      </c>
      <c r="W1223" s="10">
        <f t="shared" si="321"/>
        <v>30950.2</v>
      </c>
    </row>
    <row r="1224" spans="2:23" ht="72" x14ac:dyDescent="0.3">
      <c r="B1224" s="78" t="s">
        <v>26</v>
      </c>
      <c r="C1224" s="76">
        <v>802345</v>
      </c>
      <c r="D1224" s="79" t="s">
        <v>2071</v>
      </c>
      <c r="E1224" s="75">
        <v>1.46</v>
      </c>
      <c r="F1224" s="76">
        <v>0.22</v>
      </c>
      <c r="G1224" s="76">
        <v>1.24</v>
      </c>
      <c r="H1224" s="6">
        <f t="shared" si="322"/>
        <v>20944</v>
      </c>
      <c r="I1224" s="6">
        <f t="shared" si="323"/>
        <v>139624</v>
      </c>
      <c r="J1224" s="6">
        <f t="shared" si="308"/>
        <v>160568</v>
      </c>
      <c r="K1224" s="7">
        <f t="shared" si="309"/>
        <v>47520</v>
      </c>
      <c r="L1224" s="7">
        <f t="shared" si="310"/>
        <v>343480</v>
      </c>
      <c r="M1224" s="7">
        <f t="shared" si="311"/>
        <v>391000</v>
      </c>
      <c r="N1224" s="8">
        <f t="shared" si="312"/>
        <v>35640</v>
      </c>
      <c r="O1224" s="8">
        <f t="shared" si="313"/>
        <v>354144</v>
      </c>
      <c r="P1224" s="8">
        <f t="shared" si="314"/>
        <v>389784</v>
      </c>
      <c r="Q1224" s="9">
        <f t="shared" si="315"/>
        <v>33220</v>
      </c>
      <c r="R1224" s="9">
        <f t="shared" si="316"/>
        <v>221960</v>
      </c>
      <c r="S1224" s="10">
        <f t="shared" si="317"/>
        <v>255180</v>
      </c>
      <c r="T1224" s="11">
        <f t="shared" si="318"/>
        <v>48170.400000000001</v>
      </c>
      <c r="U1224" s="12">
        <f t="shared" si="319"/>
        <v>278602.40000000002</v>
      </c>
      <c r="V1224" s="13">
        <f t="shared" si="320"/>
        <v>277386.40000000002</v>
      </c>
      <c r="W1224" s="10">
        <f t="shared" si="321"/>
        <v>142782.39999999999</v>
      </c>
    </row>
    <row r="1225" spans="2:23" ht="56.4" x14ac:dyDescent="0.3">
      <c r="B1225" s="78" t="s">
        <v>26</v>
      </c>
      <c r="C1225" s="76">
        <v>802350</v>
      </c>
      <c r="D1225" s="79" t="s">
        <v>2072</v>
      </c>
      <c r="E1225" s="75">
        <v>1.1499999999999999</v>
      </c>
      <c r="F1225" s="76">
        <v>0.3</v>
      </c>
      <c r="G1225" s="76">
        <v>0.85</v>
      </c>
      <c r="H1225" s="6">
        <f t="shared" si="322"/>
        <v>28560</v>
      </c>
      <c r="I1225" s="6">
        <f t="shared" si="323"/>
        <v>95710</v>
      </c>
      <c r="J1225" s="6">
        <f t="shared" si="308"/>
        <v>124270</v>
      </c>
      <c r="K1225" s="7">
        <f t="shared" si="309"/>
        <v>64800</v>
      </c>
      <c r="L1225" s="7">
        <f t="shared" si="310"/>
        <v>235450</v>
      </c>
      <c r="M1225" s="7">
        <f t="shared" si="311"/>
        <v>300250</v>
      </c>
      <c r="N1225" s="8">
        <f t="shared" si="312"/>
        <v>48600</v>
      </c>
      <c r="O1225" s="8">
        <f t="shared" si="313"/>
        <v>242760</v>
      </c>
      <c r="P1225" s="8">
        <f t="shared" si="314"/>
        <v>291360</v>
      </c>
      <c r="Q1225" s="9">
        <f t="shared" si="315"/>
        <v>45300</v>
      </c>
      <c r="R1225" s="9">
        <f t="shared" si="316"/>
        <v>152150</v>
      </c>
      <c r="S1225" s="10">
        <f t="shared" si="317"/>
        <v>197450</v>
      </c>
      <c r="T1225" s="11">
        <f t="shared" si="318"/>
        <v>37281</v>
      </c>
      <c r="U1225" s="12">
        <f t="shared" si="319"/>
        <v>213261</v>
      </c>
      <c r="V1225" s="13">
        <f t="shared" si="320"/>
        <v>204371</v>
      </c>
      <c r="W1225" s="10">
        <f t="shared" si="321"/>
        <v>110461</v>
      </c>
    </row>
    <row r="1226" spans="2:23" ht="36" x14ac:dyDescent="0.3">
      <c r="B1226" s="76" t="s">
        <v>214</v>
      </c>
      <c r="C1226" s="76">
        <v>802355</v>
      </c>
      <c r="D1226" s="79" t="s">
        <v>2073</v>
      </c>
      <c r="E1226" s="75">
        <v>1.65</v>
      </c>
      <c r="F1226" s="76">
        <v>0.45</v>
      </c>
      <c r="G1226" s="76">
        <v>1.2</v>
      </c>
      <c r="H1226" s="6">
        <f t="shared" si="322"/>
        <v>42840</v>
      </c>
      <c r="I1226" s="6">
        <f t="shared" si="323"/>
        <v>135120</v>
      </c>
      <c r="J1226" s="6">
        <f t="shared" si="308"/>
        <v>177960</v>
      </c>
      <c r="K1226" s="7">
        <f t="shared" si="309"/>
        <v>97200</v>
      </c>
      <c r="L1226" s="7">
        <f t="shared" si="310"/>
        <v>332400</v>
      </c>
      <c r="M1226" s="7">
        <f t="shared" si="311"/>
        <v>429600</v>
      </c>
      <c r="N1226" s="8">
        <f t="shared" si="312"/>
        <v>72900</v>
      </c>
      <c r="O1226" s="8">
        <f t="shared" si="313"/>
        <v>342720</v>
      </c>
      <c r="P1226" s="8">
        <f t="shared" si="314"/>
        <v>415620</v>
      </c>
      <c r="Q1226" s="9">
        <f t="shared" si="315"/>
        <v>67950</v>
      </c>
      <c r="R1226" s="9">
        <f t="shared" si="316"/>
        <v>214800</v>
      </c>
      <c r="S1226" s="10">
        <f t="shared" si="317"/>
        <v>282750</v>
      </c>
      <c r="T1226" s="11">
        <f t="shared" si="318"/>
        <v>53388</v>
      </c>
      <c r="U1226" s="12">
        <f t="shared" si="319"/>
        <v>305028</v>
      </c>
      <c r="V1226" s="13">
        <f t="shared" si="320"/>
        <v>291048</v>
      </c>
      <c r="W1226" s="10">
        <f t="shared" si="321"/>
        <v>158178</v>
      </c>
    </row>
    <row r="1227" spans="2:23" ht="36" x14ac:dyDescent="0.3">
      <c r="B1227" s="76" t="s">
        <v>214</v>
      </c>
      <c r="C1227" s="76">
        <v>802360</v>
      </c>
      <c r="D1227" s="79" t="s">
        <v>2074</v>
      </c>
      <c r="E1227" s="75">
        <v>1.05</v>
      </c>
      <c r="F1227" s="76">
        <v>0.28999999999999998</v>
      </c>
      <c r="G1227" s="76">
        <v>0.76</v>
      </c>
      <c r="H1227" s="6">
        <f t="shared" si="322"/>
        <v>27607.999999999996</v>
      </c>
      <c r="I1227" s="6">
        <f t="shared" si="323"/>
        <v>85576</v>
      </c>
      <c r="J1227" s="6">
        <f t="shared" si="308"/>
        <v>113184</v>
      </c>
      <c r="K1227" s="7">
        <f t="shared" si="309"/>
        <v>62639.999999999993</v>
      </c>
      <c r="L1227" s="7">
        <f t="shared" si="310"/>
        <v>210520</v>
      </c>
      <c r="M1227" s="7">
        <f t="shared" si="311"/>
        <v>273160</v>
      </c>
      <c r="N1227" s="8">
        <f t="shared" si="312"/>
        <v>46980</v>
      </c>
      <c r="O1227" s="8">
        <f t="shared" si="313"/>
        <v>217056</v>
      </c>
      <c r="P1227" s="8">
        <f t="shared" si="314"/>
        <v>264036</v>
      </c>
      <c r="Q1227" s="9">
        <f t="shared" si="315"/>
        <v>43790</v>
      </c>
      <c r="R1227" s="9">
        <f t="shared" si="316"/>
        <v>136040</v>
      </c>
      <c r="S1227" s="10">
        <f t="shared" si="317"/>
        <v>179830</v>
      </c>
      <c r="T1227" s="11">
        <f t="shared" si="318"/>
        <v>33955.199999999997</v>
      </c>
      <c r="U1227" s="12">
        <f t="shared" si="319"/>
        <v>193931.2</v>
      </c>
      <c r="V1227" s="13">
        <f t="shared" si="320"/>
        <v>184807.2</v>
      </c>
      <c r="W1227" s="10">
        <f t="shared" si="321"/>
        <v>100601.2</v>
      </c>
    </row>
    <row r="1228" spans="2:23" ht="36" x14ac:dyDescent="0.3">
      <c r="B1228" s="76" t="s">
        <v>214</v>
      </c>
      <c r="C1228" s="76">
        <v>802365</v>
      </c>
      <c r="D1228" s="79" t="s">
        <v>2075</v>
      </c>
      <c r="E1228" s="75">
        <v>1.83</v>
      </c>
      <c r="F1228" s="76">
        <v>0.5</v>
      </c>
      <c r="G1228" s="76">
        <v>1.33</v>
      </c>
      <c r="H1228" s="6">
        <f t="shared" si="322"/>
        <v>47600</v>
      </c>
      <c r="I1228" s="6">
        <f t="shared" si="323"/>
        <v>149758</v>
      </c>
      <c r="J1228" s="6">
        <f t="shared" si="308"/>
        <v>197358</v>
      </c>
      <c r="K1228" s="7">
        <f t="shared" si="309"/>
        <v>108000</v>
      </c>
      <c r="L1228" s="7">
        <f t="shared" si="310"/>
        <v>368410</v>
      </c>
      <c r="M1228" s="7">
        <f t="shared" si="311"/>
        <v>476410</v>
      </c>
      <c r="N1228" s="8">
        <f t="shared" si="312"/>
        <v>81000</v>
      </c>
      <c r="O1228" s="8">
        <f t="shared" si="313"/>
        <v>379848</v>
      </c>
      <c r="P1228" s="8">
        <f t="shared" si="314"/>
        <v>460848</v>
      </c>
      <c r="Q1228" s="9">
        <f t="shared" si="315"/>
        <v>75500</v>
      </c>
      <c r="R1228" s="9">
        <f t="shared" si="316"/>
        <v>238070</v>
      </c>
      <c r="S1228" s="10">
        <f t="shared" si="317"/>
        <v>313570</v>
      </c>
      <c r="T1228" s="11">
        <f t="shared" si="318"/>
        <v>59207.4</v>
      </c>
      <c r="U1228" s="12">
        <f t="shared" si="319"/>
        <v>338259.4</v>
      </c>
      <c r="V1228" s="13">
        <f t="shared" si="320"/>
        <v>322697.40000000002</v>
      </c>
      <c r="W1228" s="10">
        <f t="shared" si="321"/>
        <v>175419.4</v>
      </c>
    </row>
    <row r="1229" spans="2:23" ht="61.2" x14ac:dyDescent="0.3">
      <c r="B1229" s="76" t="s">
        <v>214</v>
      </c>
      <c r="C1229" s="76">
        <v>802370</v>
      </c>
      <c r="D1229" s="79" t="s">
        <v>2076</v>
      </c>
      <c r="E1229" s="75">
        <v>1.83</v>
      </c>
      <c r="F1229" s="76">
        <v>0.5</v>
      </c>
      <c r="G1229" s="76">
        <v>1.33</v>
      </c>
      <c r="H1229" s="6">
        <f t="shared" si="322"/>
        <v>47600</v>
      </c>
      <c r="I1229" s="6">
        <f t="shared" si="323"/>
        <v>149758</v>
      </c>
      <c r="J1229" s="6">
        <f t="shared" si="308"/>
        <v>197358</v>
      </c>
      <c r="K1229" s="7">
        <f t="shared" si="309"/>
        <v>108000</v>
      </c>
      <c r="L1229" s="7">
        <f t="shared" si="310"/>
        <v>368410</v>
      </c>
      <c r="M1229" s="7">
        <f t="shared" si="311"/>
        <v>476410</v>
      </c>
      <c r="N1229" s="8">
        <f t="shared" si="312"/>
        <v>81000</v>
      </c>
      <c r="O1229" s="8">
        <f t="shared" si="313"/>
        <v>379848</v>
      </c>
      <c r="P1229" s="8">
        <f t="shared" si="314"/>
        <v>460848</v>
      </c>
      <c r="Q1229" s="9">
        <f t="shared" si="315"/>
        <v>75500</v>
      </c>
      <c r="R1229" s="9">
        <f t="shared" si="316"/>
        <v>238070</v>
      </c>
      <c r="S1229" s="10">
        <f t="shared" si="317"/>
        <v>313570</v>
      </c>
      <c r="T1229" s="11">
        <f t="shared" si="318"/>
        <v>59207.4</v>
      </c>
      <c r="U1229" s="12">
        <f t="shared" si="319"/>
        <v>338259.4</v>
      </c>
      <c r="V1229" s="13">
        <f t="shared" si="320"/>
        <v>322697.40000000002</v>
      </c>
      <c r="W1229" s="10">
        <f t="shared" si="321"/>
        <v>175419.4</v>
      </c>
    </row>
    <row r="1230" spans="2:23" ht="81.599999999999994" x14ac:dyDescent="0.3">
      <c r="B1230" s="76" t="s">
        <v>214</v>
      </c>
      <c r="C1230" s="76">
        <v>802375</v>
      </c>
      <c r="D1230" s="79" t="s">
        <v>2077</v>
      </c>
      <c r="E1230" s="75">
        <v>0.35</v>
      </c>
      <c r="F1230" s="76">
        <v>0.11</v>
      </c>
      <c r="G1230" s="76">
        <v>0.24</v>
      </c>
      <c r="H1230" s="6">
        <f t="shared" si="322"/>
        <v>10472</v>
      </c>
      <c r="I1230" s="6">
        <f t="shared" si="323"/>
        <v>27024</v>
      </c>
      <c r="J1230" s="6">
        <f t="shared" si="308"/>
        <v>37496</v>
      </c>
      <c r="K1230" s="7">
        <f t="shared" si="309"/>
        <v>23760</v>
      </c>
      <c r="L1230" s="7">
        <f t="shared" si="310"/>
        <v>66480</v>
      </c>
      <c r="M1230" s="7">
        <f t="shared" si="311"/>
        <v>90240</v>
      </c>
      <c r="N1230" s="8">
        <f t="shared" si="312"/>
        <v>17820</v>
      </c>
      <c r="O1230" s="8">
        <f t="shared" si="313"/>
        <v>68544</v>
      </c>
      <c r="P1230" s="8">
        <f t="shared" si="314"/>
        <v>86364</v>
      </c>
      <c r="Q1230" s="9">
        <f t="shared" si="315"/>
        <v>16610</v>
      </c>
      <c r="R1230" s="9">
        <f t="shared" si="316"/>
        <v>42960</v>
      </c>
      <c r="S1230" s="10">
        <f t="shared" si="317"/>
        <v>59570</v>
      </c>
      <c r="T1230" s="11">
        <f t="shared" si="318"/>
        <v>11248.8</v>
      </c>
      <c r="U1230" s="12">
        <f t="shared" si="319"/>
        <v>63992.800000000003</v>
      </c>
      <c r="V1230" s="13">
        <f t="shared" si="320"/>
        <v>60116.800000000003</v>
      </c>
      <c r="W1230" s="10">
        <f t="shared" si="321"/>
        <v>33322.800000000003</v>
      </c>
    </row>
    <row r="1231" spans="2:23" ht="40.799999999999997" x14ac:dyDescent="0.3">
      <c r="B1231" s="78" t="s">
        <v>26</v>
      </c>
      <c r="C1231" s="76">
        <v>802500</v>
      </c>
      <c r="D1231" s="79" t="s">
        <v>2078</v>
      </c>
      <c r="E1231" s="75">
        <v>0.4</v>
      </c>
      <c r="F1231" s="76">
        <v>0.17</v>
      </c>
      <c r="G1231" s="76">
        <v>0.23</v>
      </c>
      <c r="H1231" s="6">
        <f t="shared" si="322"/>
        <v>16184.000000000002</v>
      </c>
      <c r="I1231" s="6">
        <f t="shared" si="323"/>
        <v>25898</v>
      </c>
      <c r="J1231" s="6">
        <f t="shared" si="308"/>
        <v>42082</v>
      </c>
      <c r="K1231" s="7">
        <f t="shared" si="309"/>
        <v>36720</v>
      </c>
      <c r="L1231" s="7">
        <f t="shared" si="310"/>
        <v>63710</v>
      </c>
      <c r="M1231" s="7">
        <f t="shared" si="311"/>
        <v>100430</v>
      </c>
      <c r="N1231" s="8">
        <f t="shared" si="312"/>
        <v>27540.000000000004</v>
      </c>
      <c r="O1231" s="8">
        <f t="shared" si="313"/>
        <v>65688</v>
      </c>
      <c r="P1231" s="8">
        <f t="shared" si="314"/>
        <v>93228</v>
      </c>
      <c r="Q1231" s="9">
        <f t="shared" si="315"/>
        <v>25670.000000000004</v>
      </c>
      <c r="R1231" s="9">
        <f t="shared" si="316"/>
        <v>41170</v>
      </c>
      <c r="S1231" s="10">
        <f t="shared" si="317"/>
        <v>66840</v>
      </c>
      <c r="T1231" s="11">
        <f t="shared" si="318"/>
        <v>12624.6</v>
      </c>
      <c r="U1231" s="12">
        <f t="shared" si="319"/>
        <v>70972.600000000006</v>
      </c>
      <c r="V1231" s="13">
        <f t="shared" si="320"/>
        <v>63770.6</v>
      </c>
      <c r="W1231" s="10">
        <f t="shared" si="321"/>
        <v>37382.6</v>
      </c>
    </row>
    <row r="1232" spans="2:23" ht="40.799999999999997" x14ac:dyDescent="0.3">
      <c r="B1232" s="78" t="s">
        <v>26</v>
      </c>
      <c r="C1232" s="76">
        <v>802505</v>
      </c>
      <c r="D1232" s="79" t="s">
        <v>2079</v>
      </c>
      <c r="E1232" s="75">
        <v>0.15</v>
      </c>
      <c r="F1232" s="76">
        <v>0.03</v>
      </c>
      <c r="G1232" s="76">
        <v>0.12</v>
      </c>
      <c r="H1232" s="6">
        <f t="shared" si="322"/>
        <v>2856</v>
      </c>
      <c r="I1232" s="6">
        <f t="shared" si="323"/>
        <v>13512</v>
      </c>
      <c r="J1232" s="6">
        <f t="shared" si="308"/>
        <v>16368</v>
      </c>
      <c r="K1232" s="7">
        <f t="shared" si="309"/>
        <v>6480</v>
      </c>
      <c r="L1232" s="7">
        <f t="shared" si="310"/>
        <v>33240</v>
      </c>
      <c r="M1232" s="7">
        <f t="shared" si="311"/>
        <v>39720</v>
      </c>
      <c r="N1232" s="8">
        <f t="shared" si="312"/>
        <v>4860</v>
      </c>
      <c r="O1232" s="8">
        <f t="shared" si="313"/>
        <v>34272</v>
      </c>
      <c r="P1232" s="8">
        <f t="shared" si="314"/>
        <v>39132</v>
      </c>
      <c r="Q1232" s="9">
        <f t="shared" si="315"/>
        <v>4530</v>
      </c>
      <c r="R1232" s="9">
        <f t="shared" si="316"/>
        <v>21480</v>
      </c>
      <c r="S1232" s="10">
        <f t="shared" si="317"/>
        <v>26010</v>
      </c>
      <c r="T1232" s="11">
        <f t="shared" si="318"/>
        <v>4910.3999999999996</v>
      </c>
      <c r="U1232" s="12">
        <f t="shared" si="319"/>
        <v>28262.400000000001</v>
      </c>
      <c r="V1232" s="13">
        <f t="shared" si="320"/>
        <v>27674.400000000001</v>
      </c>
      <c r="W1232" s="10">
        <f t="shared" si="321"/>
        <v>14552.4</v>
      </c>
    </row>
    <row r="1233" spans="2:23" ht="61.2" x14ac:dyDescent="0.3">
      <c r="B1233" s="76" t="s">
        <v>214</v>
      </c>
      <c r="C1233" s="76">
        <v>802510</v>
      </c>
      <c r="D1233" s="79" t="s">
        <v>2080</v>
      </c>
      <c r="E1233" s="75">
        <v>2</v>
      </c>
      <c r="F1233" s="76">
        <v>0.2</v>
      </c>
      <c r="G1233" s="76">
        <v>1.8</v>
      </c>
      <c r="H1233" s="6">
        <f t="shared" si="322"/>
        <v>19040</v>
      </c>
      <c r="I1233" s="6">
        <f t="shared" si="323"/>
        <v>202680</v>
      </c>
      <c r="J1233" s="6">
        <f t="shared" si="308"/>
        <v>221720</v>
      </c>
      <c r="K1233" s="7">
        <f t="shared" si="309"/>
        <v>43200</v>
      </c>
      <c r="L1233" s="7">
        <f t="shared" si="310"/>
        <v>498600</v>
      </c>
      <c r="M1233" s="7">
        <f t="shared" si="311"/>
        <v>541800</v>
      </c>
      <c r="N1233" s="8">
        <f t="shared" si="312"/>
        <v>32400</v>
      </c>
      <c r="O1233" s="8">
        <f t="shared" si="313"/>
        <v>514080</v>
      </c>
      <c r="P1233" s="8">
        <f t="shared" si="314"/>
        <v>546480</v>
      </c>
      <c r="Q1233" s="9">
        <f t="shared" si="315"/>
        <v>30200</v>
      </c>
      <c r="R1233" s="9">
        <f t="shared" si="316"/>
        <v>322200</v>
      </c>
      <c r="S1233" s="10">
        <f t="shared" si="317"/>
        <v>352400</v>
      </c>
      <c r="T1233" s="11">
        <f t="shared" si="318"/>
        <v>66516</v>
      </c>
      <c r="U1233" s="12">
        <f t="shared" si="319"/>
        <v>386596</v>
      </c>
      <c r="V1233" s="13">
        <f t="shared" si="320"/>
        <v>391276</v>
      </c>
      <c r="W1233" s="10">
        <f t="shared" si="321"/>
        <v>197196</v>
      </c>
    </row>
    <row r="1234" spans="2:23" ht="40.799999999999997" x14ac:dyDescent="0.3">
      <c r="B1234" s="78" t="s">
        <v>26</v>
      </c>
      <c r="C1234" s="76">
        <v>802515</v>
      </c>
      <c r="D1234" s="79" t="s">
        <v>2081</v>
      </c>
      <c r="E1234" s="75">
        <v>0.58000000000000007</v>
      </c>
      <c r="F1234" s="76">
        <v>0.2</v>
      </c>
      <c r="G1234" s="76">
        <v>0.38</v>
      </c>
      <c r="H1234" s="6">
        <f t="shared" si="322"/>
        <v>19040</v>
      </c>
      <c r="I1234" s="6">
        <f t="shared" si="323"/>
        <v>42788</v>
      </c>
      <c r="J1234" s="6">
        <f t="shared" si="308"/>
        <v>61828</v>
      </c>
      <c r="K1234" s="7">
        <f t="shared" si="309"/>
        <v>43200</v>
      </c>
      <c r="L1234" s="7">
        <f t="shared" si="310"/>
        <v>105260</v>
      </c>
      <c r="M1234" s="7">
        <f t="shared" si="311"/>
        <v>148460</v>
      </c>
      <c r="N1234" s="8">
        <f t="shared" si="312"/>
        <v>32400</v>
      </c>
      <c r="O1234" s="8">
        <f t="shared" si="313"/>
        <v>108528</v>
      </c>
      <c r="P1234" s="8">
        <f t="shared" si="314"/>
        <v>140928</v>
      </c>
      <c r="Q1234" s="9">
        <f t="shared" si="315"/>
        <v>30200</v>
      </c>
      <c r="R1234" s="9">
        <f t="shared" si="316"/>
        <v>68020</v>
      </c>
      <c r="S1234" s="10">
        <f t="shared" si="317"/>
        <v>98220</v>
      </c>
      <c r="T1234" s="11">
        <f t="shared" si="318"/>
        <v>18548.400000000001</v>
      </c>
      <c r="U1234" s="12">
        <f t="shared" si="319"/>
        <v>105180.4</v>
      </c>
      <c r="V1234" s="13">
        <f t="shared" si="320"/>
        <v>97648.4</v>
      </c>
      <c r="W1234" s="10">
        <f t="shared" si="321"/>
        <v>54940.4</v>
      </c>
    </row>
    <row r="1235" spans="2:23" ht="40.799999999999997" x14ac:dyDescent="0.3">
      <c r="B1235" s="78" t="s">
        <v>26</v>
      </c>
      <c r="C1235" s="76">
        <v>802520</v>
      </c>
      <c r="D1235" s="79" t="s">
        <v>2082</v>
      </c>
      <c r="E1235" s="75">
        <v>2.04</v>
      </c>
      <c r="F1235" s="76">
        <v>0.43</v>
      </c>
      <c r="G1235" s="76">
        <v>1.61</v>
      </c>
      <c r="H1235" s="6">
        <f t="shared" si="322"/>
        <v>40936</v>
      </c>
      <c r="I1235" s="6">
        <f t="shared" si="323"/>
        <v>181286</v>
      </c>
      <c r="J1235" s="6">
        <f t="shared" si="308"/>
        <v>222222</v>
      </c>
      <c r="K1235" s="7">
        <f t="shared" si="309"/>
        <v>92880</v>
      </c>
      <c r="L1235" s="7">
        <f t="shared" si="310"/>
        <v>445970</v>
      </c>
      <c r="M1235" s="7">
        <f t="shared" si="311"/>
        <v>538850</v>
      </c>
      <c r="N1235" s="8">
        <f t="shared" si="312"/>
        <v>69660</v>
      </c>
      <c r="O1235" s="8">
        <f t="shared" si="313"/>
        <v>459816</v>
      </c>
      <c r="P1235" s="8">
        <f t="shared" si="314"/>
        <v>529476</v>
      </c>
      <c r="Q1235" s="9">
        <f t="shared" si="315"/>
        <v>64930</v>
      </c>
      <c r="R1235" s="9">
        <f t="shared" si="316"/>
        <v>288190</v>
      </c>
      <c r="S1235" s="10">
        <f t="shared" si="317"/>
        <v>353120</v>
      </c>
      <c r="T1235" s="11">
        <f t="shared" si="318"/>
        <v>66666.600000000006</v>
      </c>
      <c r="U1235" s="12">
        <f t="shared" si="319"/>
        <v>383294.6</v>
      </c>
      <c r="V1235" s="13">
        <f t="shared" si="320"/>
        <v>373920.6</v>
      </c>
      <c r="W1235" s="10">
        <f t="shared" si="321"/>
        <v>197564.6</v>
      </c>
    </row>
    <row r="1236" spans="2:23" x14ac:dyDescent="0.3">
      <c r="B1236" s="78" t="s">
        <v>26</v>
      </c>
      <c r="C1236" s="76">
        <v>802525</v>
      </c>
      <c r="D1236" s="79" t="s">
        <v>2083</v>
      </c>
      <c r="E1236" s="75">
        <v>0.18</v>
      </c>
      <c r="F1236" s="76">
        <v>0.06</v>
      </c>
      <c r="G1236" s="76">
        <v>0.12</v>
      </c>
      <c r="H1236" s="6">
        <f t="shared" si="322"/>
        <v>5712</v>
      </c>
      <c r="I1236" s="6">
        <f t="shared" si="323"/>
        <v>13512</v>
      </c>
      <c r="J1236" s="6">
        <f t="shared" si="308"/>
        <v>19224</v>
      </c>
      <c r="K1236" s="7">
        <f t="shared" si="309"/>
        <v>12960</v>
      </c>
      <c r="L1236" s="7">
        <f t="shared" si="310"/>
        <v>33240</v>
      </c>
      <c r="M1236" s="7">
        <f t="shared" si="311"/>
        <v>46200</v>
      </c>
      <c r="N1236" s="8">
        <f t="shared" si="312"/>
        <v>9720</v>
      </c>
      <c r="O1236" s="8">
        <f t="shared" si="313"/>
        <v>34272</v>
      </c>
      <c r="P1236" s="8">
        <f t="shared" si="314"/>
        <v>43992</v>
      </c>
      <c r="Q1236" s="9">
        <f t="shared" si="315"/>
        <v>9060</v>
      </c>
      <c r="R1236" s="9">
        <f t="shared" si="316"/>
        <v>21480</v>
      </c>
      <c r="S1236" s="10">
        <f t="shared" si="317"/>
        <v>30540</v>
      </c>
      <c r="T1236" s="11">
        <f t="shared" si="318"/>
        <v>5767.2</v>
      </c>
      <c r="U1236" s="12">
        <f t="shared" si="319"/>
        <v>32743.200000000001</v>
      </c>
      <c r="V1236" s="13">
        <f t="shared" si="320"/>
        <v>30535.200000000001</v>
      </c>
      <c r="W1236" s="10">
        <f t="shared" si="321"/>
        <v>17083.2</v>
      </c>
    </row>
    <row r="1237" spans="2:23" ht="40.799999999999997" x14ac:dyDescent="0.3">
      <c r="B1237" s="78" t="s">
        <v>26</v>
      </c>
      <c r="C1237" s="76">
        <v>802530</v>
      </c>
      <c r="D1237" s="79" t="s">
        <v>2084</v>
      </c>
      <c r="E1237" s="75">
        <v>0.37</v>
      </c>
      <c r="F1237" s="76">
        <v>0.14000000000000001</v>
      </c>
      <c r="G1237" s="76">
        <v>0.23</v>
      </c>
      <c r="H1237" s="6">
        <f t="shared" si="322"/>
        <v>13328.000000000002</v>
      </c>
      <c r="I1237" s="6">
        <f t="shared" si="323"/>
        <v>25898</v>
      </c>
      <c r="J1237" s="6">
        <f t="shared" si="308"/>
        <v>39226</v>
      </c>
      <c r="K1237" s="7">
        <f t="shared" si="309"/>
        <v>30240.000000000004</v>
      </c>
      <c r="L1237" s="7">
        <f t="shared" si="310"/>
        <v>63710</v>
      </c>
      <c r="M1237" s="7">
        <f t="shared" si="311"/>
        <v>93950</v>
      </c>
      <c r="N1237" s="8">
        <f t="shared" si="312"/>
        <v>22680.000000000004</v>
      </c>
      <c r="O1237" s="8">
        <f t="shared" si="313"/>
        <v>65688</v>
      </c>
      <c r="P1237" s="8">
        <f t="shared" si="314"/>
        <v>88368</v>
      </c>
      <c r="Q1237" s="9">
        <f t="shared" si="315"/>
        <v>21140.000000000004</v>
      </c>
      <c r="R1237" s="9">
        <f t="shared" si="316"/>
        <v>41170</v>
      </c>
      <c r="S1237" s="10">
        <f t="shared" si="317"/>
        <v>62310</v>
      </c>
      <c r="T1237" s="11">
        <f t="shared" si="318"/>
        <v>11767.8</v>
      </c>
      <c r="U1237" s="12">
        <f t="shared" si="319"/>
        <v>66491.8</v>
      </c>
      <c r="V1237" s="13">
        <f t="shared" si="320"/>
        <v>60909.8</v>
      </c>
      <c r="W1237" s="10">
        <f t="shared" si="321"/>
        <v>34851.800000000003</v>
      </c>
    </row>
    <row r="1238" spans="2:23" ht="61.2" x14ac:dyDescent="0.3">
      <c r="B1238" s="78" t="s">
        <v>26</v>
      </c>
      <c r="C1238" s="76">
        <v>802535</v>
      </c>
      <c r="D1238" s="79" t="s">
        <v>2085</v>
      </c>
      <c r="E1238" s="75">
        <v>0.85</v>
      </c>
      <c r="F1238" s="76">
        <v>0.1</v>
      </c>
      <c r="G1238" s="76">
        <v>0.75</v>
      </c>
      <c r="H1238" s="6">
        <f t="shared" si="322"/>
        <v>9520</v>
      </c>
      <c r="I1238" s="6">
        <f t="shared" si="323"/>
        <v>84450</v>
      </c>
      <c r="J1238" s="6">
        <f t="shared" ref="J1238:J1301" si="324">I1238+H1238</f>
        <v>93970</v>
      </c>
      <c r="K1238" s="7">
        <f t="shared" ref="K1238:K1301" si="325">F1238*216000</f>
        <v>21600</v>
      </c>
      <c r="L1238" s="7">
        <f t="shared" ref="L1238:L1301" si="326">G1238*277000</f>
        <v>207750</v>
      </c>
      <c r="M1238" s="7">
        <f t="shared" ref="M1238:M1301" si="327">L1238+K1238</f>
        <v>229350</v>
      </c>
      <c r="N1238" s="8">
        <f t="shared" ref="N1238:N1301" si="328">F1238*162000</f>
        <v>16200</v>
      </c>
      <c r="O1238" s="8">
        <f t="shared" ref="O1238:O1301" si="329">G1238*285600</f>
        <v>214200</v>
      </c>
      <c r="P1238" s="8">
        <f t="shared" ref="P1238:P1301" si="330">O1238+N1238</f>
        <v>230400</v>
      </c>
      <c r="Q1238" s="9">
        <f t="shared" ref="Q1238:Q1301" si="331">F1238*151000</f>
        <v>15100</v>
      </c>
      <c r="R1238" s="9">
        <f t="shared" ref="R1238:R1301" si="332">G1238*179000</f>
        <v>134250</v>
      </c>
      <c r="S1238" s="10">
        <f t="shared" ref="S1238:S1301" si="333">R1238+Q1238</f>
        <v>149350</v>
      </c>
      <c r="T1238" s="11">
        <f t="shared" ref="T1238:T1301" si="334">J1238*30/100</f>
        <v>28191</v>
      </c>
      <c r="U1238" s="12">
        <f t="shared" ref="U1238:U1301" si="335">(M1238-J1238)+T1238</f>
        <v>163571</v>
      </c>
      <c r="V1238" s="13">
        <f t="shared" ref="V1238:V1301" si="336">(P1238-J1238)+T1238</f>
        <v>164621</v>
      </c>
      <c r="W1238" s="10">
        <f t="shared" ref="W1238:W1301" si="337">(S1238-J1238)+T1238</f>
        <v>83571</v>
      </c>
    </row>
    <row r="1239" spans="2:23" ht="81.599999999999994" x14ac:dyDescent="0.3">
      <c r="B1239" s="78" t="s">
        <v>26</v>
      </c>
      <c r="C1239" s="76">
        <v>802540</v>
      </c>
      <c r="D1239" s="79" t="s">
        <v>2086</v>
      </c>
      <c r="E1239" s="75">
        <v>0.27</v>
      </c>
      <c r="F1239" s="76">
        <v>7.0000000000000007E-2</v>
      </c>
      <c r="G1239" s="76">
        <v>0.2</v>
      </c>
      <c r="H1239" s="6">
        <f t="shared" si="322"/>
        <v>6664.0000000000009</v>
      </c>
      <c r="I1239" s="6">
        <f t="shared" si="323"/>
        <v>22520</v>
      </c>
      <c r="J1239" s="6">
        <f t="shared" si="324"/>
        <v>29184</v>
      </c>
      <c r="K1239" s="7">
        <f t="shared" si="325"/>
        <v>15120.000000000002</v>
      </c>
      <c r="L1239" s="7">
        <f t="shared" si="326"/>
        <v>55400</v>
      </c>
      <c r="M1239" s="7">
        <f t="shared" si="327"/>
        <v>70520</v>
      </c>
      <c r="N1239" s="8">
        <f t="shared" si="328"/>
        <v>11340.000000000002</v>
      </c>
      <c r="O1239" s="8">
        <f t="shared" si="329"/>
        <v>57120</v>
      </c>
      <c r="P1239" s="8">
        <f t="shared" si="330"/>
        <v>68460</v>
      </c>
      <c r="Q1239" s="9">
        <f t="shared" si="331"/>
        <v>10570.000000000002</v>
      </c>
      <c r="R1239" s="9">
        <f t="shared" si="332"/>
        <v>35800</v>
      </c>
      <c r="S1239" s="10">
        <f t="shared" si="333"/>
        <v>46370</v>
      </c>
      <c r="T1239" s="11">
        <f t="shared" si="334"/>
        <v>8755.2000000000007</v>
      </c>
      <c r="U1239" s="12">
        <f t="shared" si="335"/>
        <v>50091.199999999997</v>
      </c>
      <c r="V1239" s="13">
        <f t="shared" si="336"/>
        <v>48031.199999999997</v>
      </c>
      <c r="W1239" s="10">
        <f t="shared" si="337"/>
        <v>25941.200000000001</v>
      </c>
    </row>
    <row r="1240" spans="2:23" ht="40.799999999999997" x14ac:dyDescent="0.3">
      <c r="B1240" s="76" t="s">
        <v>214</v>
      </c>
      <c r="C1240" s="76">
        <v>802545</v>
      </c>
      <c r="D1240" s="79" t="s">
        <v>2087</v>
      </c>
      <c r="E1240" s="75">
        <v>7.6800000000000006</v>
      </c>
      <c r="F1240" s="76">
        <v>1.61</v>
      </c>
      <c r="G1240" s="76">
        <v>6.07</v>
      </c>
      <c r="H1240" s="6">
        <f t="shared" si="322"/>
        <v>153272</v>
      </c>
      <c r="I1240" s="6">
        <f t="shared" si="323"/>
        <v>683482</v>
      </c>
      <c r="J1240" s="6">
        <f t="shared" si="324"/>
        <v>836754</v>
      </c>
      <c r="K1240" s="7">
        <f t="shared" si="325"/>
        <v>347760</v>
      </c>
      <c r="L1240" s="7">
        <f t="shared" si="326"/>
        <v>1681390</v>
      </c>
      <c r="M1240" s="7">
        <f t="shared" si="327"/>
        <v>2029150</v>
      </c>
      <c r="N1240" s="8">
        <f t="shared" si="328"/>
        <v>260820.00000000003</v>
      </c>
      <c r="O1240" s="8">
        <f t="shared" si="329"/>
        <v>1733592</v>
      </c>
      <c r="P1240" s="8">
        <f t="shared" si="330"/>
        <v>1994412</v>
      </c>
      <c r="Q1240" s="9">
        <f t="shared" si="331"/>
        <v>243110.00000000003</v>
      </c>
      <c r="R1240" s="9">
        <f t="shared" si="332"/>
        <v>1086530</v>
      </c>
      <c r="S1240" s="10">
        <f t="shared" si="333"/>
        <v>1329640</v>
      </c>
      <c r="T1240" s="11">
        <f t="shared" si="334"/>
        <v>251026.2</v>
      </c>
      <c r="U1240" s="12">
        <f t="shared" si="335"/>
        <v>1443422.2</v>
      </c>
      <c r="V1240" s="13">
        <f t="shared" si="336"/>
        <v>1408684.2</v>
      </c>
      <c r="W1240" s="10">
        <f t="shared" si="337"/>
        <v>743912.2</v>
      </c>
    </row>
    <row r="1241" spans="2:23" ht="40.799999999999997" x14ac:dyDescent="0.3">
      <c r="B1241" s="78" t="s">
        <v>26</v>
      </c>
      <c r="C1241" s="76">
        <v>802550</v>
      </c>
      <c r="D1241" s="83" t="s">
        <v>2088</v>
      </c>
      <c r="E1241" s="75">
        <v>0.12</v>
      </c>
      <c r="F1241" s="76">
        <v>0.03</v>
      </c>
      <c r="G1241" s="76">
        <v>0.09</v>
      </c>
      <c r="H1241" s="6">
        <f t="shared" si="322"/>
        <v>2856</v>
      </c>
      <c r="I1241" s="6">
        <f t="shared" si="323"/>
        <v>10134</v>
      </c>
      <c r="J1241" s="6">
        <f t="shared" si="324"/>
        <v>12990</v>
      </c>
      <c r="K1241" s="7">
        <f t="shared" si="325"/>
        <v>6480</v>
      </c>
      <c r="L1241" s="7">
        <f t="shared" si="326"/>
        <v>24930</v>
      </c>
      <c r="M1241" s="7">
        <f t="shared" si="327"/>
        <v>31410</v>
      </c>
      <c r="N1241" s="8">
        <f t="shared" si="328"/>
        <v>4860</v>
      </c>
      <c r="O1241" s="8">
        <f t="shared" si="329"/>
        <v>25704</v>
      </c>
      <c r="P1241" s="8">
        <f t="shared" si="330"/>
        <v>30564</v>
      </c>
      <c r="Q1241" s="9">
        <f t="shared" si="331"/>
        <v>4530</v>
      </c>
      <c r="R1241" s="9">
        <f t="shared" si="332"/>
        <v>16110</v>
      </c>
      <c r="S1241" s="10">
        <f t="shared" si="333"/>
        <v>20640</v>
      </c>
      <c r="T1241" s="11">
        <f t="shared" si="334"/>
        <v>3897</v>
      </c>
      <c r="U1241" s="12">
        <f t="shared" si="335"/>
        <v>22317</v>
      </c>
      <c r="V1241" s="13">
        <f t="shared" si="336"/>
        <v>21471</v>
      </c>
      <c r="W1241" s="10">
        <f t="shared" si="337"/>
        <v>11547</v>
      </c>
    </row>
    <row r="1242" spans="2:23" ht="40.799999999999997" x14ac:dyDescent="0.3">
      <c r="B1242" s="78" t="s">
        <v>26</v>
      </c>
      <c r="C1242" s="76">
        <v>802555</v>
      </c>
      <c r="D1242" s="79" t="s">
        <v>2089</v>
      </c>
      <c r="E1242" s="75">
        <v>4.17</v>
      </c>
      <c r="F1242" s="76">
        <v>0.87</v>
      </c>
      <c r="G1242" s="76">
        <v>3.3</v>
      </c>
      <c r="H1242" s="6">
        <f t="shared" si="322"/>
        <v>82824</v>
      </c>
      <c r="I1242" s="6">
        <f t="shared" si="323"/>
        <v>371580</v>
      </c>
      <c r="J1242" s="6">
        <f t="shared" si="324"/>
        <v>454404</v>
      </c>
      <c r="K1242" s="7">
        <f t="shared" si="325"/>
        <v>187920</v>
      </c>
      <c r="L1242" s="7">
        <f t="shared" si="326"/>
        <v>914100</v>
      </c>
      <c r="M1242" s="7">
        <f t="shared" si="327"/>
        <v>1102020</v>
      </c>
      <c r="N1242" s="8">
        <f t="shared" si="328"/>
        <v>140940</v>
      </c>
      <c r="O1242" s="8">
        <f t="shared" si="329"/>
        <v>942480</v>
      </c>
      <c r="P1242" s="8">
        <f t="shared" si="330"/>
        <v>1083420</v>
      </c>
      <c r="Q1242" s="9">
        <f t="shared" si="331"/>
        <v>131370</v>
      </c>
      <c r="R1242" s="9">
        <f t="shared" si="332"/>
        <v>590700</v>
      </c>
      <c r="S1242" s="10">
        <f t="shared" si="333"/>
        <v>722070</v>
      </c>
      <c r="T1242" s="11">
        <f t="shared" si="334"/>
        <v>136321.20000000001</v>
      </c>
      <c r="U1242" s="12">
        <f t="shared" si="335"/>
        <v>783937.2</v>
      </c>
      <c r="V1242" s="13">
        <f t="shared" si="336"/>
        <v>765337.2</v>
      </c>
      <c r="W1242" s="10">
        <f t="shared" si="337"/>
        <v>403987.20000000001</v>
      </c>
    </row>
    <row r="1243" spans="2:23" ht="40.799999999999997" x14ac:dyDescent="0.3">
      <c r="B1243" s="78" t="s">
        <v>26</v>
      </c>
      <c r="C1243" s="76">
        <v>802560</v>
      </c>
      <c r="D1243" s="79" t="s">
        <v>2090</v>
      </c>
      <c r="E1243" s="75">
        <v>1.32</v>
      </c>
      <c r="F1243" s="76">
        <v>0.34</v>
      </c>
      <c r="G1243" s="76">
        <v>0.98</v>
      </c>
      <c r="H1243" s="6">
        <f t="shared" si="322"/>
        <v>32368.000000000004</v>
      </c>
      <c r="I1243" s="6">
        <f t="shared" si="323"/>
        <v>110348</v>
      </c>
      <c r="J1243" s="6">
        <f t="shared" si="324"/>
        <v>142716</v>
      </c>
      <c r="K1243" s="7">
        <f t="shared" si="325"/>
        <v>73440</v>
      </c>
      <c r="L1243" s="7">
        <f t="shared" si="326"/>
        <v>271460</v>
      </c>
      <c r="M1243" s="7">
        <f t="shared" si="327"/>
        <v>344900</v>
      </c>
      <c r="N1243" s="8">
        <f t="shared" si="328"/>
        <v>55080.000000000007</v>
      </c>
      <c r="O1243" s="8">
        <f t="shared" si="329"/>
        <v>279888</v>
      </c>
      <c r="P1243" s="8">
        <f t="shared" si="330"/>
        <v>334968</v>
      </c>
      <c r="Q1243" s="9">
        <f t="shared" si="331"/>
        <v>51340.000000000007</v>
      </c>
      <c r="R1243" s="9">
        <f t="shared" si="332"/>
        <v>175420</v>
      </c>
      <c r="S1243" s="10">
        <f t="shared" si="333"/>
        <v>226760</v>
      </c>
      <c r="T1243" s="11">
        <f t="shared" si="334"/>
        <v>42814.8</v>
      </c>
      <c r="U1243" s="12">
        <f t="shared" si="335"/>
        <v>244998.8</v>
      </c>
      <c r="V1243" s="13">
        <f t="shared" si="336"/>
        <v>235066.8</v>
      </c>
      <c r="W1243" s="10">
        <f t="shared" si="337"/>
        <v>126858.8</v>
      </c>
    </row>
    <row r="1244" spans="2:23" ht="40.799999999999997" x14ac:dyDescent="0.3">
      <c r="B1244" s="78" t="s">
        <v>26</v>
      </c>
      <c r="C1244" s="76">
        <v>802565</v>
      </c>
      <c r="D1244" s="79" t="s">
        <v>2091</v>
      </c>
      <c r="E1244" s="75">
        <v>2.23</v>
      </c>
      <c r="F1244" s="76">
        <v>0.57999999999999996</v>
      </c>
      <c r="G1244" s="76">
        <v>1.65</v>
      </c>
      <c r="H1244" s="6">
        <f t="shared" si="322"/>
        <v>55215.999999999993</v>
      </c>
      <c r="I1244" s="6">
        <f t="shared" si="323"/>
        <v>185790</v>
      </c>
      <c r="J1244" s="6">
        <f t="shared" si="324"/>
        <v>241006</v>
      </c>
      <c r="K1244" s="7">
        <f t="shared" si="325"/>
        <v>125279.99999999999</v>
      </c>
      <c r="L1244" s="7">
        <f t="shared" si="326"/>
        <v>457050</v>
      </c>
      <c r="M1244" s="7">
        <f t="shared" si="327"/>
        <v>582330</v>
      </c>
      <c r="N1244" s="8">
        <f t="shared" si="328"/>
        <v>93960</v>
      </c>
      <c r="O1244" s="8">
        <f t="shared" si="329"/>
        <v>471240</v>
      </c>
      <c r="P1244" s="8">
        <f t="shared" si="330"/>
        <v>565200</v>
      </c>
      <c r="Q1244" s="9">
        <f t="shared" si="331"/>
        <v>87580</v>
      </c>
      <c r="R1244" s="9">
        <f t="shared" si="332"/>
        <v>295350</v>
      </c>
      <c r="S1244" s="10">
        <f t="shared" si="333"/>
        <v>382930</v>
      </c>
      <c r="T1244" s="11">
        <f t="shared" si="334"/>
        <v>72301.8</v>
      </c>
      <c r="U1244" s="12">
        <f t="shared" si="335"/>
        <v>413625.8</v>
      </c>
      <c r="V1244" s="13">
        <f t="shared" si="336"/>
        <v>396495.8</v>
      </c>
      <c r="W1244" s="10">
        <f t="shared" si="337"/>
        <v>214225.8</v>
      </c>
    </row>
    <row r="1245" spans="2:23" ht="61.2" x14ac:dyDescent="0.3">
      <c r="B1245" s="78" t="s">
        <v>26</v>
      </c>
      <c r="C1245" s="76">
        <v>802570</v>
      </c>
      <c r="D1245" s="79" t="s">
        <v>2092</v>
      </c>
      <c r="E1245" s="75">
        <v>2.31</v>
      </c>
      <c r="F1245" s="76">
        <v>0.6</v>
      </c>
      <c r="G1245" s="76">
        <v>1.71</v>
      </c>
      <c r="H1245" s="6">
        <f t="shared" si="322"/>
        <v>57120</v>
      </c>
      <c r="I1245" s="6">
        <f t="shared" si="323"/>
        <v>192546</v>
      </c>
      <c r="J1245" s="6">
        <f t="shared" si="324"/>
        <v>249666</v>
      </c>
      <c r="K1245" s="7">
        <f t="shared" si="325"/>
        <v>129600</v>
      </c>
      <c r="L1245" s="7">
        <f t="shared" si="326"/>
        <v>473670</v>
      </c>
      <c r="M1245" s="7">
        <f t="shared" si="327"/>
        <v>603270</v>
      </c>
      <c r="N1245" s="8">
        <f t="shared" si="328"/>
        <v>97200</v>
      </c>
      <c r="O1245" s="8">
        <f t="shared" si="329"/>
        <v>488376</v>
      </c>
      <c r="P1245" s="8">
        <f t="shared" si="330"/>
        <v>585576</v>
      </c>
      <c r="Q1245" s="9">
        <f t="shared" si="331"/>
        <v>90600</v>
      </c>
      <c r="R1245" s="9">
        <f t="shared" si="332"/>
        <v>306090</v>
      </c>
      <c r="S1245" s="10">
        <f t="shared" si="333"/>
        <v>396690</v>
      </c>
      <c r="T1245" s="11">
        <f t="shared" si="334"/>
        <v>74899.8</v>
      </c>
      <c r="U1245" s="12">
        <f t="shared" si="335"/>
        <v>428503.8</v>
      </c>
      <c r="V1245" s="13">
        <f t="shared" si="336"/>
        <v>410809.8</v>
      </c>
      <c r="W1245" s="10">
        <f t="shared" si="337"/>
        <v>221923.8</v>
      </c>
    </row>
    <row r="1246" spans="2:23" ht="40.799999999999997" x14ac:dyDescent="0.3">
      <c r="B1246" s="78" t="s">
        <v>26</v>
      </c>
      <c r="C1246" s="76">
        <v>802575</v>
      </c>
      <c r="D1246" s="79" t="s">
        <v>2093</v>
      </c>
      <c r="E1246" s="75">
        <v>3.5300000000000002</v>
      </c>
      <c r="F1246" s="76">
        <v>0.74</v>
      </c>
      <c r="G1246" s="76">
        <v>2.79</v>
      </c>
      <c r="H1246" s="6">
        <f t="shared" si="322"/>
        <v>70448</v>
      </c>
      <c r="I1246" s="6">
        <f t="shared" si="323"/>
        <v>314154</v>
      </c>
      <c r="J1246" s="6">
        <f t="shared" si="324"/>
        <v>384602</v>
      </c>
      <c r="K1246" s="7">
        <f t="shared" si="325"/>
        <v>159840</v>
      </c>
      <c r="L1246" s="7">
        <f t="shared" si="326"/>
        <v>772830</v>
      </c>
      <c r="M1246" s="7">
        <f t="shared" si="327"/>
        <v>932670</v>
      </c>
      <c r="N1246" s="8">
        <f t="shared" si="328"/>
        <v>119880</v>
      </c>
      <c r="O1246" s="8">
        <f t="shared" si="329"/>
        <v>796824</v>
      </c>
      <c r="P1246" s="8">
        <f t="shared" si="330"/>
        <v>916704</v>
      </c>
      <c r="Q1246" s="9">
        <f t="shared" si="331"/>
        <v>111740</v>
      </c>
      <c r="R1246" s="9">
        <f t="shared" si="332"/>
        <v>499410</v>
      </c>
      <c r="S1246" s="10">
        <f t="shared" si="333"/>
        <v>611150</v>
      </c>
      <c r="T1246" s="11">
        <f t="shared" si="334"/>
        <v>115380.6</v>
      </c>
      <c r="U1246" s="12">
        <f t="shared" si="335"/>
        <v>663448.6</v>
      </c>
      <c r="V1246" s="13">
        <f t="shared" si="336"/>
        <v>647482.6</v>
      </c>
      <c r="W1246" s="10">
        <f t="shared" si="337"/>
        <v>341928.6</v>
      </c>
    </row>
    <row r="1247" spans="2:23" ht="40.799999999999997" x14ac:dyDescent="0.3">
      <c r="B1247" s="78" t="s">
        <v>26</v>
      </c>
      <c r="C1247" s="76">
        <v>802580</v>
      </c>
      <c r="D1247" s="79" t="s">
        <v>2094</v>
      </c>
      <c r="E1247" s="75">
        <v>5.1400000000000006</v>
      </c>
      <c r="F1247" s="76">
        <v>0.9</v>
      </c>
      <c r="G1247" s="76">
        <v>4.24</v>
      </c>
      <c r="H1247" s="6">
        <f t="shared" si="322"/>
        <v>85680</v>
      </c>
      <c r="I1247" s="6">
        <f t="shared" si="323"/>
        <v>477424</v>
      </c>
      <c r="J1247" s="6">
        <f t="shared" si="324"/>
        <v>563104</v>
      </c>
      <c r="K1247" s="7">
        <f t="shared" si="325"/>
        <v>194400</v>
      </c>
      <c r="L1247" s="7">
        <f t="shared" si="326"/>
        <v>1174480</v>
      </c>
      <c r="M1247" s="7">
        <f t="shared" si="327"/>
        <v>1368880</v>
      </c>
      <c r="N1247" s="8">
        <f t="shared" si="328"/>
        <v>145800</v>
      </c>
      <c r="O1247" s="8">
        <f t="shared" si="329"/>
        <v>1210944</v>
      </c>
      <c r="P1247" s="8">
        <f t="shared" si="330"/>
        <v>1356744</v>
      </c>
      <c r="Q1247" s="9">
        <f t="shared" si="331"/>
        <v>135900</v>
      </c>
      <c r="R1247" s="9">
        <f t="shared" si="332"/>
        <v>758960</v>
      </c>
      <c r="S1247" s="10">
        <f t="shared" si="333"/>
        <v>894860</v>
      </c>
      <c r="T1247" s="11">
        <f t="shared" si="334"/>
        <v>168931.20000000001</v>
      </c>
      <c r="U1247" s="12">
        <f t="shared" si="335"/>
        <v>974707.19999999995</v>
      </c>
      <c r="V1247" s="13">
        <f t="shared" si="336"/>
        <v>962571.2</v>
      </c>
      <c r="W1247" s="10">
        <f t="shared" si="337"/>
        <v>500687.2</v>
      </c>
    </row>
    <row r="1248" spans="2:23" ht="40.799999999999997" x14ac:dyDescent="0.3">
      <c r="B1248" s="78" t="s">
        <v>26</v>
      </c>
      <c r="C1248" s="76">
        <v>802585</v>
      </c>
      <c r="D1248" s="79" t="s">
        <v>2095</v>
      </c>
      <c r="E1248" s="75">
        <v>7.48</v>
      </c>
      <c r="F1248" s="76">
        <v>1.1200000000000001</v>
      </c>
      <c r="G1248" s="76">
        <v>6.36</v>
      </c>
      <c r="H1248" s="6">
        <f t="shared" si="322"/>
        <v>106624.00000000001</v>
      </c>
      <c r="I1248" s="6">
        <f t="shared" si="323"/>
        <v>716136</v>
      </c>
      <c r="J1248" s="6">
        <f t="shared" si="324"/>
        <v>822760</v>
      </c>
      <c r="K1248" s="7">
        <f t="shared" si="325"/>
        <v>241920.00000000003</v>
      </c>
      <c r="L1248" s="7">
        <f t="shared" si="326"/>
        <v>1761720</v>
      </c>
      <c r="M1248" s="7">
        <f t="shared" si="327"/>
        <v>2003640</v>
      </c>
      <c r="N1248" s="8">
        <f t="shared" si="328"/>
        <v>181440.00000000003</v>
      </c>
      <c r="O1248" s="8">
        <f t="shared" si="329"/>
        <v>1816416</v>
      </c>
      <c r="P1248" s="8">
        <f t="shared" si="330"/>
        <v>1997856</v>
      </c>
      <c r="Q1248" s="9">
        <f t="shared" si="331"/>
        <v>169120.00000000003</v>
      </c>
      <c r="R1248" s="9">
        <f t="shared" si="332"/>
        <v>1138440</v>
      </c>
      <c r="S1248" s="10">
        <f t="shared" si="333"/>
        <v>1307560</v>
      </c>
      <c r="T1248" s="11">
        <f t="shared" si="334"/>
        <v>246828</v>
      </c>
      <c r="U1248" s="12">
        <f t="shared" si="335"/>
        <v>1427708</v>
      </c>
      <c r="V1248" s="13">
        <f t="shared" si="336"/>
        <v>1421924</v>
      </c>
      <c r="W1248" s="10">
        <f t="shared" si="337"/>
        <v>731628</v>
      </c>
    </row>
    <row r="1249" spans="2:23" ht="81.599999999999994" x14ac:dyDescent="0.3">
      <c r="B1249" s="78" t="s">
        <v>26</v>
      </c>
      <c r="C1249" s="76">
        <v>802590</v>
      </c>
      <c r="D1249" s="79" t="s">
        <v>2096</v>
      </c>
      <c r="E1249" s="75">
        <v>3.5</v>
      </c>
      <c r="F1249" s="76">
        <v>1</v>
      </c>
      <c r="G1249" s="76">
        <v>2.5</v>
      </c>
      <c r="H1249" s="6">
        <f t="shared" si="322"/>
        <v>95200</v>
      </c>
      <c r="I1249" s="6">
        <f t="shared" si="323"/>
        <v>281500</v>
      </c>
      <c r="J1249" s="6">
        <f t="shared" si="324"/>
        <v>376700</v>
      </c>
      <c r="K1249" s="7">
        <f t="shared" si="325"/>
        <v>216000</v>
      </c>
      <c r="L1249" s="7">
        <f t="shared" si="326"/>
        <v>692500</v>
      </c>
      <c r="M1249" s="7">
        <f t="shared" si="327"/>
        <v>908500</v>
      </c>
      <c r="N1249" s="8">
        <f t="shared" si="328"/>
        <v>162000</v>
      </c>
      <c r="O1249" s="8">
        <f t="shared" si="329"/>
        <v>714000</v>
      </c>
      <c r="P1249" s="8">
        <f t="shared" si="330"/>
        <v>876000</v>
      </c>
      <c r="Q1249" s="9">
        <f t="shared" si="331"/>
        <v>151000</v>
      </c>
      <c r="R1249" s="9">
        <f t="shared" si="332"/>
        <v>447500</v>
      </c>
      <c r="S1249" s="10">
        <f t="shared" si="333"/>
        <v>598500</v>
      </c>
      <c r="T1249" s="11">
        <f t="shared" si="334"/>
        <v>113010</v>
      </c>
      <c r="U1249" s="12">
        <f t="shared" si="335"/>
        <v>644810</v>
      </c>
      <c r="V1249" s="13">
        <f t="shared" si="336"/>
        <v>612310</v>
      </c>
      <c r="W1249" s="10">
        <f t="shared" si="337"/>
        <v>334810</v>
      </c>
    </row>
    <row r="1250" spans="2:23" ht="102" x14ac:dyDescent="0.3">
      <c r="B1250" s="78" t="s">
        <v>26</v>
      </c>
      <c r="C1250" s="76">
        <v>802591</v>
      </c>
      <c r="D1250" s="79" t="s">
        <v>2097</v>
      </c>
      <c r="E1250" s="75">
        <v>7</v>
      </c>
      <c r="F1250" s="76">
        <v>1</v>
      </c>
      <c r="G1250" s="76">
        <v>6</v>
      </c>
      <c r="H1250" s="6">
        <f t="shared" si="322"/>
        <v>95200</v>
      </c>
      <c r="I1250" s="6">
        <f t="shared" si="323"/>
        <v>675600</v>
      </c>
      <c r="J1250" s="6">
        <f t="shared" si="324"/>
        <v>770800</v>
      </c>
      <c r="K1250" s="7">
        <f t="shared" si="325"/>
        <v>216000</v>
      </c>
      <c r="L1250" s="7">
        <f t="shared" si="326"/>
        <v>1662000</v>
      </c>
      <c r="M1250" s="7">
        <f t="shared" si="327"/>
        <v>1878000</v>
      </c>
      <c r="N1250" s="8">
        <f t="shared" si="328"/>
        <v>162000</v>
      </c>
      <c r="O1250" s="8">
        <f t="shared" si="329"/>
        <v>1713600</v>
      </c>
      <c r="P1250" s="8">
        <f t="shared" si="330"/>
        <v>1875600</v>
      </c>
      <c r="Q1250" s="9">
        <f t="shared" si="331"/>
        <v>151000</v>
      </c>
      <c r="R1250" s="9">
        <f t="shared" si="332"/>
        <v>1074000</v>
      </c>
      <c r="S1250" s="10">
        <f t="shared" si="333"/>
        <v>1225000</v>
      </c>
      <c r="T1250" s="11">
        <f t="shared" si="334"/>
        <v>231240</v>
      </c>
      <c r="U1250" s="12">
        <f t="shared" si="335"/>
        <v>1338440</v>
      </c>
      <c r="V1250" s="13">
        <f t="shared" si="336"/>
        <v>1336040</v>
      </c>
      <c r="W1250" s="10">
        <f t="shared" si="337"/>
        <v>685440</v>
      </c>
    </row>
    <row r="1251" spans="2:23" ht="61.2" x14ac:dyDescent="0.3">
      <c r="B1251" s="78" t="s">
        <v>26</v>
      </c>
      <c r="C1251" s="76">
        <v>802595</v>
      </c>
      <c r="D1251" s="79" t="s">
        <v>2098</v>
      </c>
      <c r="E1251" s="75">
        <v>3.59</v>
      </c>
      <c r="F1251" s="76">
        <v>0.75</v>
      </c>
      <c r="G1251" s="76">
        <v>2.84</v>
      </c>
      <c r="H1251" s="6">
        <f t="shared" si="322"/>
        <v>71400</v>
      </c>
      <c r="I1251" s="6">
        <f t="shared" si="323"/>
        <v>319784</v>
      </c>
      <c r="J1251" s="6">
        <f t="shared" si="324"/>
        <v>391184</v>
      </c>
      <c r="K1251" s="7">
        <f t="shared" si="325"/>
        <v>162000</v>
      </c>
      <c r="L1251" s="7">
        <f t="shared" si="326"/>
        <v>786680</v>
      </c>
      <c r="M1251" s="7">
        <f t="shared" si="327"/>
        <v>948680</v>
      </c>
      <c r="N1251" s="8">
        <f t="shared" si="328"/>
        <v>121500</v>
      </c>
      <c r="O1251" s="8">
        <f t="shared" si="329"/>
        <v>811104</v>
      </c>
      <c r="P1251" s="8">
        <f t="shared" si="330"/>
        <v>932604</v>
      </c>
      <c r="Q1251" s="9">
        <f t="shared" si="331"/>
        <v>113250</v>
      </c>
      <c r="R1251" s="9">
        <f t="shared" si="332"/>
        <v>508360</v>
      </c>
      <c r="S1251" s="10">
        <f t="shared" si="333"/>
        <v>621610</v>
      </c>
      <c r="T1251" s="11">
        <f t="shared" si="334"/>
        <v>117355.2</v>
      </c>
      <c r="U1251" s="12">
        <f t="shared" si="335"/>
        <v>674851.2</v>
      </c>
      <c r="V1251" s="13">
        <f t="shared" si="336"/>
        <v>658775.19999999995</v>
      </c>
      <c r="W1251" s="10">
        <f t="shared" si="337"/>
        <v>347781.2</v>
      </c>
    </row>
    <row r="1252" spans="2:23" ht="61.2" x14ac:dyDescent="0.3">
      <c r="B1252" s="78" t="s">
        <v>26</v>
      </c>
      <c r="C1252" s="76">
        <v>802600</v>
      </c>
      <c r="D1252" s="79" t="s">
        <v>2099</v>
      </c>
      <c r="E1252" s="75">
        <v>4.9000000000000004</v>
      </c>
      <c r="F1252" s="76">
        <v>1.03</v>
      </c>
      <c r="G1252" s="76">
        <v>3.87</v>
      </c>
      <c r="H1252" s="6">
        <f t="shared" si="322"/>
        <v>98056</v>
      </c>
      <c r="I1252" s="6">
        <f t="shared" si="323"/>
        <v>435762</v>
      </c>
      <c r="J1252" s="6">
        <f t="shared" si="324"/>
        <v>533818</v>
      </c>
      <c r="K1252" s="7">
        <f t="shared" si="325"/>
        <v>222480</v>
      </c>
      <c r="L1252" s="7">
        <f t="shared" si="326"/>
        <v>1071990</v>
      </c>
      <c r="M1252" s="7">
        <f t="shared" si="327"/>
        <v>1294470</v>
      </c>
      <c r="N1252" s="8">
        <f t="shared" si="328"/>
        <v>166860</v>
      </c>
      <c r="O1252" s="8">
        <f t="shared" si="329"/>
        <v>1105272</v>
      </c>
      <c r="P1252" s="8">
        <f t="shared" si="330"/>
        <v>1272132</v>
      </c>
      <c r="Q1252" s="9">
        <f t="shared" si="331"/>
        <v>155530</v>
      </c>
      <c r="R1252" s="9">
        <f t="shared" si="332"/>
        <v>692730</v>
      </c>
      <c r="S1252" s="10">
        <f t="shared" si="333"/>
        <v>848260</v>
      </c>
      <c r="T1252" s="11">
        <f t="shared" si="334"/>
        <v>160145.4</v>
      </c>
      <c r="U1252" s="12">
        <f t="shared" si="335"/>
        <v>920797.4</v>
      </c>
      <c r="V1252" s="13">
        <f t="shared" si="336"/>
        <v>898459.4</v>
      </c>
      <c r="W1252" s="10">
        <f t="shared" si="337"/>
        <v>474587.4</v>
      </c>
    </row>
    <row r="1253" spans="2:23" ht="36" x14ac:dyDescent="0.3">
      <c r="B1253" s="78" t="s">
        <v>26</v>
      </c>
      <c r="C1253" s="76">
        <v>802605</v>
      </c>
      <c r="D1253" s="79" t="s">
        <v>2100</v>
      </c>
      <c r="E1253" s="75">
        <v>3.49</v>
      </c>
      <c r="F1253" s="76">
        <v>0.91</v>
      </c>
      <c r="G1253" s="76">
        <v>2.58</v>
      </c>
      <c r="H1253" s="6">
        <f t="shared" si="322"/>
        <v>86632</v>
      </c>
      <c r="I1253" s="6">
        <f t="shared" si="323"/>
        <v>290508</v>
      </c>
      <c r="J1253" s="6">
        <f t="shared" si="324"/>
        <v>377140</v>
      </c>
      <c r="K1253" s="7">
        <f t="shared" si="325"/>
        <v>196560</v>
      </c>
      <c r="L1253" s="7">
        <f t="shared" si="326"/>
        <v>714660</v>
      </c>
      <c r="M1253" s="7">
        <f t="shared" si="327"/>
        <v>911220</v>
      </c>
      <c r="N1253" s="8">
        <f t="shared" si="328"/>
        <v>147420</v>
      </c>
      <c r="O1253" s="8">
        <f t="shared" si="329"/>
        <v>736848</v>
      </c>
      <c r="P1253" s="8">
        <f t="shared" si="330"/>
        <v>884268</v>
      </c>
      <c r="Q1253" s="9">
        <f t="shared" si="331"/>
        <v>137410</v>
      </c>
      <c r="R1253" s="9">
        <f t="shared" si="332"/>
        <v>461820</v>
      </c>
      <c r="S1253" s="10">
        <f t="shared" si="333"/>
        <v>599230</v>
      </c>
      <c r="T1253" s="11">
        <f t="shared" si="334"/>
        <v>113142</v>
      </c>
      <c r="U1253" s="12">
        <f t="shared" si="335"/>
        <v>647222</v>
      </c>
      <c r="V1253" s="13">
        <f t="shared" si="336"/>
        <v>620270</v>
      </c>
      <c r="W1253" s="10">
        <f t="shared" si="337"/>
        <v>335232</v>
      </c>
    </row>
    <row r="1254" spans="2:23" ht="36" x14ac:dyDescent="0.3">
      <c r="B1254" s="78" t="s">
        <v>26</v>
      </c>
      <c r="C1254" s="76">
        <v>802610</v>
      </c>
      <c r="D1254" s="79" t="s">
        <v>2101</v>
      </c>
      <c r="E1254" s="75">
        <v>1.37</v>
      </c>
      <c r="F1254" s="76">
        <v>0.28999999999999998</v>
      </c>
      <c r="G1254" s="76">
        <v>1.08</v>
      </c>
      <c r="H1254" s="6">
        <f t="shared" si="322"/>
        <v>27607.999999999996</v>
      </c>
      <c r="I1254" s="6">
        <f t="shared" si="323"/>
        <v>121608.00000000001</v>
      </c>
      <c r="J1254" s="6">
        <f t="shared" si="324"/>
        <v>149216</v>
      </c>
      <c r="K1254" s="7">
        <f t="shared" si="325"/>
        <v>62639.999999999993</v>
      </c>
      <c r="L1254" s="7">
        <f t="shared" si="326"/>
        <v>299160</v>
      </c>
      <c r="M1254" s="7">
        <f t="shared" si="327"/>
        <v>361800</v>
      </c>
      <c r="N1254" s="8">
        <f t="shared" si="328"/>
        <v>46980</v>
      </c>
      <c r="O1254" s="8">
        <f t="shared" si="329"/>
        <v>308448</v>
      </c>
      <c r="P1254" s="8">
        <f t="shared" si="330"/>
        <v>355428</v>
      </c>
      <c r="Q1254" s="9">
        <f t="shared" si="331"/>
        <v>43790</v>
      </c>
      <c r="R1254" s="9">
        <f t="shared" si="332"/>
        <v>193320</v>
      </c>
      <c r="S1254" s="10">
        <f t="shared" si="333"/>
        <v>237110</v>
      </c>
      <c r="T1254" s="11">
        <f t="shared" si="334"/>
        <v>44764.800000000003</v>
      </c>
      <c r="U1254" s="12">
        <f t="shared" si="335"/>
        <v>257348.8</v>
      </c>
      <c r="V1254" s="13">
        <f t="shared" si="336"/>
        <v>250976.8</v>
      </c>
      <c r="W1254" s="10">
        <f t="shared" si="337"/>
        <v>132658.79999999999</v>
      </c>
    </row>
    <row r="1255" spans="2:23" ht="61.2" x14ac:dyDescent="0.3">
      <c r="B1255" s="78" t="s">
        <v>26</v>
      </c>
      <c r="C1255" s="76">
        <v>802615</v>
      </c>
      <c r="D1255" s="79" t="s">
        <v>2102</v>
      </c>
      <c r="E1255" s="75">
        <v>23.74</v>
      </c>
      <c r="F1255" s="76">
        <v>4.97</v>
      </c>
      <c r="G1255" s="76">
        <v>18.77</v>
      </c>
      <c r="H1255" s="6">
        <f t="shared" si="322"/>
        <v>473144</v>
      </c>
      <c r="I1255" s="6">
        <f t="shared" si="323"/>
        <v>2113502</v>
      </c>
      <c r="J1255" s="6">
        <f t="shared" si="324"/>
        <v>2586646</v>
      </c>
      <c r="K1255" s="7">
        <f t="shared" si="325"/>
        <v>1073520</v>
      </c>
      <c r="L1255" s="7">
        <f t="shared" si="326"/>
        <v>5199290</v>
      </c>
      <c r="M1255" s="7">
        <f t="shared" si="327"/>
        <v>6272810</v>
      </c>
      <c r="N1255" s="8">
        <f t="shared" si="328"/>
        <v>805140</v>
      </c>
      <c r="O1255" s="8">
        <f t="shared" si="329"/>
        <v>5360712</v>
      </c>
      <c r="P1255" s="8">
        <f t="shared" si="330"/>
        <v>6165852</v>
      </c>
      <c r="Q1255" s="9">
        <f t="shared" si="331"/>
        <v>750470</v>
      </c>
      <c r="R1255" s="9">
        <f t="shared" si="332"/>
        <v>3359830</v>
      </c>
      <c r="S1255" s="10">
        <f t="shared" si="333"/>
        <v>4110300</v>
      </c>
      <c r="T1255" s="11">
        <f t="shared" si="334"/>
        <v>775993.8</v>
      </c>
      <c r="U1255" s="12">
        <f t="shared" si="335"/>
        <v>4462157.8</v>
      </c>
      <c r="V1255" s="13">
        <f t="shared" si="336"/>
        <v>4355199.8</v>
      </c>
      <c r="W1255" s="10">
        <f t="shared" si="337"/>
        <v>2299647.7999999998</v>
      </c>
    </row>
    <row r="1256" spans="2:23" ht="61.2" x14ac:dyDescent="0.3">
      <c r="B1256" s="78" t="s">
        <v>26</v>
      </c>
      <c r="C1256" s="76">
        <v>802620</v>
      </c>
      <c r="D1256" s="79" t="s">
        <v>2103</v>
      </c>
      <c r="E1256" s="75">
        <v>1.57</v>
      </c>
      <c r="F1256" s="76">
        <v>0.33</v>
      </c>
      <c r="G1256" s="76">
        <v>1.24</v>
      </c>
      <c r="H1256" s="6">
        <f t="shared" si="322"/>
        <v>31416</v>
      </c>
      <c r="I1256" s="6">
        <f t="shared" si="323"/>
        <v>139624</v>
      </c>
      <c r="J1256" s="6">
        <f t="shared" si="324"/>
        <v>171040</v>
      </c>
      <c r="K1256" s="7">
        <f t="shared" si="325"/>
        <v>71280</v>
      </c>
      <c r="L1256" s="7">
        <f t="shared" si="326"/>
        <v>343480</v>
      </c>
      <c r="M1256" s="7">
        <f t="shared" si="327"/>
        <v>414760</v>
      </c>
      <c r="N1256" s="8">
        <f t="shared" si="328"/>
        <v>53460</v>
      </c>
      <c r="O1256" s="8">
        <f t="shared" si="329"/>
        <v>354144</v>
      </c>
      <c r="P1256" s="8">
        <f t="shared" si="330"/>
        <v>407604</v>
      </c>
      <c r="Q1256" s="9">
        <f t="shared" si="331"/>
        <v>49830</v>
      </c>
      <c r="R1256" s="9">
        <f t="shared" si="332"/>
        <v>221960</v>
      </c>
      <c r="S1256" s="10">
        <f t="shared" si="333"/>
        <v>271790</v>
      </c>
      <c r="T1256" s="11">
        <f t="shared" si="334"/>
        <v>51312</v>
      </c>
      <c r="U1256" s="12">
        <f t="shared" si="335"/>
        <v>295032</v>
      </c>
      <c r="V1256" s="13">
        <f t="shared" si="336"/>
        <v>287876</v>
      </c>
      <c r="W1256" s="10">
        <f t="shared" si="337"/>
        <v>152062</v>
      </c>
    </row>
    <row r="1257" spans="2:23" ht="92.4" x14ac:dyDescent="0.3">
      <c r="B1257" s="78" t="s">
        <v>26</v>
      </c>
      <c r="C1257" s="76">
        <v>802625</v>
      </c>
      <c r="D1257" s="79" t="s">
        <v>2104</v>
      </c>
      <c r="E1257" s="75">
        <v>0.45999999999999996</v>
      </c>
      <c r="F1257" s="76">
        <v>0.11</v>
      </c>
      <c r="G1257" s="76">
        <v>0.35</v>
      </c>
      <c r="H1257" s="6">
        <f t="shared" si="322"/>
        <v>10472</v>
      </c>
      <c r="I1257" s="6">
        <f t="shared" si="323"/>
        <v>39410</v>
      </c>
      <c r="J1257" s="6">
        <f t="shared" si="324"/>
        <v>49882</v>
      </c>
      <c r="K1257" s="7">
        <f t="shared" si="325"/>
        <v>23760</v>
      </c>
      <c r="L1257" s="7">
        <f t="shared" si="326"/>
        <v>96950</v>
      </c>
      <c r="M1257" s="7">
        <f t="shared" si="327"/>
        <v>120710</v>
      </c>
      <c r="N1257" s="8">
        <f t="shared" si="328"/>
        <v>17820</v>
      </c>
      <c r="O1257" s="8">
        <f t="shared" si="329"/>
        <v>99960</v>
      </c>
      <c r="P1257" s="8">
        <f t="shared" si="330"/>
        <v>117780</v>
      </c>
      <c r="Q1257" s="9">
        <f t="shared" si="331"/>
        <v>16610</v>
      </c>
      <c r="R1257" s="9">
        <f t="shared" si="332"/>
        <v>62649.999999999993</v>
      </c>
      <c r="S1257" s="10">
        <f t="shared" si="333"/>
        <v>79260</v>
      </c>
      <c r="T1257" s="11">
        <f t="shared" si="334"/>
        <v>14964.6</v>
      </c>
      <c r="U1257" s="12">
        <f t="shared" si="335"/>
        <v>85792.6</v>
      </c>
      <c r="V1257" s="13">
        <f t="shared" si="336"/>
        <v>82862.600000000006</v>
      </c>
      <c r="W1257" s="10">
        <f t="shared" si="337"/>
        <v>44342.6</v>
      </c>
    </row>
    <row r="1258" spans="2:23" ht="61.2" x14ac:dyDescent="0.3">
      <c r="B1258" s="78" t="s">
        <v>26</v>
      </c>
      <c r="C1258" s="76">
        <v>802630</v>
      </c>
      <c r="D1258" s="79" t="s">
        <v>2105</v>
      </c>
      <c r="E1258" s="75">
        <v>0.47</v>
      </c>
      <c r="F1258" s="76">
        <v>0.1</v>
      </c>
      <c r="G1258" s="76">
        <v>0.37</v>
      </c>
      <c r="H1258" s="6">
        <f t="shared" si="322"/>
        <v>9520</v>
      </c>
      <c r="I1258" s="6">
        <f t="shared" si="323"/>
        <v>41662</v>
      </c>
      <c r="J1258" s="6">
        <f t="shared" si="324"/>
        <v>51182</v>
      </c>
      <c r="K1258" s="7">
        <f t="shared" si="325"/>
        <v>21600</v>
      </c>
      <c r="L1258" s="7">
        <f t="shared" si="326"/>
        <v>102490</v>
      </c>
      <c r="M1258" s="7">
        <f t="shared" si="327"/>
        <v>124090</v>
      </c>
      <c r="N1258" s="8">
        <f t="shared" si="328"/>
        <v>16200</v>
      </c>
      <c r="O1258" s="8">
        <f t="shared" si="329"/>
        <v>105672</v>
      </c>
      <c r="P1258" s="8">
        <f t="shared" si="330"/>
        <v>121872</v>
      </c>
      <c r="Q1258" s="9">
        <f t="shared" si="331"/>
        <v>15100</v>
      </c>
      <c r="R1258" s="9">
        <f t="shared" si="332"/>
        <v>66230</v>
      </c>
      <c r="S1258" s="10">
        <f t="shared" si="333"/>
        <v>81330</v>
      </c>
      <c r="T1258" s="11">
        <f t="shared" si="334"/>
        <v>15354.6</v>
      </c>
      <c r="U1258" s="12">
        <f t="shared" si="335"/>
        <v>88262.6</v>
      </c>
      <c r="V1258" s="13">
        <f t="shared" si="336"/>
        <v>86044.6</v>
      </c>
      <c r="W1258" s="10">
        <f t="shared" si="337"/>
        <v>45502.6</v>
      </c>
    </row>
    <row r="1259" spans="2:23" x14ac:dyDescent="0.3">
      <c r="B1259" s="78" t="s">
        <v>26</v>
      </c>
      <c r="C1259" s="76">
        <v>802635</v>
      </c>
      <c r="D1259" s="79" t="s">
        <v>2106</v>
      </c>
      <c r="E1259" s="75">
        <v>2.2000000000000002</v>
      </c>
      <c r="F1259" s="76">
        <v>0.7</v>
      </c>
      <c r="G1259" s="76">
        <v>1.5</v>
      </c>
      <c r="H1259" s="6">
        <f t="shared" si="322"/>
        <v>66640</v>
      </c>
      <c r="I1259" s="6">
        <f t="shared" si="323"/>
        <v>168900</v>
      </c>
      <c r="J1259" s="6">
        <f t="shared" si="324"/>
        <v>235540</v>
      </c>
      <c r="K1259" s="7">
        <f t="shared" si="325"/>
        <v>151200</v>
      </c>
      <c r="L1259" s="7">
        <f t="shared" si="326"/>
        <v>415500</v>
      </c>
      <c r="M1259" s="7">
        <f t="shared" si="327"/>
        <v>566700</v>
      </c>
      <c r="N1259" s="8">
        <f t="shared" si="328"/>
        <v>113400</v>
      </c>
      <c r="O1259" s="8">
        <f t="shared" si="329"/>
        <v>428400</v>
      </c>
      <c r="P1259" s="8">
        <f t="shared" si="330"/>
        <v>541800</v>
      </c>
      <c r="Q1259" s="9">
        <f t="shared" si="331"/>
        <v>105700</v>
      </c>
      <c r="R1259" s="9">
        <f t="shared" si="332"/>
        <v>268500</v>
      </c>
      <c r="S1259" s="10">
        <f t="shared" si="333"/>
        <v>374200</v>
      </c>
      <c r="T1259" s="11">
        <f t="shared" si="334"/>
        <v>70662</v>
      </c>
      <c r="U1259" s="12">
        <f t="shared" si="335"/>
        <v>401822</v>
      </c>
      <c r="V1259" s="13">
        <f t="shared" si="336"/>
        <v>376922</v>
      </c>
      <c r="W1259" s="10">
        <f t="shared" si="337"/>
        <v>209322</v>
      </c>
    </row>
    <row r="1260" spans="2:23" ht="102" x14ac:dyDescent="0.3">
      <c r="B1260" s="78" t="s">
        <v>26</v>
      </c>
      <c r="C1260" s="76">
        <v>802640</v>
      </c>
      <c r="D1260" s="79" t="s">
        <v>2107</v>
      </c>
      <c r="E1260" s="75">
        <v>0.46</v>
      </c>
      <c r="F1260" s="76">
        <v>0.12</v>
      </c>
      <c r="G1260" s="76">
        <v>0.34</v>
      </c>
      <c r="H1260" s="6">
        <f t="shared" ref="H1260:H1323" si="338">F1260*95200</f>
        <v>11424</v>
      </c>
      <c r="I1260" s="6">
        <f t="shared" ref="I1260:I1323" si="339">G1260*112600</f>
        <v>38284</v>
      </c>
      <c r="J1260" s="6">
        <f t="shared" si="324"/>
        <v>49708</v>
      </c>
      <c r="K1260" s="7">
        <f t="shared" si="325"/>
        <v>25920</v>
      </c>
      <c r="L1260" s="7">
        <f t="shared" si="326"/>
        <v>94180</v>
      </c>
      <c r="M1260" s="7">
        <f t="shared" si="327"/>
        <v>120100</v>
      </c>
      <c r="N1260" s="8">
        <f t="shared" si="328"/>
        <v>19440</v>
      </c>
      <c r="O1260" s="8">
        <f t="shared" si="329"/>
        <v>97104</v>
      </c>
      <c r="P1260" s="8">
        <f t="shared" si="330"/>
        <v>116544</v>
      </c>
      <c r="Q1260" s="9">
        <f t="shared" si="331"/>
        <v>18120</v>
      </c>
      <c r="R1260" s="9">
        <f t="shared" si="332"/>
        <v>60860.000000000007</v>
      </c>
      <c r="S1260" s="10">
        <f t="shared" si="333"/>
        <v>78980</v>
      </c>
      <c r="T1260" s="11">
        <f t="shared" si="334"/>
        <v>14912.4</v>
      </c>
      <c r="U1260" s="12">
        <f t="shared" si="335"/>
        <v>85304.4</v>
      </c>
      <c r="V1260" s="13">
        <f t="shared" si="336"/>
        <v>81748.399999999994</v>
      </c>
      <c r="W1260" s="10">
        <f t="shared" si="337"/>
        <v>44184.4</v>
      </c>
    </row>
    <row r="1261" spans="2:23" ht="40.799999999999997" x14ac:dyDescent="0.3">
      <c r="B1261" s="78" t="s">
        <v>26</v>
      </c>
      <c r="C1261" s="76">
        <v>802645</v>
      </c>
      <c r="D1261" s="79" t="s">
        <v>2108</v>
      </c>
      <c r="E1261" s="75">
        <v>0.24000000000000002</v>
      </c>
      <c r="F1261" s="76">
        <v>0.04</v>
      </c>
      <c r="G1261" s="76">
        <v>0.2</v>
      </c>
      <c r="H1261" s="6">
        <f t="shared" si="338"/>
        <v>3808</v>
      </c>
      <c r="I1261" s="6">
        <f t="shared" si="339"/>
        <v>22520</v>
      </c>
      <c r="J1261" s="6">
        <f t="shared" si="324"/>
        <v>26328</v>
      </c>
      <c r="K1261" s="7">
        <f t="shared" si="325"/>
        <v>8640</v>
      </c>
      <c r="L1261" s="7">
        <f t="shared" si="326"/>
        <v>55400</v>
      </c>
      <c r="M1261" s="7">
        <f t="shared" si="327"/>
        <v>64040</v>
      </c>
      <c r="N1261" s="8">
        <f t="shared" si="328"/>
        <v>6480</v>
      </c>
      <c r="O1261" s="8">
        <f t="shared" si="329"/>
        <v>57120</v>
      </c>
      <c r="P1261" s="8">
        <f t="shared" si="330"/>
        <v>63600</v>
      </c>
      <c r="Q1261" s="9">
        <f t="shared" si="331"/>
        <v>6040</v>
      </c>
      <c r="R1261" s="9">
        <f t="shared" si="332"/>
        <v>35800</v>
      </c>
      <c r="S1261" s="10">
        <f t="shared" si="333"/>
        <v>41840</v>
      </c>
      <c r="T1261" s="11">
        <f t="shared" si="334"/>
        <v>7898.4</v>
      </c>
      <c r="U1261" s="12">
        <f t="shared" si="335"/>
        <v>45610.400000000001</v>
      </c>
      <c r="V1261" s="13">
        <f t="shared" si="336"/>
        <v>45170.400000000001</v>
      </c>
      <c r="W1261" s="10">
        <f t="shared" si="337"/>
        <v>23410.400000000001</v>
      </c>
    </row>
    <row r="1262" spans="2:23" x14ac:dyDescent="0.3">
      <c r="B1262" s="76" t="s">
        <v>214</v>
      </c>
      <c r="C1262" s="76">
        <v>802650</v>
      </c>
      <c r="D1262" s="79" t="s">
        <v>2109</v>
      </c>
      <c r="E1262" s="75">
        <v>1.97</v>
      </c>
      <c r="F1262" s="76">
        <v>0.54</v>
      </c>
      <c r="G1262" s="76">
        <v>1.43</v>
      </c>
      <c r="H1262" s="6">
        <f t="shared" si="338"/>
        <v>51408</v>
      </c>
      <c r="I1262" s="6">
        <f t="shared" si="339"/>
        <v>161018</v>
      </c>
      <c r="J1262" s="6">
        <f t="shared" si="324"/>
        <v>212426</v>
      </c>
      <c r="K1262" s="7">
        <f t="shared" si="325"/>
        <v>116640.00000000001</v>
      </c>
      <c r="L1262" s="7">
        <f t="shared" si="326"/>
        <v>396110</v>
      </c>
      <c r="M1262" s="7">
        <f t="shared" si="327"/>
        <v>512750</v>
      </c>
      <c r="N1262" s="8">
        <f t="shared" si="328"/>
        <v>87480</v>
      </c>
      <c r="O1262" s="8">
        <f t="shared" si="329"/>
        <v>408408</v>
      </c>
      <c r="P1262" s="8">
        <f t="shared" si="330"/>
        <v>495888</v>
      </c>
      <c r="Q1262" s="9">
        <f t="shared" si="331"/>
        <v>81540</v>
      </c>
      <c r="R1262" s="9">
        <f t="shared" si="332"/>
        <v>255970</v>
      </c>
      <c r="S1262" s="10">
        <f t="shared" si="333"/>
        <v>337510</v>
      </c>
      <c r="T1262" s="11">
        <f t="shared" si="334"/>
        <v>63727.8</v>
      </c>
      <c r="U1262" s="12">
        <f t="shared" si="335"/>
        <v>364051.8</v>
      </c>
      <c r="V1262" s="13">
        <f t="shared" si="336"/>
        <v>347189.8</v>
      </c>
      <c r="W1262" s="10">
        <f t="shared" si="337"/>
        <v>188811.8</v>
      </c>
    </row>
    <row r="1263" spans="2:23" x14ac:dyDescent="0.3">
      <c r="B1263" s="78" t="s">
        <v>26</v>
      </c>
      <c r="C1263" s="76">
        <v>802652</v>
      </c>
      <c r="D1263" s="79" t="s">
        <v>2110</v>
      </c>
      <c r="E1263" s="75">
        <v>3.5</v>
      </c>
      <c r="F1263" s="76">
        <v>1</v>
      </c>
      <c r="G1263" s="76">
        <v>2.5</v>
      </c>
      <c r="H1263" s="6">
        <f t="shared" si="338"/>
        <v>95200</v>
      </c>
      <c r="I1263" s="6">
        <f t="shared" si="339"/>
        <v>281500</v>
      </c>
      <c r="J1263" s="6">
        <f t="shared" si="324"/>
        <v>376700</v>
      </c>
      <c r="K1263" s="7">
        <f t="shared" si="325"/>
        <v>216000</v>
      </c>
      <c r="L1263" s="7">
        <f t="shared" si="326"/>
        <v>692500</v>
      </c>
      <c r="M1263" s="7">
        <f t="shared" si="327"/>
        <v>908500</v>
      </c>
      <c r="N1263" s="8">
        <f t="shared" si="328"/>
        <v>162000</v>
      </c>
      <c r="O1263" s="8">
        <f t="shared" si="329"/>
        <v>714000</v>
      </c>
      <c r="P1263" s="8">
        <f t="shared" si="330"/>
        <v>876000</v>
      </c>
      <c r="Q1263" s="9">
        <f t="shared" si="331"/>
        <v>151000</v>
      </c>
      <c r="R1263" s="9">
        <f t="shared" si="332"/>
        <v>447500</v>
      </c>
      <c r="S1263" s="10">
        <f t="shared" si="333"/>
        <v>598500</v>
      </c>
      <c r="T1263" s="11">
        <f t="shared" si="334"/>
        <v>113010</v>
      </c>
      <c r="U1263" s="12">
        <f t="shared" si="335"/>
        <v>644810</v>
      </c>
      <c r="V1263" s="13">
        <f t="shared" si="336"/>
        <v>612310</v>
      </c>
      <c r="W1263" s="10">
        <f t="shared" si="337"/>
        <v>334810</v>
      </c>
    </row>
    <row r="1264" spans="2:23" x14ac:dyDescent="0.3">
      <c r="B1264" s="78" t="s">
        <v>26</v>
      </c>
      <c r="C1264" s="76">
        <v>802654</v>
      </c>
      <c r="D1264" s="79" t="s">
        <v>2111</v>
      </c>
      <c r="E1264" s="75">
        <v>2.5</v>
      </c>
      <c r="F1264" s="76">
        <v>1</v>
      </c>
      <c r="G1264" s="76">
        <v>1.5</v>
      </c>
      <c r="H1264" s="6">
        <f t="shared" si="338"/>
        <v>95200</v>
      </c>
      <c r="I1264" s="6">
        <f t="shared" si="339"/>
        <v>168900</v>
      </c>
      <c r="J1264" s="6">
        <f t="shared" si="324"/>
        <v>264100</v>
      </c>
      <c r="K1264" s="7">
        <f t="shared" si="325"/>
        <v>216000</v>
      </c>
      <c r="L1264" s="7">
        <f t="shared" si="326"/>
        <v>415500</v>
      </c>
      <c r="M1264" s="7">
        <f t="shared" si="327"/>
        <v>631500</v>
      </c>
      <c r="N1264" s="8">
        <f t="shared" si="328"/>
        <v>162000</v>
      </c>
      <c r="O1264" s="8">
        <f t="shared" si="329"/>
        <v>428400</v>
      </c>
      <c r="P1264" s="8">
        <f t="shared" si="330"/>
        <v>590400</v>
      </c>
      <c r="Q1264" s="9">
        <f t="shared" si="331"/>
        <v>151000</v>
      </c>
      <c r="R1264" s="9">
        <f t="shared" si="332"/>
        <v>268500</v>
      </c>
      <c r="S1264" s="10">
        <f t="shared" si="333"/>
        <v>419500</v>
      </c>
      <c r="T1264" s="11">
        <f t="shared" si="334"/>
        <v>79230</v>
      </c>
      <c r="U1264" s="12">
        <f t="shared" si="335"/>
        <v>446630</v>
      </c>
      <c r="V1264" s="13">
        <f t="shared" si="336"/>
        <v>405530</v>
      </c>
      <c r="W1264" s="10">
        <f t="shared" si="337"/>
        <v>234630</v>
      </c>
    </row>
    <row r="1265" spans="2:23" x14ac:dyDescent="0.3">
      <c r="B1265" s="78" t="s">
        <v>26</v>
      </c>
      <c r="C1265" s="76">
        <v>802656</v>
      </c>
      <c r="D1265" s="79" t="s">
        <v>2112</v>
      </c>
      <c r="E1265" s="75">
        <v>2.2000000000000002</v>
      </c>
      <c r="F1265" s="76">
        <v>0.7</v>
      </c>
      <c r="G1265" s="76">
        <v>1.5</v>
      </c>
      <c r="H1265" s="6">
        <f t="shared" si="338"/>
        <v>66640</v>
      </c>
      <c r="I1265" s="6">
        <f t="shared" si="339"/>
        <v>168900</v>
      </c>
      <c r="J1265" s="6">
        <f t="shared" si="324"/>
        <v>235540</v>
      </c>
      <c r="K1265" s="7">
        <f t="shared" si="325"/>
        <v>151200</v>
      </c>
      <c r="L1265" s="7">
        <f t="shared" si="326"/>
        <v>415500</v>
      </c>
      <c r="M1265" s="7">
        <f t="shared" si="327"/>
        <v>566700</v>
      </c>
      <c r="N1265" s="8">
        <f t="shared" si="328"/>
        <v>113400</v>
      </c>
      <c r="O1265" s="8">
        <f t="shared" si="329"/>
        <v>428400</v>
      </c>
      <c r="P1265" s="8">
        <f t="shared" si="330"/>
        <v>541800</v>
      </c>
      <c r="Q1265" s="9">
        <f t="shared" si="331"/>
        <v>105700</v>
      </c>
      <c r="R1265" s="9">
        <f t="shared" si="332"/>
        <v>268500</v>
      </c>
      <c r="S1265" s="10">
        <f t="shared" si="333"/>
        <v>374200</v>
      </c>
      <c r="T1265" s="11">
        <f t="shared" si="334"/>
        <v>70662</v>
      </c>
      <c r="U1265" s="12">
        <f t="shared" si="335"/>
        <v>401822</v>
      </c>
      <c r="V1265" s="13">
        <f t="shared" si="336"/>
        <v>376922</v>
      </c>
      <c r="W1265" s="10">
        <f t="shared" si="337"/>
        <v>209322</v>
      </c>
    </row>
    <row r="1266" spans="2:23" x14ac:dyDescent="0.3">
      <c r="B1266" s="78" t="s">
        <v>26</v>
      </c>
      <c r="C1266" s="76">
        <v>802658</v>
      </c>
      <c r="D1266" s="79" t="s">
        <v>2113</v>
      </c>
      <c r="E1266" s="75">
        <v>2.2000000000000002</v>
      </c>
      <c r="F1266" s="76">
        <v>0.7</v>
      </c>
      <c r="G1266" s="76">
        <v>1.5</v>
      </c>
      <c r="H1266" s="6">
        <f t="shared" si="338"/>
        <v>66640</v>
      </c>
      <c r="I1266" s="6">
        <f t="shared" si="339"/>
        <v>168900</v>
      </c>
      <c r="J1266" s="6">
        <f t="shared" si="324"/>
        <v>235540</v>
      </c>
      <c r="K1266" s="7">
        <f t="shared" si="325"/>
        <v>151200</v>
      </c>
      <c r="L1266" s="7">
        <f t="shared" si="326"/>
        <v>415500</v>
      </c>
      <c r="M1266" s="7">
        <f t="shared" si="327"/>
        <v>566700</v>
      </c>
      <c r="N1266" s="8">
        <f t="shared" si="328"/>
        <v>113400</v>
      </c>
      <c r="O1266" s="8">
        <f t="shared" si="329"/>
        <v>428400</v>
      </c>
      <c r="P1266" s="8">
        <f t="shared" si="330"/>
        <v>541800</v>
      </c>
      <c r="Q1266" s="9">
        <f t="shared" si="331"/>
        <v>105700</v>
      </c>
      <c r="R1266" s="9">
        <f t="shared" si="332"/>
        <v>268500</v>
      </c>
      <c r="S1266" s="10">
        <f t="shared" si="333"/>
        <v>374200</v>
      </c>
      <c r="T1266" s="11">
        <f t="shared" si="334"/>
        <v>70662</v>
      </c>
      <c r="U1266" s="12">
        <f t="shared" si="335"/>
        <v>401822</v>
      </c>
      <c r="V1266" s="13">
        <f t="shared" si="336"/>
        <v>376922</v>
      </c>
      <c r="W1266" s="10">
        <f t="shared" si="337"/>
        <v>209322</v>
      </c>
    </row>
    <row r="1267" spans="2:23" ht="40.799999999999997" x14ac:dyDescent="0.3">
      <c r="B1267" s="78" t="s">
        <v>26</v>
      </c>
      <c r="C1267" s="76">
        <v>802660</v>
      </c>
      <c r="D1267" s="79" t="s">
        <v>2114</v>
      </c>
      <c r="E1267" s="75">
        <v>6</v>
      </c>
      <c r="F1267" s="76">
        <v>2</v>
      </c>
      <c r="G1267" s="76">
        <v>4</v>
      </c>
      <c r="H1267" s="6">
        <f t="shared" si="338"/>
        <v>190400</v>
      </c>
      <c r="I1267" s="6">
        <f t="shared" si="339"/>
        <v>450400</v>
      </c>
      <c r="J1267" s="6">
        <f t="shared" si="324"/>
        <v>640800</v>
      </c>
      <c r="K1267" s="7">
        <f t="shared" si="325"/>
        <v>432000</v>
      </c>
      <c r="L1267" s="7">
        <f t="shared" si="326"/>
        <v>1108000</v>
      </c>
      <c r="M1267" s="7">
        <f t="shared" si="327"/>
        <v>1540000</v>
      </c>
      <c r="N1267" s="8">
        <f t="shared" si="328"/>
        <v>324000</v>
      </c>
      <c r="O1267" s="8">
        <f t="shared" si="329"/>
        <v>1142400</v>
      </c>
      <c r="P1267" s="8">
        <f t="shared" si="330"/>
        <v>1466400</v>
      </c>
      <c r="Q1267" s="9">
        <f t="shared" si="331"/>
        <v>302000</v>
      </c>
      <c r="R1267" s="9">
        <f t="shared" si="332"/>
        <v>716000</v>
      </c>
      <c r="S1267" s="10">
        <f t="shared" si="333"/>
        <v>1018000</v>
      </c>
      <c r="T1267" s="11">
        <f t="shared" si="334"/>
        <v>192240</v>
      </c>
      <c r="U1267" s="12">
        <f t="shared" si="335"/>
        <v>1091440</v>
      </c>
      <c r="V1267" s="13">
        <f t="shared" si="336"/>
        <v>1017840</v>
      </c>
      <c r="W1267" s="10">
        <f t="shared" si="337"/>
        <v>569440</v>
      </c>
    </row>
    <row r="1268" spans="2:23" ht="40.799999999999997" x14ac:dyDescent="0.3">
      <c r="B1268" s="78" t="s">
        <v>26</v>
      </c>
      <c r="C1268" s="76">
        <v>802662</v>
      </c>
      <c r="D1268" s="79" t="s">
        <v>2115</v>
      </c>
      <c r="E1268" s="75">
        <v>13</v>
      </c>
      <c r="F1268" s="76">
        <v>4</v>
      </c>
      <c r="G1268" s="76">
        <v>9</v>
      </c>
      <c r="H1268" s="6">
        <f t="shared" si="338"/>
        <v>380800</v>
      </c>
      <c r="I1268" s="6">
        <f t="shared" si="339"/>
        <v>1013400</v>
      </c>
      <c r="J1268" s="6">
        <f t="shared" si="324"/>
        <v>1394200</v>
      </c>
      <c r="K1268" s="7">
        <f t="shared" si="325"/>
        <v>864000</v>
      </c>
      <c r="L1268" s="7">
        <f t="shared" si="326"/>
        <v>2493000</v>
      </c>
      <c r="M1268" s="7">
        <f t="shared" si="327"/>
        <v>3357000</v>
      </c>
      <c r="N1268" s="8">
        <f t="shared" si="328"/>
        <v>648000</v>
      </c>
      <c r="O1268" s="8">
        <f t="shared" si="329"/>
        <v>2570400</v>
      </c>
      <c r="P1268" s="8">
        <f t="shared" si="330"/>
        <v>3218400</v>
      </c>
      <c r="Q1268" s="9">
        <f t="shared" si="331"/>
        <v>604000</v>
      </c>
      <c r="R1268" s="9">
        <f t="shared" si="332"/>
        <v>1611000</v>
      </c>
      <c r="S1268" s="10">
        <f t="shared" si="333"/>
        <v>2215000</v>
      </c>
      <c r="T1268" s="11">
        <f t="shared" si="334"/>
        <v>418260</v>
      </c>
      <c r="U1268" s="12">
        <f t="shared" si="335"/>
        <v>2381060</v>
      </c>
      <c r="V1268" s="13">
        <f t="shared" si="336"/>
        <v>2242460</v>
      </c>
      <c r="W1268" s="10">
        <f t="shared" si="337"/>
        <v>1239060</v>
      </c>
    </row>
    <row r="1269" spans="2:23" ht="40.799999999999997" x14ac:dyDescent="0.3">
      <c r="B1269" s="78" t="s">
        <v>26</v>
      </c>
      <c r="C1269" s="76">
        <v>802664</v>
      </c>
      <c r="D1269" s="79" t="s">
        <v>2116</v>
      </c>
      <c r="E1269" s="75">
        <v>2</v>
      </c>
      <c r="F1269" s="76">
        <v>0.5</v>
      </c>
      <c r="G1269" s="76">
        <v>1.5</v>
      </c>
      <c r="H1269" s="6">
        <f t="shared" si="338"/>
        <v>47600</v>
      </c>
      <c r="I1269" s="6">
        <f t="shared" si="339"/>
        <v>168900</v>
      </c>
      <c r="J1269" s="6">
        <f t="shared" si="324"/>
        <v>216500</v>
      </c>
      <c r="K1269" s="7">
        <f t="shared" si="325"/>
        <v>108000</v>
      </c>
      <c r="L1269" s="7">
        <f t="shared" si="326"/>
        <v>415500</v>
      </c>
      <c r="M1269" s="7">
        <f t="shared" si="327"/>
        <v>523500</v>
      </c>
      <c r="N1269" s="8">
        <f t="shared" si="328"/>
        <v>81000</v>
      </c>
      <c r="O1269" s="8">
        <f t="shared" si="329"/>
        <v>428400</v>
      </c>
      <c r="P1269" s="8">
        <f t="shared" si="330"/>
        <v>509400</v>
      </c>
      <c r="Q1269" s="9">
        <f t="shared" si="331"/>
        <v>75500</v>
      </c>
      <c r="R1269" s="9">
        <f t="shared" si="332"/>
        <v>268500</v>
      </c>
      <c r="S1269" s="10">
        <f t="shared" si="333"/>
        <v>344000</v>
      </c>
      <c r="T1269" s="11">
        <f t="shared" si="334"/>
        <v>64950</v>
      </c>
      <c r="U1269" s="12">
        <f t="shared" si="335"/>
        <v>371950</v>
      </c>
      <c r="V1269" s="13">
        <f t="shared" si="336"/>
        <v>357850</v>
      </c>
      <c r="W1269" s="10">
        <f t="shared" si="337"/>
        <v>192450</v>
      </c>
    </row>
    <row r="1270" spans="2:23" x14ac:dyDescent="0.3">
      <c r="B1270" s="78" t="s">
        <v>26</v>
      </c>
      <c r="C1270" s="76">
        <v>802666</v>
      </c>
      <c r="D1270" s="79" t="s">
        <v>2117</v>
      </c>
      <c r="E1270" s="75">
        <v>8</v>
      </c>
      <c r="F1270" s="76">
        <v>2</v>
      </c>
      <c r="G1270" s="76">
        <v>6</v>
      </c>
      <c r="H1270" s="6">
        <f t="shared" si="338"/>
        <v>190400</v>
      </c>
      <c r="I1270" s="6">
        <f t="shared" si="339"/>
        <v>675600</v>
      </c>
      <c r="J1270" s="6">
        <f t="shared" si="324"/>
        <v>866000</v>
      </c>
      <c r="K1270" s="7">
        <f t="shared" si="325"/>
        <v>432000</v>
      </c>
      <c r="L1270" s="7">
        <f t="shared" si="326"/>
        <v>1662000</v>
      </c>
      <c r="M1270" s="7">
        <f t="shared" si="327"/>
        <v>2094000</v>
      </c>
      <c r="N1270" s="8">
        <f t="shared" si="328"/>
        <v>324000</v>
      </c>
      <c r="O1270" s="8">
        <f t="shared" si="329"/>
        <v>1713600</v>
      </c>
      <c r="P1270" s="8">
        <f t="shared" si="330"/>
        <v>2037600</v>
      </c>
      <c r="Q1270" s="9">
        <f t="shared" si="331"/>
        <v>302000</v>
      </c>
      <c r="R1270" s="9">
        <f t="shared" si="332"/>
        <v>1074000</v>
      </c>
      <c r="S1270" s="10">
        <f t="shared" si="333"/>
        <v>1376000</v>
      </c>
      <c r="T1270" s="11">
        <f t="shared" si="334"/>
        <v>259800</v>
      </c>
      <c r="U1270" s="12">
        <f t="shared" si="335"/>
        <v>1487800</v>
      </c>
      <c r="V1270" s="13">
        <f t="shared" si="336"/>
        <v>1431400</v>
      </c>
      <c r="W1270" s="10">
        <f t="shared" si="337"/>
        <v>769800</v>
      </c>
    </row>
    <row r="1271" spans="2:23" x14ac:dyDescent="0.3">
      <c r="B1271" s="78" t="s">
        <v>26</v>
      </c>
      <c r="C1271" s="76">
        <v>802668</v>
      </c>
      <c r="D1271" s="79" t="s">
        <v>2118</v>
      </c>
      <c r="E1271" s="75">
        <v>8</v>
      </c>
      <c r="F1271" s="76">
        <v>2</v>
      </c>
      <c r="G1271" s="76">
        <v>6</v>
      </c>
      <c r="H1271" s="6">
        <f t="shared" si="338"/>
        <v>190400</v>
      </c>
      <c r="I1271" s="6">
        <f t="shared" si="339"/>
        <v>675600</v>
      </c>
      <c r="J1271" s="6">
        <f t="shared" si="324"/>
        <v>866000</v>
      </c>
      <c r="K1271" s="7">
        <f t="shared" si="325"/>
        <v>432000</v>
      </c>
      <c r="L1271" s="7">
        <f t="shared" si="326"/>
        <v>1662000</v>
      </c>
      <c r="M1271" s="7">
        <f t="shared" si="327"/>
        <v>2094000</v>
      </c>
      <c r="N1271" s="8">
        <f t="shared" si="328"/>
        <v>324000</v>
      </c>
      <c r="O1271" s="8">
        <f t="shared" si="329"/>
        <v>1713600</v>
      </c>
      <c r="P1271" s="8">
        <f t="shared" si="330"/>
        <v>2037600</v>
      </c>
      <c r="Q1271" s="9">
        <f t="shared" si="331"/>
        <v>302000</v>
      </c>
      <c r="R1271" s="9">
        <f t="shared" si="332"/>
        <v>1074000</v>
      </c>
      <c r="S1271" s="10">
        <f t="shared" si="333"/>
        <v>1376000</v>
      </c>
      <c r="T1271" s="11">
        <f t="shared" si="334"/>
        <v>259800</v>
      </c>
      <c r="U1271" s="12">
        <f t="shared" si="335"/>
        <v>1487800</v>
      </c>
      <c r="V1271" s="13">
        <f t="shared" si="336"/>
        <v>1431400</v>
      </c>
      <c r="W1271" s="10">
        <f t="shared" si="337"/>
        <v>769800</v>
      </c>
    </row>
    <row r="1272" spans="2:23" x14ac:dyDescent="0.3">
      <c r="B1272" s="78" t="s">
        <v>26</v>
      </c>
      <c r="C1272" s="76">
        <v>802670</v>
      </c>
      <c r="D1272" s="79" t="s">
        <v>2119</v>
      </c>
      <c r="E1272" s="75">
        <v>8</v>
      </c>
      <c r="F1272" s="76">
        <v>2</v>
      </c>
      <c r="G1272" s="76">
        <v>6</v>
      </c>
      <c r="H1272" s="6">
        <f t="shared" si="338"/>
        <v>190400</v>
      </c>
      <c r="I1272" s="6">
        <f t="shared" si="339"/>
        <v>675600</v>
      </c>
      <c r="J1272" s="6">
        <f t="shared" si="324"/>
        <v>866000</v>
      </c>
      <c r="K1272" s="7">
        <f t="shared" si="325"/>
        <v>432000</v>
      </c>
      <c r="L1272" s="7">
        <f t="shared" si="326"/>
        <v>1662000</v>
      </c>
      <c r="M1272" s="7">
        <f t="shared" si="327"/>
        <v>2094000</v>
      </c>
      <c r="N1272" s="8">
        <f t="shared" si="328"/>
        <v>324000</v>
      </c>
      <c r="O1272" s="8">
        <f t="shared" si="329"/>
        <v>1713600</v>
      </c>
      <c r="P1272" s="8">
        <f t="shared" si="330"/>
        <v>2037600</v>
      </c>
      <c r="Q1272" s="9">
        <f t="shared" si="331"/>
        <v>302000</v>
      </c>
      <c r="R1272" s="9">
        <f t="shared" si="332"/>
        <v>1074000</v>
      </c>
      <c r="S1272" s="10">
        <f t="shared" si="333"/>
        <v>1376000</v>
      </c>
      <c r="T1272" s="11">
        <f t="shared" si="334"/>
        <v>259800</v>
      </c>
      <c r="U1272" s="12">
        <f t="shared" si="335"/>
        <v>1487800</v>
      </c>
      <c r="V1272" s="13">
        <f t="shared" si="336"/>
        <v>1431400</v>
      </c>
      <c r="W1272" s="10">
        <f t="shared" si="337"/>
        <v>769800</v>
      </c>
    </row>
    <row r="1273" spans="2:23" ht="36" x14ac:dyDescent="0.3">
      <c r="B1273" s="78" t="s">
        <v>26</v>
      </c>
      <c r="C1273" s="76">
        <v>802674</v>
      </c>
      <c r="D1273" s="79" t="s">
        <v>2120</v>
      </c>
      <c r="E1273" s="75">
        <v>8</v>
      </c>
      <c r="F1273" s="76">
        <v>2</v>
      </c>
      <c r="G1273" s="76">
        <v>6</v>
      </c>
      <c r="H1273" s="6">
        <f t="shared" si="338"/>
        <v>190400</v>
      </c>
      <c r="I1273" s="6">
        <f t="shared" si="339"/>
        <v>675600</v>
      </c>
      <c r="J1273" s="6">
        <f t="shared" si="324"/>
        <v>866000</v>
      </c>
      <c r="K1273" s="7">
        <f t="shared" si="325"/>
        <v>432000</v>
      </c>
      <c r="L1273" s="7">
        <f t="shared" si="326"/>
        <v>1662000</v>
      </c>
      <c r="M1273" s="7">
        <f t="shared" si="327"/>
        <v>2094000</v>
      </c>
      <c r="N1273" s="8">
        <f t="shared" si="328"/>
        <v>324000</v>
      </c>
      <c r="O1273" s="8">
        <f t="shared" si="329"/>
        <v>1713600</v>
      </c>
      <c r="P1273" s="8">
        <f t="shared" si="330"/>
        <v>2037600</v>
      </c>
      <c r="Q1273" s="9">
        <f t="shared" si="331"/>
        <v>302000</v>
      </c>
      <c r="R1273" s="9">
        <f t="shared" si="332"/>
        <v>1074000</v>
      </c>
      <c r="S1273" s="10">
        <f t="shared" si="333"/>
        <v>1376000</v>
      </c>
      <c r="T1273" s="11">
        <f t="shared" si="334"/>
        <v>259800</v>
      </c>
      <c r="U1273" s="12">
        <f t="shared" si="335"/>
        <v>1487800</v>
      </c>
      <c r="V1273" s="13">
        <f t="shared" si="336"/>
        <v>1431400</v>
      </c>
      <c r="W1273" s="10">
        <f t="shared" si="337"/>
        <v>769800</v>
      </c>
    </row>
    <row r="1274" spans="2:23" x14ac:dyDescent="0.3">
      <c r="B1274" s="78" t="s">
        <v>26</v>
      </c>
      <c r="C1274" s="76">
        <v>802676</v>
      </c>
      <c r="D1274" s="79" t="s">
        <v>2121</v>
      </c>
      <c r="E1274" s="75">
        <v>5</v>
      </c>
      <c r="F1274" s="76">
        <v>2</v>
      </c>
      <c r="G1274" s="76">
        <v>3</v>
      </c>
      <c r="H1274" s="6">
        <f t="shared" si="338"/>
        <v>190400</v>
      </c>
      <c r="I1274" s="6">
        <f t="shared" si="339"/>
        <v>337800</v>
      </c>
      <c r="J1274" s="6">
        <f t="shared" si="324"/>
        <v>528200</v>
      </c>
      <c r="K1274" s="7">
        <f t="shared" si="325"/>
        <v>432000</v>
      </c>
      <c r="L1274" s="7">
        <f t="shared" si="326"/>
        <v>831000</v>
      </c>
      <c r="M1274" s="7">
        <f t="shared" si="327"/>
        <v>1263000</v>
      </c>
      <c r="N1274" s="8">
        <f t="shared" si="328"/>
        <v>324000</v>
      </c>
      <c r="O1274" s="8">
        <f t="shared" si="329"/>
        <v>856800</v>
      </c>
      <c r="P1274" s="8">
        <f t="shared" si="330"/>
        <v>1180800</v>
      </c>
      <c r="Q1274" s="9">
        <f t="shared" si="331"/>
        <v>302000</v>
      </c>
      <c r="R1274" s="9">
        <f t="shared" si="332"/>
        <v>537000</v>
      </c>
      <c r="S1274" s="10">
        <f t="shared" si="333"/>
        <v>839000</v>
      </c>
      <c r="T1274" s="11">
        <f t="shared" si="334"/>
        <v>158460</v>
      </c>
      <c r="U1274" s="12">
        <f t="shared" si="335"/>
        <v>893260</v>
      </c>
      <c r="V1274" s="13">
        <f t="shared" si="336"/>
        <v>811060</v>
      </c>
      <c r="W1274" s="10">
        <f t="shared" si="337"/>
        <v>469260</v>
      </c>
    </row>
    <row r="1275" spans="2:23" x14ac:dyDescent="0.3">
      <c r="B1275" s="78" t="s">
        <v>26</v>
      </c>
      <c r="C1275" s="76">
        <v>802678</v>
      </c>
      <c r="D1275" s="79" t="s">
        <v>2122</v>
      </c>
      <c r="E1275" s="75">
        <v>8</v>
      </c>
      <c r="F1275" s="76">
        <v>2</v>
      </c>
      <c r="G1275" s="76">
        <v>6</v>
      </c>
      <c r="H1275" s="6">
        <f t="shared" si="338"/>
        <v>190400</v>
      </c>
      <c r="I1275" s="6">
        <f t="shared" si="339"/>
        <v>675600</v>
      </c>
      <c r="J1275" s="6">
        <f t="shared" si="324"/>
        <v>866000</v>
      </c>
      <c r="K1275" s="7">
        <f t="shared" si="325"/>
        <v>432000</v>
      </c>
      <c r="L1275" s="7">
        <f t="shared" si="326"/>
        <v>1662000</v>
      </c>
      <c r="M1275" s="7">
        <f t="shared" si="327"/>
        <v>2094000</v>
      </c>
      <c r="N1275" s="8">
        <f t="shared" si="328"/>
        <v>324000</v>
      </c>
      <c r="O1275" s="8">
        <f t="shared" si="329"/>
        <v>1713600</v>
      </c>
      <c r="P1275" s="8">
        <f t="shared" si="330"/>
        <v>2037600</v>
      </c>
      <c r="Q1275" s="9">
        <f t="shared" si="331"/>
        <v>302000</v>
      </c>
      <c r="R1275" s="9">
        <f t="shared" si="332"/>
        <v>1074000</v>
      </c>
      <c r="S1275" s="10">
        <f t="shared" si="333"/>
        <v>1376000</v>
      </c>
      <c r="T1275" s="11">
        <f t="shared" si="334"/>
        <v>259800</v>
      </c>
      <c r="U1275" s="12">
        <f t="shared" si="335"/>
        <v>1487800</v>
      </c>
      <c r="V1275" s="13">
        <f t="shared" si="336"/>
        <v>1431400</v>
      </c>
      <c r="W1275" s="10">
        <f t="shared" si="337"/>
        <v>769800</v>
      </c>
    </row>
    <row r="1276" spans="2:23" ht="81.599999999999994" x14ac:dyDescent="0.3">
      <c r="B1276" s="78" t="s">
        <v>214</v>
      </c>
      <c r="C1276" s="76">
        <v>802679</v>
      </c>
      <c r="D1276" s="79" t="s">
        <v>2123</v>
      </c>
      <c r="E1276" s="75">
        <v>0.24000000000000002</v>
      </c>
      <c r="F1276" s="76">
        <v>0.04</v>
      </c>
      <c r="G1276" s="76">
        <v>0.2</v>
      </c>
      <c r="H1276" s="6">
        <f t="shared" si="338"/>
        <v>3808</v>
      </c>
      <c r="I1276" s="6">
        <f t="shared" si="339"/>
        <v>22520</v>
      </c>
      <c r="J1276" s="6">
        <f t="shared" si="324"/>
        <v>26328</v>
      </c>
      <c r="K1276" s="7">
        <f t="shared" si="325"/>
        <v>8640</v>
      </c>
      <c r="L1276" s="7">
        <f t="shared" si="326"/>
        <v>55400</v>
      </c>
      <c r="M1276" s="7">
        <f t="shared" si="327"/>
        <v>64040</v>
      </c>
      <c r="N1276" s="8">
        <f t="shared" si="328"/>
        <v>6480</v>
      </c>
      <c r="O1276" s="8">
        <f t="shared" si="329"/>
        <v>57120</v>
      </c>
      <c r="P1276" s="8">
        <f t="shared" si="330"/>
        <v>63600</v>
      </c>
      <c r="Q1276" s="9">
        <f t="shared" si="331"/>
        <v>6040</v>
      </c>
      <c r="R1276" s="9">
        <f t="shared" si="332"/>
        <v>35800</v>
      </c>
      <c r="S1276" s="10">
        <f t="shared" si="333"/>
        <v>41840</v>
      </c>
      <c r="T1276" s="11">
        <f t="shared" si="334"/>
        <v>7898.4</v>
      </c>
      <c r="U1276" s="12">
        <f t="shared" si="335"/>
        <v>45610.400000000001</v>
      </c>
      <c r="V1276" s="13">
        <f t="shared" si="336"/>
        <v>45170.400000000001</v>
      </c>
      <c r="W1276" s="10">
        <f t="shared" si="337"/>
        <v>23410.400000000001</v>
      </c>
    </row>
    <row r="1277" spans="2:23" ht="61.2" x14ac:dyDescent="0.3">
      <c r="B1277" s="78" t="s">
        <v>26</v>
      </c>
      <c r="C1277" s="76">
        <v>802800</v>
      </c>
      <c r="D1277" s="79" t="s">
        <v>2124</v>
      </c>
      <c r="E1277" s="75">
        <v>0.19</v>
      </c>
      <c r="F1277" s="76">
        <v>7.0000000000000007E-2</v>
      </c>
      <c r="G1277" s="76">
        <v>0.12</v>
      </c>
      <c r="H1277" s="6">
        <f t="shared" si="338"/>
        <v>6664.0000000000009</v>
      </c>
      <c r="I1277" s="6">
        <f t="shared" si="339"/>
        <v>13512</v>
      </c>
      <c r="J1277" s="6">
        <f t="shared" si="324"/>
        <v>20176</v>
      </c>
      <c r="K1277" s="7">
        <f t="shared" si="325"/>
        <v>15120.000000000002</v>
      </c>
      <c r="L1277" s="7">
        <f t="shared" si="326"/>
        <v>33240</v>
      </c>
      <c r="M1277" s="7">
        <f t="shared" si="327"/>
        <v>48360</v>
      </c>
      <c r="N1277" s="8">
        <f t="shared" si="328"/>
        <v>11340.000000000002</v>
      </c>
      <c r="O1277" s="8">
        <f t="shared" si="329"/>
        <v>34272</v>
      </c>
      <c r="P1277" s="8">
        <f t="shared" si="330"/>
        <v>45612</v>
      </c>
      <c r="Q1277" s="9">
        <f t="shared" si="331"/>
        <v>10570.000000000002</v>
      </c>
      <c r="R1277" s="9">
        <f t="shared" si="332"/>
        <v>21480</v>
      </c>
      <c r="S1277" s="10">
        <f t="shared" si="333"/>
        <v>32050</v>
      </c>
      <c r="T1277" s="11">
        <f t="shared" si="334"/>
        <v>6052.8</v>
      </c>
      <c r="U1277" s="12">
        <f t="shared" si="335"/>
        <v>34236.800000000003</v>
      </c>
      <c r="V1277" s="13">
        <f t="shared" si="336"/>
        <v>31488.799999999999</v>
      </c>
      <c r="W1277" s="10">
        <f t="shared" si="337"/>
        <v>17926.8</v>
      </c>
    </row>
    <row r="1278" spans="2:23" ht="40.799999999999997" x14ac:dyDescent="0.3">
      <c r="B1278" s="78" t="s">
        <v>26</v>
      </c>
      <c r="C1278" s="76">
        <v>802805</v>
      </c>
      <c r="D1278" s="79" t="s">
        <v>2125</v>
      </c>
      <c r="E1278" s="75">
        <v>0.8600000000000001</v>
      </c>
      <c r="F1278" s="76">
        <v>0.33</v>
      </c>
      <c r="G1278" s="76">
        <v>0.53</v>
      </c>
      <c r="H1278" s="6">
        <f t="shared" si="338"/>
        <v>31416</v>
      </c>
      <c r="I1278" s="6">
        <f t="shared" si="339"/>
        <v>59678</v>
      </c>
      <c r="J1278" s="6">
        <f t="shared" si="324"/>
        <v>91094</v>
      </c>
      <c r="K1278" s="7">
        <f t="shared" si="325"/>
        <v>71280</v>
      </c>
      <c r="L1278" s="7">
        <f t="shared" si="326"/>
        <v>146810</v>
      </c>
      <c r="M1278" s="7">
        <f t="shared" si="327"/>
        <v>218090</v>
      </c>
      <c r="N1278" s="8">
        <f t="shared" si="328"/>
        <v>53460</v>
      </c>
      <c r="O1278" s="8">
        <f t="shared" si="329"/>
        <v>151368</v>
      </c>
      <c r="P1278" s="8">
        <f t="shared" si="330"/>
        <v>204828</v>
      </c>
      <c r="Q1278" s="9">
        <f t="shared" si="331"/>
        <v>49830</v>
      </c>
      <c r="R1278" s="9">
        <f t="shared" si="332"/>
        <v>94870</v>
      </c>
      <c r="S1278" s="10">
        <f t="shared" si="333"/>
        <v>144700</v>
      </c>
      <c r="T1278" s="11">
        <f t="shared" si="334"/>
        <v>27328.2</v>
      </c>
      <c r="U1278" s="12">
        <f t="shared" si="335"/>
        <v>154324.20000000001</v>
      </c>
      <c r="V1278" s="13">
        <f t="shared" si="336"/>
        <v>141062.20000000001</v>
      </c>
      <c r="W1278" s="10">
        <f t="shared" si="337"/>
        <v>80934.2</v>
      </c>
    </row>
    <row r="1279" spans="2:23" ht="40.799999999999997" x14ac:dyDescent="0.3">
      <c r="B1279" s="78" t="s">
        <v>26</v>
      </c>
      <c r="C1279" s="76">
        <v>802810</v>
      </c>
      <c r="D1279" s="79" t="s">
        <v>2126</v>
      </c>
      <c r="E1279" s="75">
        <v>0.19</v>
      </c>
      <c r="F1279" s="76">
        <v>7.0000000000000007E-2</v>
      </c>
      <c r="G1279" s="76">
        <v>0.12</v>
      </c>
      <c r="H1279" s="6">
        <f t="shared" si="338"/>
        <v>6664.0000000000009</v>
      </c>
      <c r="I1279" s="6">
        <f t="shared" si="339"/>
        <v>13512</v>
      </c>
      <c r="J1279" s="6">
        <f t="shared" si="324"/>
        <v>20176</v>
      </c>
      <c r="K1279" s="7">
        <f t="shared" si="325"/>
        <v>15120.000000000002</v>
      </c>
      <c r="L1279" s="7">
        <f t="shared" si="326"/>
        <v>33240</v>
      </c>
      <c r="M1279" s="7">
        <f t="shared" si="327"/>
        <v>48360</v>
      </c>
      <c r="N1279" s="8">
        <f t="shared" si="328"/>
        <v>11340.000000000002</v>
      </c>
      <c r="O1279" s="8">
        <f t="shared" si="329"/>
        <v>34272</v>
      </c>
      <c r="P1279" s="8">
        <f t="shared" si="330"/>
        <v>45612</v>
      </c>
      <c r="Q1279" s="9">
        <f t="shared" si="331"/>
        <v>10570.000000000002</v>
      </c>
      <c r="R1279" s="9">
        <f t="shared" si="332"/>
        <v>21480</v>
      </c>
      <c r="S1279" s="10">
        <f t="shared" si="333"/>
        <v>32050</v>
      </c>
      <c r="T1279" s="11">
        <f t="shared" si="334"/>
        <v>6052.8</v>
      </c>
      <c r="U1279" s="12">
        <f t="shared" si="335"/>
        <v>34236.800000000003</v>
      </c>
      <c r="V1279" s="13">
        <f t="shared" si="336"/>
        <v>31488.799999999999</v>
      </c>
      <c r="W1279" s="10">
        <f t="shared" si="337"/>
        <v>17926.8</v>
      </c>
    </row>
    <row r="1280" spans="2:23" ht="40.799999999999997" x14ac:dyDescent="0.3">
      <c r="B1280" s="78" t="s">
        <v>26</v>
      </c>
      <c r="C1280" s="76">
        <v>802815</v>
      </c>
      <c r="D1280" s="79" t="s">
        <v>2127</v>
      </c>
      <c r="E1280" s="75">
        <v>0.61</v>
      </c>
      <c r="F1280" s="76">
        <v>0.2</v>
      </c>
      <c r="G1280" s="76">
        <v>0.41</v>
      </c>
      <c r="H1280" s="6">
        <f t="shared" si="338"/>
        <v>19040</v>
      </c>
      <c r="I1280" s="6">
        <f t="shared" si="339"/>
        <v>46166</v>
      </c>
      <c r="J1280" s="6">
        <f t="shared" si="324"/>
        <v>65206</v>
      </c>
      <c r="K1280" s="7">
        <f t="shared" si="325"/>
        <v>43200</v>
      </c>
      <c r="L1280" s="7">
        <f t="shared" si="326"/>
        <v>113570</v>
      </c>
      <c r="M1280" s="7">
        <f t="shared" si="327"/>
        <v>156770</v>
      </c>
      <c r="N1280" s="8">
        <f t="shared" si="328"/>
        <v>32400</v>
      </c>
      <c r="O1280" s="8">
        <f t="shared" si="329"/>
        <v>117096</v>
      </c>
      <c r="P1280" s="8">
        <f t="shared" si="330"/>
        <v>149496</v>
      </c>
      <c r="Q1280" s="9">
        <f t="shared" si="331"/>
        <v>30200</v>
      </c>
      <c r="R1280" s="9">
        <f t="shared" si="332"/>
        <v>73390</v>
      </c>
      <c r="S1280" s="10">
        <f t="shared" si="333"/>
        <v>103590</v>
      </c>
      <c r="T1280" s="11">
        <f t="shared" si="334"/>
        <v>19561.8</v>
      </c>
      <c r="U1280" s="12">
        <f t="shared" si="335"/>
        <v>111125.8</v>
      </c>
      <c r="V1280" s="13">
        <f t="shared" si="336"/>
        <v>103851.8</v>
      </c>
      <c r="W1280" s="10">
        <f t="shared" si="337"/>
        <v>57945.8</v>
      </c>
    </row>
    <row r="1281" spans="2:23" x14ac:dyDescent="0.3">
      <c r="B1281" s="76" t="s">
        <v>214</v>
      </c>
      <c r="C1281" s="76">
        <v>802816</v>
      </c>
      <c r="D1281" s="79" t="s">
        <v>2128</v>
      </c>
      <c r="E1281" s="75">
        <v>0.7</v>
      </c>
      <c r="F1281" s="76">
        <v>0.2</v>
      </c>
      <c r="G1281" s="76">
        <v>0.5</v>
      </c>
      <c r="H1281" s="6">
        <f t="shared" si="338"/>
        <v>19040</v>
      </c>
      <c r="I1281" s="6">
        <f t="shared" si="339"/>
        <v>56300</v>
      </c>
      <c r="J1281" s="6">
        <f t="shared" si="324"/>
        <v>75340</v>
      </c>
      <c r="K1281" s="7">
        <f t="shared" si="325"/>
        <v>43200</v>
      </c>
      <c r="L1281" s="7">
        <f t="shared" si="326"/>
        <v>138500</v>
      </c>
      <c r="M1281" s="7">
        <f t="shared" si="327"/>
        <v>181700</v>
      </c>
      <c r="N1281" s="8">
        <f t="shared" si="328"/>
        <v>32400</v>
      </c>
      <c r="O1281" s="8">
        <f t="shared" si="329"/>
        <v>142800</v>
      </c>
      <c r="P1281" s="8">
        <f t="shared" si="330"/>
        <v>175200</v>
      </c>
      <c r="Q1281" s="9">
        <f t="shared" si="331"/>
        <v>30200</v>
      </c>
      <c r="R1281" s="9">
        <f t="shared" si="332"/>
        <v>89500</v>
      </c>
      <c r="S1281" s="10">
        <f t="shared" si="333"/>
        <v>119700</v>
      </c>
      <c r="T1281" s="11">
        <f t="shared" si="334"/>
        <v>22602</v>
      </c>
      <c r="U1281" s="12">
        <f t="shared" si="335"/>
        <v>128962</v>
      </c>
      <c r="V1281" s="13">
        <f t="shared" si="336"/>
        <v>122462</v>
      </c>
      <c r="W1281" s="10">
        <f t="shared" si="337"/>
        <v>66962</v>
      </c>
    </row>
    <row r="1282" spans="2:23" x14ac:dyDescent="0.3">
      <c r="B1282" s="76" t="s">
        <v>214</v>
      </c>
      <c r="C1282" s="76">
        <v>802817</v>
      </c>
      <c r="D1282" s="79" t="s">
        <v>2129</v>
      </c>
      <c r="E1282" s="75">
        <v>0.7</v>
      </c>
      <c r="F1282" s="76">
        <v>0.2</v>
      </c>
      <c r="G1282" s="76">
        <v>0.5</v>
      </c>
      <c r="H1282" s="6">
        <f t="shared" si="338"/>
        <v>19040</v>
      </c>
      <c r="I1282" s="6">
        <f t="shared" si="339"/>
        <v>56300</v>
      </c>
      <c r="J1282" s="6">
        <f t="shared" si="324"/>
        <v>75340</v>
      </c>
      <c r="K1282" s="7">
        <f t="shared" si="325"/>
        <v>43200</v>
      </c>
      <c r="L1282" s="7">
        <f t="shared" si="326"/>
        <v>138500</v>
      </c>
      <c r="M1282" s="7">
        <f t="shared" si="327"/>
        <v>181700</v>
      </c>
      <c r="N1282" s="8">
        <f t="shared" si="328"/>
        <v>32400</v>
      </c>
      <c r="O1282" s="8">
        <f t="shared" si="329"/>
        <v>142800</v>
      </c>
      <c r="P1282" s="8">
        <f t="shared" si="330"/>
        <v>175200</v>
      </c>
      <c r="Q1282" s="9">
        <f t="shared" si="331"/>
        <v>30200</v>
      </c>
      <c r="R1282" s="9">
        <f t="shared" si="332"/>
        <v>89500</v>
      </c>
      <c r="S1282" s="10">
        <f t="shared" si="333"/>
        <v>119700</v>
      </c>
      <c r="T1282" s="11">
        <f t="shared" si="334"/>
        <v>22602</v>
      </c>
      <c r="U1282" s="12">
        <f t="shared" si="335"/>
        <v>128962</v>
      </c>
      <c r="V1282" s="13">
        <f t="shared" si="336"/>
        <v>122462</v>
      </c>
      <c r="W1282" s="10">
        <f t="shared" si="337"/>
        <v>66962</v>
      </c>
    </row>
    <row r="1283" spans="2:23" x14ac:dyDescent="0.3">
      <c r="B1283" s="76" t="s">
        <v>214</v>
      </c>
      <c r="C1283" s="76">
        <v>802818</v>
      </c>
      <c r="D1283" s="79" t="s">
        <v>2130</v>
      </c>
      <c r="E1283" s="75">
        <v>0.7</v>
      </c>
      <c r="F1283" s="76">
        <v>0.2</v>
      </c>
      <c r="G1283" s="76">
        <v>0.5</v>
      </c>
      <c r="H1283" s="6">
        <f t="shared" si="338"/>
        <v>19040</v>
      </c>
      <c r="I1283" s="6">
        <f t="shared" si="339"/>
        <v>56300</v>
      </c>
      <c r="J1283" s="6">
        <f t="shared" si="324"/>
        <v>75340</v>
      </c>
      <c r="K1283" s="7">
        <f t="shared" si="325"/>
        <v>43200</v>
      </c>
      <c r="L1283" s="7">
        <f t="shared" si="326"/>
        <v>138500</v>
      </c>
      <c r="M1283" s="7">
        <f t="shared" si="327"/>
        <v>181700</v>
      </c>
      <c r="N1283" s="8">
        <f t="shared" si="328"/>
        <v>32400</v>
      </c>
      <c r="O1283" s="8">
        <f t="shared" si="329"/>
        <v>142800</v>
      </c>
      <c r="P1283" s="8">
        <f t="shared" si="330"/>
        <v>175200</v>
      </c>
      <c r="Q1283" s="9">
        <f t="shared" si="331"/>
        <v>30200</v>
      </c>
      <c r="R1283" s="9">
        <f t="shared" si="332"/>
        <v>89500</v>
      </c>
      <c r="S1283" s="10">
        <f t="shared" si="333"/>
        <v>119700</v>
      </c>
      <c r="T1283" s="11">
        <f t="shared" si="334"/>
        <v>22602</v>
      </c>
      <c r="U1283" s="12">
        <f t="shared" si="335"/>
        <v>128962</v>
      </c>
      <c r="V1283" s="13">
        <f t="shared" si="336"/>
        <v>122462</v>
      </c>
      <c r="W1283" s="10">
        <f t="shared" si="337"/>
        <v>66962</v>
      </c>
    </row>
    <row r="1284" spans="2:23" ht="61.2" x14ac:dyDescent="0.3">
      <c r="B1284" s="78" t="s">
        <v>26</v>
      </c>
      <c r="C1284" s="76">
        <v>802820</v>
      </c>
      <c r="D1284" s="79" t="s">
        <v>2131</v>
      </c>
      <c r="E1284" s="75">
        <v>0.16</v>
      </c>
      <c r="F1284" s="76">
        <v>0.05</v>
      </c>
      <c r="G1284" s="76">
        <v>0.11</v>
      </c>
      <c r="H1284" s="6">
        <f t="shared" si="338"/>
        <v>4760</v>
      </c>
      <c r="I1284" s="6">
        <f t="shared" si="339"/>
        <v>12386</v>
      </c>
      <c r="J1284" s="6">
        <f t="shared" si="324"/>
        <v>17146</v>
      </c>
      <c r="K1284" s="7">
        <f t="shared" si="325"/>
        <v>10800</v>
      </c>
      <c r="L1284" s="7">
        <f t="shared" si="326"/>
        <v>30470</v>
      </c>
      <c r="M1284" s="7">
        <f t="shared" si="327"/>
        <v>41270</v>
      </c>
      <c r="N1284" s="8">
        <f t="shared" si="328"/>
        <v>8100</v>
      </c>
      <c r="O1284" s="8">
        <f t="shared" si="329"/>
        <v>31416</v>
      </c>
      <c r="P1284" s="8">
        <f t="shared" si="330"/>
        <v>39516</v>
      </c>
      <c r="Q1284" s="9">
        <f t="shared" si="331"/>
        <v>7550</v>
      </c>
      <c r="R1284" s="9">
        <f t="shared" si="332"/>
        <v>19690</v>
      </c>
      <c r="S1284" s="10">
        <f t="shared" si="333"/>
        <v>27240</v>
      </c>
      <c r="T1284" s="11">
        <f t="shared" si="334"/>
        <v>5143.8</v>
      </c>
      <c r="U1284" s="12">
        <f t="shared" si="335"/>
        <v>29267.8</v>
      </c>
      <c r="V1284" s="13">
        <f t="shared" si="336"/>
        <v>27513.8</v>
      </c>
      <c r="W1284" s="10">
        <f t="shared" si="337"/>
        <v>15237.8</v>
      </c>
    </row>
    <row r="1285" spans="2:23" ht="61.2" x14ac:dyDescent="0.3">
      <c r="B1285" s="78" t="s">
        <v>26</v>
      </c>
      <c r="C1285" s="76">
        <v>802825</v>
      </c>
      <c r="D1285" s="79" t="s">
        <v>2132</v>
      </c>
      <c r="E1285" s="75">
        <v>0.24000000000000002</v>
      </c>
      <c r="F1285" s="76">
        <v>0.1</v>
      </c>
      <c r="G1285" s="76">
        <v>0.14000000000000001</v>
      </c>
      <c r="H1285" s="6">
        <f t="shared" si="338"/>
        <v>9520</v>
      </c>
      <c r="I1285" s="6">
        <f t="shared" si="339"/>
        <v>15764.000000000002</v>
      </c>
      <c r="J1285" s="6">
        <f t="shared" si="324"/>
        <v>25284</v>
      </c>
      <c r="K1285" s="7">
        <f t="shared" si="325"/>
        <v>21600</v>
      </c>
      <c r="L1285" s="7">
        <f t="shared" si="326"/>
        <v>38780.000000000007</v>
      </c>
      <c r="M1285" s="7">
        <f t="shared" si="327"/>
        <v>60380.000000000007</v>
      </c>
      <c r="N1285" s="8">
        <f t="shared" si="328"/>
        <v>16200</v>
      </c>
      <c r="O1285" s="8">
        <f t="shared" si="329"/>
        <v>39984.000000000007</v>
      </c>
      <c r="P1285" s="8">
        <f t="shared" si="330"/>
        <v>56184.000000000007</v>
      </c>
      <c r="Q1285" s="9">
        <f t="shared" si="331"/>
        <v>15100</v>
      </c>
      <c r="R1285" s="9">
        <f t="shared" si="332"/>
        <v>25060.000000000004</v>
      </c>
      <c r="S1285" s="10">
        <f t="shared" si="333"/>
        <v>40160</v>
      </c>
      <c r="T1285" s="11">
        <f t="shared" si="334"/>
        <v>7585.2</v>
      </c>
      <c r="U1285" s="12">
        <f t="shared" si="335"/>
        <v>42681.200000000004</v>
      </c>
      <c r="V1285" s="13">
        <f t="shared" si="336"/>
        <v>38485.200000000004</v>
      </c>
      <c r="W1285" s="10">
        <f t="shared" si="337"/>
        <v>22461.200000000001</v>
      </c>
    </row>
    <row r="1286" spans="2:23" x14ac:dyDescent="0.3">
      <c r="B1286" s="78" t="s">
        <v>26</v>
      </c>
      <c r="C1286" s="76">
        <v>802830</v>
      </c>
      <c r="D1286" s="79" t="s">
        <v>1660</v>
      </c>
      <c r="E1286" s="75">
        <v>0.34</v>
      </c>
      <c r="F1286" s="76">
        <v>0.14000000000000001</v>
      </c>
      <c r="G1286" s="76">
        <v>0.2</v>
      </c>
      <c r="H1286" s="6">
        <f t="shared" si="338"/>
        <v>13328.000000000002</v>
      </c>
      <c r="I1286" s="6">
        <f t="shared" si="339"/>
        <v>22520</v>
      </c>
      <c r="J1286" s="6">
        <f t="shared" si="324"/>
        <v>35848</v>
      </c>
      <c r="K1286" s="7">
        <f t="shared" si="325"/>
        <v>30240.000000000004</v>
      </c>
      <c r="L1286" s="7">
        <f t="shared" si="326"/>
        <v>55400</v>
      </c>
      <c r="M1286" s="7">
        <f t="shared" si="327"/>
        <v>85640</v>
      </c>
      <c r="N1286" s="8">
        <f t="shared" si="328"/>
        <v>22680.000000000004</v>
      </c>
      <c r="O1286" s="8">
        <f t="shared" si="329"/>
        <v>57120</v>
      </c>
      <c r="P1286" s="8">
        <f t="shared" si="330"/>
        <v>79800</v>
      </c>
      <c r="Q1286" s="9">
        <f t="shared" si="331"/>
        <v>21140.000000000004</v>
      </c>
      <c r="R1286" s="9">
        <f t="shared" si="332"/>
        <v>35800</v>
      </c>
      <c r="S1286" s="10">
        <f t="shared" si="333"/>
        <v>56940</v>
      </c>
      <c r="T1286" s="11">
        <f t="shared" si="334"/>
        <v>10754.4</v>
      </c>
      <c r="U1286" s="12">
        <f t="shared" si="335"/>
        <v>60546.400000000001</v>
      </c>
      <c r="V1286" s="13">
        <f t="shared" si="336"/>
        <v>54706.400000000001</v>
      </c>
      <c r="W1286" s="10">
        <f t="shared" si="337"/>
        <v>31846.400000000001</v>
      </c>
    </row>
    <row r="1287" spans="2:23" ht="40.799999999999997" x14ac:dyDescent="0.3">
      <c r="B1287" s="78" t="s">
        <v>26</v>
      </c>
      <c r="C1287" s="76">
        <v>802835</v>
      </c>
      <c r="D1287" s="79" t="s">
        <v>1662</v>
      </c>
      <c r="E1287" s="75">
        <v>0.51</v>
      </c>
      <c r="F1287" s="76">
        <v>0.21</v>
      </c>
      <c r="G1287" s="76">
        <v>0.3</v>
      </c>
      <c r="H1287" s="6">
        <f t="shared" si="338"/>
        <v>19992</v>
      </c>
      <c r="I1287" s="6">
        <f t="shared" si="339"/>
        <v>33780</v>
      </c>
      <c r="J1287" s="6">
        <f t="shared" si="324"/>
        <v>53772</v>
      </c>
      <c r="K1287" s="7">
        <f t="shared" si="325"/>
        <v>45360</v>
      </c>
      <c r="L1287" s="7">
        <f t="shared" si="326"/>
        <v>83100</v>
      </c>
      <c r="M1287" s="7">
        <f t="shared" si="327"/>
        <v>128460</v>
      </c>
      <c r="N1287" s="8">
        <f t="shared" si="328"/>
        <v>34020</v>
      </c>
      <c r="O1287" s="8">
        <f t="shared" si="329"/>
        <v>85680</v>
      </c>
      <c r="P1287" s="8">
        <f t="shared" si="330"/>
        <v>119700</v>
      </c>
      <c r="Q1287" s="9">
        <f t="shared" si="331"/>
        <v>31710</v>
      </c>
      <c r="R1287" s="9">
        <f t="shared" si="332"/>
        <v>53700</v>
      </c>
      <c r="S1287" s="10">
        <f t="shared" si="333"/>
        <v>85410</v>
      </c>
      <c r="T1287" s="11">
        <f t="shared" si="334"/>
        <v>16131.6</v>
      </c>
      <c r="U1287" s="12">
        <f t="shared" si="335"/>
        <v>90819.6</v>
      </c>
      <c r="V1287" s="13">
        <f t="shared" si="336"/>
        <v>82059.600000000006</v>
      </c>
      <c r="W1287" s="10">
        <f t="shared" si="337"/>
        <v>47769.599999999999</v>
      </c>
    </row>
    <row r="1288" spans="2:23" ht="56.4" x14ac:dyDescent="0.3">
      <c r="B1288" s="78" t="s">
        <v>26</v>
      </c>
      <c r="C1288" s="76">
        <v>802836</v>
      </c>
      <c r="D1288" s="79" t="s">
        <v>2133</v>
      </c>
      <c r="E1288" s="75">
        <v>0.60000000000000009</v>
      </c>
      <c r="F1288" s="76">
        <v>0.2</v>
      </c>
      <c r="G1288" s="76">
        <v>0.4</v>
      </c>
      <c r="H1288" s="6">
        <f t="shared" si="338"/>
        <v>19040</v>
      </c>
      <c r="I1288" s="6">
        <f t="shared" si="339"/>
        <v>45040</v>
      </c>
      <c r="J1288" s="6">
        <f t="shared" si="324"/>
        <v>64080</v>
      </c>
      <c r="K1288" s="7">
        <f t="shared" si="325"/>
        <v>43200</v>
      </c>
      <c r="L1288" s="7">
        <f t="shared" si="326"/>
        <v>110800</v>
      </c>
      <c r="M1288" s="7">
        <f t="shared" si="327"/>
        <v>154000</v>
      </c>
      <c r="N1288" s="8">
        <f t="shared" si="328"/>
        <v>32400</v>
      </c>
      <c r="O1288" s="8">
        <f t="shared" si="329"/>
        <v>114240</v>
      </c>
      <c r="P1288" s="8">
        <f t="shared" si="330"/>
        <v>146640</v>
      </c>
      <c r="Q1288" s="9">
        <f t="shared" si="331"/>
        <v>30200</v>
      </c>
      <c r="R1288" s="9">
        <f t="shared" si="332"/>
        <v>71600</v>
      </c>
      <c r="S1288" s="10">
        <f t="shared" si="333"/>
        <v>101800</v>
      </c>
      <c r="T1288" s="11">
        <f t="shared" si="334"/>
        <v>19224</v>
      </c>
      <c r="U1288" s="12">
        <f t="shared" si="335"/>
        <v>109144</v>
      </c>
      <c r="V1288" s="13">
        <f t="shared" si="336"/>
        <v>101784</v>
      </c>
      <c r="W1288" s="10">
        <f t="shared" si="337"/>
        <v>56944</v>
      </c>
    </row>
    <row r="1289" spans="2:23" ht="40.799999999999997" x14ac:dyDescent="0.3">
      <c r="B1289" s="78" t="s">
        <v>26</v>
      </c>
      <c r="C1289" s="76">
        <v>802840</v>
      </c>
      <c r="D1289" s="79" t="s">
        <v>2134</v>
      </c>
      <c r="E1289" s="75">
        <v>0.33999999999999997</v>
      </c>
      <c r="F1289" s="76">
        <v>0.12</v>
      </c>
      <c r="G1289" s="76">
        <v>0.22</v>
      </c>
      <c r="H1289" s="6">
        <f t="shared" si="338"/>
        <v>11424</v>
      </c>
      <c r="I1289" s="6">
        <f t="shared" si="339"/>
        <v>24772</v>
      </c>
      <c r="J1289" s="6">
        <f t="shared" si="324"/>
        <v>36196</v>
      </c>
      <c r="K1289" s="7">
        <f t="shared" si="325"/>
        <v>25920</v>
      </c>
      <c r="L1289" s="7">
        <f t="shared" si="326"/>
        <v>60940</v>
      </c>
      <c r="M1289" s="7">
        <f t="shared" si="327"/>
        <v>86860</v>
      </c>
      <c r="N1289" s="8">
        <f t="shared" si="328"/>
        <v>19440</v>
      </c>
      <c r="O1289" s="8">
        <f t="shared" si="329"/>
        <v>62832</v>
      </c>
      <c r="P1289" s="8">
        <f t="shared" si="330"/>
        <v>82272</v>
      </c>
      <c r="Q1289" s="9">
        <f t="shared" si="331"/>
        <v>18120</v>
      </c>
      <c r="R1289" s="9">
        <f t="shared" si="332"/>
        <v>39380</v>
      </c>
      <c r="S1289" s="10">
        <f t="shared" si="333"/>
        <v>57500</v>
      </c>
      <c r="T1289" s="11">
        <f t="shared" si="334"/>
        <v>10858.8</v>
      </c>
      <c r="U1289" s="12">
        <f t="shared" si="335"/>
        <v>61522.8</v>
      </c>
      <c r="V1289" s="13">
        <f t="shared" si="336"/>
        <v>56934.8</v>
      </c>
      <c r="W1289" s="10">
        <f t="shared" si="337"/>
        <v>32162.799999999999</v>
      </c>
    </row>
    <row r="1290" spans="2:23" ht="40.799999999999997" x14ac:dyDescent="0.3">
      <c r="B1290" s="78" t="s">
        <v>26</v>
      </c>
      <c r="C1290" s="76">
        <v>802845</v>
      </c>
      <c r="D1290" s="79" t="s">
        <v>1666</v>
      </c>
      <c r="E1290" s="75">
        <v>0.56000000000000005</v>
      </c>
      <c r="F1290" s="76">
        <v>0.19</v>
      </c>
      <c r="G1290" s="76">
        <v>0.37</v>
      </c>
      <c r="H1290" s="6">
        <f t="shared" si="338"/>
        <v>18088</v>
      </c>
      <c r="I1290" s="6">
        <f t="shared" si="339"/>
        <v>41662</v>
      </c>
      <c r="J1290" s="6">
        <f t="shared" si="324"/>
        <v>59750</v>
      </c>
      <c r="K1290" s="7">
        <f t="shared" si="325"/>
        <v>41040</v>
      </c>
      <c r="L1290" s="7">
        <f t="shared" si="326"/>
        <v>102490</v>
      </c>
      <c r="M1290" s="7">
        <f t="shared" si="327"/>
        <v>143530</v>
      </c>
      <c r="N1290" s="8">
        <f t="shared" si="328"/>
        <v>30780</v>
      </c>
      <c r="O1290" s="8">
        <f t="shared" si="329"/>
        <v>105672</v>
      </c>
      <c r="P1290" s="8">
        <f t="shared" si="330"/>
        <v>136452</v>
      </c>
      <c r="Q1290" s="9">
        <f t="shared" si="331"/>
        <v>28690</v>
      </c>
      <c r="R1290" s="9">
        <f t="shared" si="332"/>
        <v>66230</v>
      </c>
      <c r="S1290" s="10">
        <f t="shared" si="333"/>
        <v>94920</v>
      </c>
      <c r="T1290" s="11">
        <f t="shared" si="334"/>
        <v>17925</v>
      </c>
      <c r="U1290" s="12">
        <f t="shared" si="335"/>
        <v>101705</v>
      </c>
      <c r="V1290" s="13">
        <f t="shared" si="336"/>
        <v>94627</v>
      </c>
      <c r="W1290" s="10">
        <f t="shared" si="337"/>
        <v>53095</v>
      </c>
    </row>
    <row r="1291" spans="2:23" ht="36" x14ac:dyDescent="0.3">
      <c r="B1291" s="78" t="s">
        <v>26</v>
      </c>
      <c r="C1291" s="76">
        <v>802850</v>
      </c>
      <c r="D1291" s="79" t="s">
        <v>2135</v>
      </c>
      <c r="E1291" s="75">
        <v>0.36</v>
      </c>
      <c r="F1291" s="76">
        <v>0.14000000000000001</v>
      </c>
      <c r="G1291" s="76">
        <v>0.22</v>
      </c>
      <c r="H1291" s="6">
        <f t="shared" si="338"/>
        <v>13328.000000000002</v>
      </c>
      <c r="I1291" s="6">
        <f t="shared" si="339"/>
        <v>24772</v>
      </c>
      <c r="J1291" s="6">
        <f t="shared" si="324"/>
        <v>38100</v>
      </c>
      <c r="K1291" s="7">
        <f t="shared" si="325"/>
        <v>30240.000000000004</v>
      </c>
      <c r="L1291" s="7">
        <f t="shared" si="326"/>
        <v>60940</v>
      </c>
      <c r="M1291" s="7">
        <f t="shared" si="327"/>
        <v>91180</v>
      </c>
      <c r="N1291" s="8">
        <f t="shared" si="328"/>
        <v>22680.000000000004</v>
      </c>
      <c r="O1291" s="8">
        <f t="shared" si="329"/>
        <v>62832</v>
      </c>
      <c r="P1291" s="8">
        <f t="shared" si="330"/>
        <v>85512</v>
      </c>
      <c r="Q1291" s="9">
        <f t="shared" si="331"/>
        <v>21140.000000000004</v>
      </c>
      <c r="R1291" s="9">
        <f t="shared" si="332"/>
        <v>39380</v>
      </c>
      <c r="S1291" s="10">
        <f t="shared" si="333"/>
        <v>60520</v>
      </c>
      <c r="T1291" s="11">
        <f t="shared" si="334"/>
        <v>11430</v>
      </c>
      <c r="U1291" s="12">
        <f t="shared" si="335"/>
        <v>64510</v>
      </c>
      <c r="V1291" s="13">
        <f t="shared" si="336"/>
        <v>58842</v>
      </c>
      <c r="W1291" s="10">
        <f t="shared" si="337"/>
        <v>33850</v>
      </c>
    </row>
    <row r="1292" spans="2:23" ht="61.2" x14ac:dyDescent="0.3">
      <c r="B1292" s="78" t="s">
        <v>26</v>
      </c>
      <c r="C1292" s="76">
        <v>802855</v>
      </c>
      <c r="D1292" s="79" t="s">
        <v>2136</v>
      </c>
      <c r="E1292" s="75">
        <v>0.42</v>
      </c>
      <c r="F1292" s="76">
        <v>0.11</v>
      </c>
      <c r="G1292" s="76">
        <v>0.31</v>
      </c>
      <c r="H1292" s="6">
        <f t="shared" si="338"/>
        <v>10472</v>
      </c>
      <c r="I1292" s="6">
        <f t="shared" si="339"/>
        <v>34906</v>
      </c>
      <c r="J1292" s="6">
        <f t="shared" si="324"/>
        <v>45378</v>
      </c>
      <c r="K1292" s="7">
        <f t="shared" si="325"/>
        <v>23760</v>
      </c>
      <c r="L1292" s="7">
        <f t="shared" si="326"/>
        <v>85870</v>
      </c>
      <c r="M1292" s="7">
        <f t="shared" si="327"/>
        <v>109630</v>
      </c>
      <c r="N1292" s="8">
        <f t="shared" si="328"/>
        <v>17820</v>
      </c>
      <c r="O1292" s="8">
        <f t="shared" si="329"/>
        <v>88536</v>
      </c>
      <c r="P1292" s="8">
        <f t="shared" si="330"/>
        <v>106356</v>
      </c>
      <c r="Q1292" s="9">
        <f t="shared" si="331"/>
        <v>16610</v>
      </c>
      <c r="R1292" s="9">
        <f t="shared" si="332"/>
        <v>55490</v>
      </c>
      <c r="S1292" s="10">
        <f t="shared" si="333"/>
        <v>72100</v>
      </c>
      <c r="T1292" s="11">
        <f t="shared" si="334"/>
        <v>13613.4</v>
      </c>
      <c r="U1292" s="12">
        <f t="shared" si="335"/>
        <v>77865.399999999994</v>
      </c>
      <c r="V1292" s="13">
        <f t="shared" si="336"/>
        <v>74591.399999999994</v>
      </c>
      <c r="W1292" s="10">
        <f t="shared" si="337"/>
        <v>40335.4</v>
      </c>
    </row>
    <row r="1293" spans="2:23" ht="56.4" x14ac:dyDescent="0.3">
      <c r="B1293" s="78" t="s">
        <v>26</v>
      </c>
      <c r="C1293" s="76">
        <v>802860</v>
      </c>
      <c r="D1293" s="79" t="s">
        <v>2137</v>
      </c>
      <c r="E1293" s="75">
        <v>0.14000000000000001</v>
      </c>
      <c r="F1293" s="76">
        <v>0.05</v>
      </c>
      <c r="G1293" s="76">
        <v>0.09</v>
      </c>
      <c r="H1293" s="6">
        <f t="shared" si="338"/>
        <v>4760</v>
      </c>
      <c r="I1293" s="6">
        <f t="shared" si="339"/>
        <v>10134</v>
      </c>
      <c r="J1293" s="6">
        <f t="shared" si="324"/>
        <v>14894</v>
      </c>
      <c r="K1293" s="7">
        <f t="shared" si="325"/>
        <v>10800</v>
      </c>
      <c r="L1293" s="7">
        <f t="shared" si="326"/>
        <v>24930</v>
      </c>
      <c r="M1293" s="7">
        <f t="shared" si="327"/>
        <v>35730</v>
      </c>
      <c r="N1293" s="8">
        <f t="shared" si="328"/>
        <v>8100</v>
      </c>
      <c r="O1293" s="8">
        <f t="shared" si="329"/>
        <v>25704</v>
      </c>
      <c r="P1293" s="8">
        <f t="shared" si="330"/>
        <v>33804</v>
      </c>
      <c r="Q1293" s="9">
        <f t="shared" si="331"/>
        <v>7550</v>
      </c>
      <c r="R1293" s="9">
        <f t="shared" si="332"/>
        <v>16110</v>
      </c>
      <c r="S1293" s="10">
        <f t="shared" si="333"/>
        <v>23660</v>
      </c>
      <c r="T1293" s="11">
        <f t="shared" si="334"/>
        <v>4468.2</v>
      </c>
      <c r="U1293" s="12">
        <f t="shared" si="335"/>
        <v>25304.2</v>
      </c>
      <c r="V1293" s="13">
        <f t="shared" si="336"/>
        <v>23378.2</v>
      </c>
      <c r="W1293" s="10">
        <f t="shared" si="337"/>
        <v>13234.2</v>
      </c>
    </row>
    <row r="1294" spans="2:23" x14ac:dyDescent="0.3">
      <c r="B1294" s="78" t="s">
        <v>26</v>
      </c>
      <c r="C1294" s="76">
        <v>802865</v>
      </c>
      <c r="D1294" s="79" t="s">
        <v>2138</v>
      </c>
      <c r="E1294" s="75">
        <v>0.12</v>
      </c>
      <c r="F1294" s="76">
        <v>0.03</v>
      </c>
      <c r="G1294" s="76">
        <v>0.09</v>
      </c>
      <c r="H1294" s="6">
        <f t="shared" si="338"/>
        <v>2856</v>
      </c>
      <c r="I1294" s="6">
        <f t="shared" si="339"/>
        <v>10134</v>
      </c>
      <c r="J1294" s="6">
        <f t="shared" si="324"/>
        <v>12990</v>
      </c>
      <c r="K1294" s="7">
        <f t="shared" si="325"/>
        <v>6480</v>
      </c>
      <c r="L1294" s="7">
        <f t="shared" si="326"/>
        <v>24930</v>
      </c>
      <c r="M1294" s="7">
        <f t="shared" si="327"/>
        <v>31410</v>
      </c>
      <c r="N1294" s="8">
        <f t="shared" si="328"/>
        <v>4860</v>
      </c>
      <c r="O1294" s="8">
        <f t="shared" si="329"/>
        <v>25704</v>
      </c>
      <c r="P1294" s="8">
        <f t="shared" si="330"/>
        <v>30564</v>
      </c>
      <c r="Q1294" s="9">
        <f t="shared" si="331"/>
        <v>4530</v>
      </c>
      <c r="R1294" s="9">
        <f t="shared" si="332"/>
        <v>16110</v>
      </c>
      <c r="S1294" s="10">
        <f t="shared" si="333"/>
        <v>20640</v>
      </c>
      <c r="T1294" s="11">
        <f t="shared" si="334"/>
        <v>3897</v>
      </c>
      <c r="U1294" s="12">
        <f t="shared" si="335"/>
        <v>22317</v>
      </c>
      <c r="V1294" s="13">
        <f t="shared" si="336"/>
        <v>21471</v>
      </c>
      <c r="W1294" s="10">
        <f t="shared" si="337"/>
        <v>11547</v>
      </c>
    </row>
    <row r="1295" spans="2:23" ht="61.2" x14ac:dyDescent="0.3">
      <c r="B1295" s="78" t="s">
        <v>26</v>
      </c>
      <c r="C1295" s="76">
        <v>802870</v>
      </c>
      <c r="D1295" s="79" t="s">
        <v>2139</v>
      </c>
      <c r="E1295" s="75">
        <v>0.25</v>
      </c>
      <c r="F1295" s="76">
        <v>0.1</v>
      </c>
      <c r="G1295" s="76">
        <v>0.15</v>
      </c>
      <c r="H1295" s="6">
        <f t="shared" si="338"/>
        <v>9520</v>
      </c>
      <c r="I1295" s="6">
        <f t="shared" si="339"/>
        <v>16890</v>
      </c>
      <c r="J1295" s="6">
        <f t="shared" si="324"/>
        <v>26410</v>
      </c>
      <c r="K1295" s="7">
        <f t="shared" si="325"/>
        <v>21600</v>
      </c>
      <c r="L1295" s="7">
        <f t="shared" si="326"/>
        <v>41550</v>
      </c>
      <c r="M1295" s="7">
        <f t="shared" si="327"/>
        <v>63150</v>
      </c>
      <c r="N1295" s="8">
        <f t="shared" si="328"/>
        <v>16200</v>
      </c>
      <c r="O1295" s="8">
        <f t="shared" si="329"/>
        <v>42840</v>
      </c>
      <c r="P1295" s="8">
        <f t="shared" si="330"/>
        <v>59040</v>
      </c>
      <c r="Q1295" s="9">
        <f t="shared" si="331"/>
        <v>15100</v>
      </c>
      <c r="R1295" s="9">
        <f t="shared" si="332"/>
        <v>26850</v>
      </c>
      <c r="S1295" s="10">
        <f t="shared" si="333"/>
        <v>41950</v>
      </c>
      <c r="T1295" s="11">
        <f t="shared" si="334"/>
        <v>7923</v>
      </c>
      <c r="U1295" s="12">
        <f t="shared" si="335"/>
        <v>44663</v>
      </c>
      <c r="V1295" s="13">
        <f t="shared" si="336"/>
        <v>40553</v>
      </c>
      <c r="W1295" s="10">
        <f t="shared" si="337"/>
        <v>23463</v>
      </c>
    </row>
    <row r="1296" spans="2:23" ht="97.2" x14ac:dyDescent="0.3">
      <c r="B1296" s="78" t="s">
        <v>26</v>
      </c>
      <c r="C1296" s="76">
        <v>802880</v>
      </c>
      <c r="D1296" s="79" t="s">
        <v>2140</v>
      </c>
      <c r="E1296" s="75">
        <v>1.45</v>
      </c>
      <c r="F1296" s="76">
        <v>0.45</v>
      </c>
      <c r="G1296" s="76">
        <v>1</v>
      </c>
      <c r="H1296" s="6">
        <f t="shared" si="338"/>
        <v>42840</v>
      </c>
      <c r="I1296" s="6">
        <f t="shared" si="339"/>
        <v>112600</v>
      </c>
      <c r="J1296" s="6">
        <f t="shared" si="324"/>
        <v>155440</v>
      </c>
      <c r="K1296" s="7">
        <f t="shared" si="325"/>
        <v>97200</v>
      </c>
      <c r="L1296" s="7">
        <f t="shared" si="326"/>
        <v>277000</v>
      </c>
      <c r="M1296" s="7">
        <f t="shared" si="327"/>
        <v>374200</v>
      </c>
      <c r="N1296" s="8">
        <f t="shared" si="328"/>
        <v>72900</v>
      </c>
      <c r="O1296" s="8">
        <f t="shared" si="329"/>
        <v>285600</v>
      </c>
      <c r="P1296" s="8">
        <f t="shared" si="330"/>
        <v>358500</v>
      </c>
      <c r="Q1296" s="9">
        <f t="shared" si="331"/>
        <v>67950</v>
      </c>
      <c r="R1296" s="9">
        <f t="shared" si="332"/>
        <v>179000</v>
      </c>
      <c r="S1296" s="10">
        <f t="shared" si="333"/>
        <v>246950</v>
      </c>
      <c r="T1296" s="11">
        <f t="shared" si="334"/>
        <v>46632</v>
      </c>
      <c r="U1296" s="12">
        <f t="shared" si="335"/>
        <v>265392</v>
      </c>
      <c r="V1296" s="13">
        <f t="shared" si="336"/>
        <v>249692</v>
      </c>
      <c r="W1296" s="10">
        <f t="shared" si="337"/>
        <v>138142</v>
      </c>
    </row>
    <row r="1297" spans="2:23" ht="61.2" x14ac:dyDescent="0.3">
      <c r="B1297" s="78" t="s">
        <v>26</v>
      </c>
      <c r="C1297" s="76">
        <v>802881</v>
      </c>
      <c r="D1297" s="79" t="s">
        <v>2141</v>
      </c>
      <c r="E1297" s="75">
        <v>1.45</v>
      </c>
      <c r="F1297" s="76">
        <v>0.45</v>
      </c>
      <c r="G1297" s="76">
        <v>1</v>
      </c>
      <c r="H1297" s="6">
        <f t="shared" si="338"/>
        <v>42840</v>
      </c>
      <c r="I1297" s="6">
        <f t="shared" si="339"/>
        <v>112600</v>
      </c>
      <c r="J1297" s="6">
        <f t="shared" si="324"/>
        <v>155440</v>
      </c>
      <c r="K1297" s="7">
        <f t="shared" si="325"/>
        <v>97200</v>
      </c>
      <c r="L1297" s="7">
        <f t="shared" si="326"/>
        <v>277000</v>
      </c>
      <c r="M1297" s="7">
        <f t="shared" si="327"/>
        <v>374200</v>
      </c>
      <c r="N1297" s="8">
        <f t="shared" si="328"/>
        <v>72900</v>
      </c>
      <c r="O1297" s="8">
        <f t="shared" si="329"/>
        <v>285600</v>
      </c>
      <c r="P1297" s="8">
        <f t="shared" si="330"/>
        <v>358500</v>
      </c>
      <c r="Q1297" s="9">
        <f t="shared" si="331"/>
        <v>67950</v>
      </c>
      <c r="R1297" s="9">
        <f t="shared" si="332"/>
        <v>179000</v>
      </c>
      <c r="S1297" s="10">
        <f t="shared" si="333"/>
        <v>246950</v>
      </c>
      <c r="T1297" s="11">
        <f t="shared" si="334"/>
        <v>46632</v>
      </c>
      <c r="U1297" s="12">
        <f t="shared" si="335"/>
        <v>265392</v>
      </c>
      <c r="V1297" s="13">
        <f t="shared" si="336"/>
        <v>249692</v>
      </c>
      <c r="W1297" s="10">
        <f t="shared" si="337"/>
        <v>138142</v>
      </c>
    </row>
    <row r="1298" spans="2:23" ht="81.599999999999994" x14ac:dyDescent="0.3">
      <c r="B1298" s="78" t="s">
        <v>26</v>
      </c>
      <c r="C1298" s="76">
        <v>802885</v>
      </c>
      <c r="D1298" s="79" t="s">
        <v>2142</v>
      </c>
      <c r="E1298" s="75">
        <v>1.45</v>
      </c>
      <c r="F1298" s="76">
        <v>0.45</v>
      </c>
      <c r="G1298" s="76">
        <v>1</v>
      </c>
      <c r="H1298" s="6">
        <f t="shared" si="338"/>
        <v>42840</v>
      </c>
      <c r="I1298" s="6">
        <f t="shared" si="339"/>
        <v>112600</v>
      </c>
      <c r="J1298" s="6">
        <f t="shared" si="324"/>
        <v>155440</v>
      </c>
      <c r="K1298" s="7">
        <f t="shared" si="325"/>
        <v>97200</v>
      </c>
      <c r="L1298" s="7">
        <f t="shared" si="326"/>
        <v>277000</v>
      </c>
      <c r="M1298" s="7">
        <f t="shared" si="327"/>
        <v>374200</v>
      </c>
      <c r="N1298" s="8">
        <f t="shared" si="328"/>
        <v>72900</v>
      </c>
      <c r="O1298" s="8">
        <f t="shared" si="329"/>
        <v>285600</v>
      </c>
      <c r="P1298" s="8">
        <f t="shared" si="330"/>
        <v>358500</v>
      </c>
      <c r="Q1298" s="9">
        <f t="shared" si="331"/>
        <v>67950</v>
      </c>
      <c r="R1298" s="9">
        <f t="shared" si="332"/>
        <v>179000</v>
      </c>
      <c r="S1298" s="10">
        <f t="shared" si="333"/>
        <v>246950</v>
      </c>
      <c r="T1298" s="11">
        <f t="shared" si="334"/>
        <v>46632</v>
      </c>
      <c r="U1298" s="12">
        <f t="shared" si="335"/>
        <v>265392</v>
      </c>
      <c r="V1298" s="13">
        <f t="shared" si="336"/>
        <v>249692</v>
      </c>
      <c r="W1298" s="10">
        <f t="shared" si="337"/>
        <v>138142</v>
      </c>
    </row>
    <row r="1299" spans="2:23" ht="81.599999999999994" x14ac:dyDescent="0.3">
      <c r="B1299" s="78" t="s">
        <v>26</v>
      </c>
      <c r="C1299" s="76">
        <v>802890</v>
      </c>
      <c r="D1299" s="79" t="s">
        <v>2143</v>
      </c>
      <c r="E1299" s="75">
        <v>1.45</v>
      </c>
      <c r="F1299" s="76">
        <v>0.45</v>
      </c>
      <c r="G1299" s="76">
        <v>1</v>
      </c>
      <c r="H1299" s="6">
        <f t="shared" si="338"/>
        <v>42840</v>
      </c>
      <c r="I1299" s="6">
        <f t="shared" si="339"/>
        <v>112600</v>
      </c>
      <c r="J1299" s="6">
        <f t="shared" si="324"/>
        <v>155440</v>
      </c>
      <c r="K1299" s="7">
        <f t="shared" si="325"/>
        <v>97200</v>
      </c>
      <c r="L1299" s="7">
        <f t="shared" si="326"/>
        <v>277000</v>
      </c>
      <c r="M1299" s="7">
        <f t="shared" si="327"/>
        <v>374200</v>
      </c>
      <c r="N1299" s="8">
        <f t="shared" si="328"/>
        <v>72900</v>
      </c>
      <c r="O1299" s="8">
        <f t="shared" si="329"/>
        <v>285600</v>
      </c>
      <c r="P1299" s="8">
        <f t="shared" si="330"/>
        <v>358500</v>
      </c>
      <c r="Q1299" s="9">
        <f t="shared" si="331"/>
        <v>67950</v>
      </c>
      <c r="R1299" s="9">
        <f t="shared" si="332"/>
        <v>179000</v>
      </c>
      <c r="S1299" s="10">
        <f t="shared" si="333"/>
        <v>246950</v>
      </c>
      <c r="T1299" s="11">
        <f t="shared" si="334"/>
        <v>46632</v>
      </c>
      <c r="U1299" s="12">
        <f t="shared" si="335"/>
        <v>265392</v>
      </c>
      <c r="V1299" s="13">
        <f t="shared" si="336"/>
        <v>249692</v>
      </c>
      <c r="W1299" s="10">
        <f t="shared" si="337"/>
        <v>138142</v>
      </c>
    </row>
    <row r="1300" spans="2:23" ht="87.6" x14ac:dyDescent="0.3">
      <c r="B1300" s="78" t="s">
        <v>26</v>
      </c>
      <c r="C1300" s="76">
        <v>802895</v>
      </c>
      <c r="D1300" s="79" t="s">
        <v>2144</v>
      </c>
      <c r="E1300" s="75">
        <v>1.02</v>
      </c>
      <c r="F1300" s="76">
        <v>0.35</v>
      </c>
      <c r="G1300" s="76">
        <v>0.67</v>
      </c>
      <c r="H1300" s="6">
        <f t="shared" si="338"/>
        <v>33320</v>
      </c>
      <c r="I1300" s="6">
        <f t="shared" si="339"/>
        <v>75442</v>
      </c>
      <c r="J1300" s="6">
        <f t="shared" si="324"/>
        <v>108762</v>
      </c>
      <c r="K1300" s="7">
        <f t="shared" si="325"/>
        <v>75600</v>
      </c>
      <c r="L1300" s="7">
        <f t="shared" si="326"/>
        <v>185590</v>
      </c>
      <c r="M1300" s="7">
        <f t="shared" si="327"/>
        <v>261190</v>
      </c>
      <c r="N1300" s="8">
        <f t="shared" si="328"/>
        <v>56700</v>
      </c>
      <c r="O1300" s="8">
        <f t="shared" si="329"/>
        <v>191352</v>
      </c>
      <c r="P1300" s="8">
        <f t="shared" si="330"/>
        <v>248052</v>
      </c>
      <c r="Q1300" s="9">
        <f t="shared" si="331"/>
        <v>52850</v>
      </c>
      <c r="R1300" s="9">
        <f t="shared" si="332"/>
        <v>119930</v>
      </c>
      <c r="S1300" s="10">
        <f t="shared" si="333"/>
        <v>172780</v>
      </c>
      <c r="T1300" s="11">
        <f t="shared" si="334"/>
        <v>32628.6</v>
      </c>
      <c r="U1300" s="12">
        <f t="shared" si="335"/>
        <v>185056.6</v>
      </c>
      <c r="V1300" s="13">
        <f t="shared" si="336"/>
        <v>171918.6</v>
      </c>
      <c r="W1300" s="10">
        <f t="shared" si="337"/>
        <v>96646.6</v>
      </c>
    </row>
    <row r="1301" spans="2:23" ht="76.8" x14ac:dyDescent="0.3">
      <c r="B1301" s="78" t="s">
        <v>26</v>
      </c>
      <c r="C1301" s="76">
        <v>802900</v>
      </c>
      <c r="D1301" s="79" t="s">
        <v>2145</v>
      </c>
      <c r="E1301" s="75">
        <v>1.0699999999999998</v>
      </c>
      <c r="F1301" s="76">
        <v>0.37</v>
      </c>
      <c r="G1301" s="76">
        <v>0.7</v>
      </c>
      <c r="H1301" s="6">
        <f t="shared" si="338"/>
        <v>35224</v>
      </c>
      <c r="I1301" s="6">
        <f t="shared" si="339"/>
        <v>78820</v>
      </c>
      <c r="J1301" s="6">
        <f t="shared" si="324"/>
        <v>114044</v>
      </c>
      <c r="K1301" s="7">
        <f t="shared" si="325"/>
        <v>79920</v>
      </c>
      <c r="L1301" s="7">
        <f t="shared" si="326"/>
        <v>193900</v>
      </c>
      <c r="M1301" s="7">
        <f t="shared" si="327"/>
        <v>273820</v>
      </c>
      <c r="N1301" s="8">
        <f t="shared" si="328"/>
        <v>59940</v>
      </c>
      <c r="O1301" s="8">
        <f t="shared" si="329"/>
        <v>199920</v>
      </c>
      <c r="P1301" s="8">
        <f t="shared" si="330"/>
        <v>259860</v>
      </c>
      <c r="Q1301" s="9">
        <f t="shared" si="331"/>
        <v>55870</v>
      </c>
      <c r="R1301" s="9">
        <f t="shared" si="332"/>
        <v>125299.99999999999</v>
      </c>
      <c r="S1301" s="10">
        <f t="shared" si="333"/>
        <v>181170</v>
      </c>
      <c r="T1301" s="11">
        <f t="shared" si="334"/>
        <v>34213.199999999997</v>
      </c>
      <c r="U1301" s="12">
        <f t="shared" si="335"/>
        <v>193989.2</v>
      </c>
      <c r="V1301" s="13">
        <f t="shared" si="336"/>
        <v>180029.2</v>
      </c>
      <c r="W1301" s="10">
        <f t="shared" si="337"/>
        <v>101339.2</v>
      </c>
    </row>
    <row r="1302" spans="2:23" x14ac:dyDescent="0.3">
      <c r="B1302" s="78" t="s">
        <v>26</v>
      </c>
      <c r="C1302" s="76">
        <v>802905</v>
      </c>
      <c r="D1302" s="79" t="s">
        <v>2146</v>
      </c>
      <c r="E1302" s="75">
        <v>3.0200000000000005</v>
      </c>
      <c r="F1302" s="76">
        <v>0.53</v>
      </c>
      <c r="G1302" s="76">
        <v>2.4900000000000002</v>
      </c>
      <c r="H1302" s="6">
        <f t="shared" si="338"/>
        <v>50456</v>
      </c>
      <c r="I1302" s="6">
        <f t="shared" si="339"/>
        <v>280374</v>
      </c>
      <c r="J1302" s="6">
        <f t="shared" ref="J1302:J1365" si="340">I1302+H1302</f>
        <v>330830</v>
      </c>
      <c r="K1302" s="7">
        <f t="shared" ref="K1302:K1365" si="341">F1302*216000</f>
        <v>114480</v>
      </c>
      <c r="L1302" s="7">
        <f t="shared" ref="L1302:L1365" si="342">G1302*277000</f>
        <v>689730.00000000012</v>
      </c>
      <c r="M1302" s="7">
        <f t="shared" ref="M1302:M1365" si="343">L1302+K1302</f>
        <v>804210.00000000012</v>
      </c>
      <c r="N1302" s="8">
        <f t="shared" ref="N1302:N1365" si="344">F1302*162000</f>
        <v>85860</v>
      </c>
      <c r="O1302" s="8">
        <f t="shared" ref="O1302:O1365" si="345">G1302*285600</f>
        <v>711144.00000000012</v>
      </c>
      <c r="P1302" s="8">
        <f t="shared" ref="P1302:P1365" si="346">O1302+N1302</f>
        <v>797004.00000000012</v>
      </c>
      <c r="Q1302" s="9">
        <f t="shared" ref="Q1302:Q1365" si="347">F1302*151000</f>
        <v>80030</v>
      </c>
      <c r="R1302" s="9">
        <f t="shared" ref="R1302:R1365" si="348">G1302*179000</f>
        <v>445710.00000000006</v>
      </c>
      <c r="S1302" s="10">
        <f t="shared" ref="S1302:S1365" si="349">R1302+Q1302</f>
        <v>525740</v>
      </c>
      <c r="T1302" s="11">
        <f t="shared" ref="T1302:T1365" si="350">J1302*30/100</f>
        <v>99249</v>
      </c>
      <c r="U1302" s="12">
        <f t="shared" ref="U1302:U1365" si="351">(M1302-J1302)+T1302</f>
        <v>572629.00000000012</v>
      </c>
      <c r="V1302" s="13">
        <f t="shared" ref="V1302:V1365" si="352">(P1302-J1302)+T1302</f>
        <v>565423.00000000012</v>
      </c>
      <c r="W1302" s="10">
        <f t="shared" ref="W1302:W1365" si="353">(S1302-J1302)+T1302</f>
        <v>294159</v>
      </c>
    </row>
    <row r="1303" spans="2:23" x14ac:dyDescent="0.3">
      <c r="B1303" s="78" t="s">
        <v>26</v>
      </c>
      <c r="C1303" s="76">
        <v>802910</v>
      </c>
      <c r="D1303" s="79" t="s">
        <v>2147</v>
      </c>
      <c r="E1303" s="75">
        <v>3.0200000000000005</v>
      </c>
      <c r="F1303" s="76">
        <v>0.53</v>
      </c>
      <c r="G1303" s="76">
        <v>2.4900000000000002</v>
      </c>
      <c r="H1303" s="6">
        <f t="shared" si="338"/>
        <v>50456</v>
      </c>
      <c r="I1303" s="6">
        <f t="shared" si="339"/>
        <v>280374</v>
      </c>
      <c r="J1303" s="6">
        <f t="shared" si="340"/>
        <v>330830</v>
      </c>
      <c r="K1303" s="7">
        <f t="shared" si="341"/>
        <v>114480</v>
      </c>
      <c r="L1303" s="7">
        <f t="shared" si="342"/>
        <v>689730.00000000012</v>
      </c>
      <c r="M1303" s="7">
        <f t="shared" si="343"/>
        <v>804210.00000000012</v>
      </c>
      <c r="N1303" s="8">
        <f t="shared" si="344"/>
        <v>85860</v>
      </c>
      <c r="O1303" s="8">
        <f t="shared" si="345"/>
        <v>711144.00000000012</v>
      </c>
      <c r="P1303" s="8">
        <f t="shared" si="346"/>
        <v>797004.00000000012</v>
      </c>
      <c r="Q1303" s="9">
        <f t="shared" si="347"/>
        <v>80030</v>
      </c>
      <c r="R1303" s="9">
        <f t="shared" si="348"/>
        <v>445710.00000000006</v>
      </c>
      <c r="S1303" s="10">
        <f t="shared" si="349"/>
        <v>525740</v>
      </c>
      <c r="T1303" s="11">
        <f t="shared" si="350"/>
        <v>99249</v>
      </c>
      <c r="U1303" s="12">
        <f t="shared" si="351"/>
        <v>572629.00000000012</v>
      </c>
      <c r="V1303" s="13">
        <f t="shared" si="352"/>
        <v>565423.00000000012</v>
      </c>
      <c r="W1303" s="10">
        <f t="shared" si="353"/>
        <v>294159</v>
      </c>
    </row>
    <row r="1304" spans="2:23" x14ac:dyDescent="0.3">
      <c r="B1304" s="78" t="s">
        <v>26</v>
      </c>
      <c r="C1304" s="76">
        <v>802915</v>
      </c>
      <c r="D1304" s="79" t="s">
        <v>2148</v>
      </c>
      <c r="E1304" s="75">
        <v>1.22</v>
      </c>
      <c r="F1304" s="76">
        <v>0.32</v>
      </c>
      <c r="G1304" s="76">
        <v>0.9</v>
      </c>
      <c r="H1304" s="6">
        <f t="shared" si="338"/>
        <v>30464</v>
      </c>
      <c r="I1304" s="6">
        <f t="shared" si="339"/>
        <v>101340</v>
      </c>
      <c r="J1304" s="6">
        <f t="shared" si="340"/>
        <v>131804</v>
      </c>
      <c r="K1304" s="7">
        <f t="shared" si="341"/>
        <v>69120</v>
      </c>
      <c r="L1304" s="7">
        <f t="shared" si="342"/>
        <v>249300</v>
      </c>
      <c r="M1304" s="7">
        <f t="shared" si="343"/>
        <v>318420</v>
      </c>
      <c r="N1304" s="8">
        <f t="shared" si="344"/>
        <v>51840</v>
      </c>
      <c r="O1304" s="8">
        <f t="shared" si="345"/>
        <v>257040</v>
      </c>
      <c r="P1304" s="8">
        <f t="shared" si="346"/>
        <v>308880</v>
      </c>
      <c r="Q1304" s="9">
        <f t="shared" si="347"/>
        <v>48320</v>
      </c>
      <c r="R1304" s="9">
        <f t="shared" si="348"/>
        <v>161100</v>
      </c>
      <c r="S1304" s="10">
        <f t="shared" si="349"/>
        <v>209420</v>
      </c>
      <c r="T1304" s="11">
        <f t="shared" si="350"/>
        <v>39541.199999999997</v>
      </c>
      <c r="U1304" s="12">
        <f t="shared" si="351"/>
        <v>226157.2</v>
      </c>
      <c r="V1304" s="13">
        <f t="shared" si="352"/>
        <v>216617.2</v>
      </c>
      <c r="W1304" s="10">
        <f t="shared" si="353"/>
        <v>117157.2</v>
      </c>
    </row>
    <row r="1305" spans="2:23" x14ac:dyDescent="0.3">
      <c r="B1305" s="78" t="s">
        <v>26</v>
      </c>
      <c r="C1305" s="76">
        <v>802920</v>
      </c>
      <c r="D1305" s="79" t="s">
        <v>2149</v>
      </c>
      <c r="E1305" s="75">
        <v>1.03</v>
      </c>
      <c r="F1305" s="76">
        <v>0.27</v>
      </c>
      <c r="G1305" s="76">
        <v>0.76</v>
      </c>
      <c r="H1305" s="6">
        <f t="shared" si="338"/>
        <v>25704</v>
      </c>
      <c r="I1305" s="6">
        <f t="shared" si="339"/>
        <v>85576</v>
      </c>
      <c r="J1305" s="6">
        <f t="shared" si="340"/>
        <v>111280</v>
      </c>
      <c r="K1305" s="7">
        <f t="shared" si="341"/>
        <v>58320.000000000007</v>
      </c>
      <c r="L1305" s="7">
        <f t="shared" si="342"/>
        <v>210520</v>
      </c>
      <c r="M1305" s="7">
        <f t="shared" si="343"/>
        <v>268840</v>
      </c>
      <c r="N1305" s="8">
        <f t="shared" si="344"/>
        <v>43740</v>
      </c>
      <c r="O1305" s="8">
        <f t="shared" si="345"/>
        <v>217056</v>
      </c>
      <c r="P1305" s="8">
        <f t="shared" si="346"/>
        <v>260796</v>
      </c>
      <c r="Q1305" s="9">
        <f t="shared" si="347"/>
        <v>40770</v>
      </c>
      <c r="R1305" s="9">
        <f t="shared" si="348"/>
        <v>136040</v>
      </c>
      <c r="S1305" s="10">
        <f t="shared" si="349"/>
        <v>176810</v>
      </c>
      <c r="T1305" s="11">
        <f t="shared" si="350"/>
        <v>33384</v>
      </c>
      <c r="U1305" s="12">
        <f t="shared" si="351"/>
        <v>190944</v>
      </c>
      <c r="V1305" s="13">
        <f t="shared" si="352"/>
        <v>182900</v>
      </c>
      <c r="W1305" s="10">
        <f t="shared" si="353"/>
        <v>98914</v>
      </c>
    </row>
    <row r="1306" spans="2:23" ht="81.599999999999994" x14ac:dyDescent="0.3">
      <c r="B1306" s="78" t="s">
        <v>26</v>
      </c>
      <c r="C1306" s="76">
        <v>802925</v>
      </c>
      <c r="D1306" s="79" t="s">
        <v>2150</v>
      </c>
      <c r="E1306" s="75">
        <v>1.88</v>
      </c>
      <c r="F1306" s="76">
        <v>0.49</v>
      </c>
      <c r="G1306" s="76">
        <v>1.39</v>
      </c>
      <c r="H1306" s="6">
        <f t="shared" si="338"/>
        <v>46648</v>
      </c>
      <c r="I1306" s="6">
        <f t="shared" si="339"/>
        <v>156514</v>
      </c>
      <c r="J1306" s="6">
        <f t="shared" si="340"/>
        <v>203162</v>
      </c>
      <c r="K1306" s="7">
        <f t="shared" si="341"/>
        <v>105840</v>
      </c>
      <c r="L1306" s="7">
        <f t="shared" si="342"/>
        <v>385030</v>
      </c>
      <c r="M1306" s="7">
        <f t="shared" si="343"/>
        <v>490870</v>
      </c>
      <c r="N1306" s="8">
        <f t="shared" si="344"/>
        <v>79380</v>
      </c>
      <c r="O1306" s="8">
        <f t="shared" si="345"/>
        <v>396984</v>
      </c>
      <c r="P1306" s="8">
        <f t="shared" si="346"/>
        <v>476364</v>
      </c>
      <c r="Q1306" s="9">
        <f t="shared" si="347"/>
        <v>73990</v>
      </c>
      <c r="R1306" s="9">
        <f t="shared" si="348"/>
        <v>248809.99999999997</v>
      </c>
      <c r="S1306" s="10">
        <f t="shared" si="349"/>
        <v>322800</v>
      </c>
      <c r="T1306" s="11">
        <f t="shared" si="350"/>
        <v>60948.6</v>
      </c>
      <c r="U1306" s="12">
        <f t="shared" si="351"/>
        <v>348656.6</v>
      </c>
      <c r="V1306" s="13">
        <f t="shared" si="352"/>
        <v>334150.59999999998</v>
      </c>
      <c r="W1306" s="10">
        <f t="shared" si="353"/>
        <v>180586.6</v>
      </c>
    </row>
    <row r="1307" spans="2:23" ht="61.2" x14ac:dyDescent="0.3">
      <c r="B1307" s="78" t="s">
        <v>26</v>
      </c>
      <c r="C1307" s="76">
        <v>802930</v>
      </c>
      <c r="D1307" s="79" t="s">
        <v>2151</v>
      </c>
      <c r="E1307" s="75">
        <v>0.33999999999999997</v>
      </c>
      <c r="F1307" s="76">
        <v>0.09</v>
      </c>
      <c r="G1307" s="76">
        <v>0.25</v>
      </c>
      <c r="H1307" s="6">
        <f t="shared" si="338"/>
        <v>8568</v>
      </c>
      <c r="I1307" s="6">
        <f t="shared" si="339"/>
        <v>28150</v>
      </c>
      <c r="J1307" s="6">
        <f t="shared" si="340"/>
        <v>36718</v>
      </c>
      <c r="K1307" s="7">
        <f t="shared" si="341"/>
        <v>19440</v>
      </c>
      <c r="L1307" s="7">
        <f t="shared" si="342"/>
        <v>69250</v>
      </c>
      <c r="M1307" s="7">
        <f t="shared" si="343"/>
        <v>88690</v>
      </c>
      <c r="N1307" s="8">
        <f t="shared" si="344"/>
        <v>14580</v>
      </c>
      <c r="O1307" s="8">
        <f t="shared" si="345"/>
        <v>71400</v>
      </c>
      <c r="P1307" s="8">
        <f t="shared" si="346"/>
        <v>85980</v>
      </c>
      <c r="Q1307" s="9">
        <f t="shared" si="347"/>
        <v>13590</v>
      </c>
      <c r="R1307" s="9">
        <f t="shared" si="348"/>
        <v>44750</v>
      </c>
      <c r="S1307" s="10">
        <f t="shared" si="349"/>
        <v>58340</v>
      </c>
      <c r="T1307" s="11">
        <f t="shared" si="350"/>
        <v>11015.4</v>
      </c>
      <c r="U1307" s="12">
        <f t="shared" si="351"/>
        <v>62987.4</v>
      </c>
      <c r="V1307" s="13">
        <f t="shared" si="352"/>
        <v>60277.4</v>
      </c>
      <c r="W1307" s="10">
        <f t="shared" si="353"/>
        <v>32637.4</v>
      </c>
    </row>
    <row r="1308" spans="2:23" ht="40.799999999999997" x14ac:dyDescent="0.3">
      <c r="B1308" s="78" t="s">
        <v>26</v>
      </c>
      <c r="C1308" s="76">
        <v>802935</v>
      </c>
      <c r="D1308" s="79" t="s">
        <v>2152</v>
      </c>
      <c r="E1308" s="75">
        <v>0.31</v>
      </c>
      <c r="F1308" s="76">
        <v>0.06</v>
      </c>
      <c r="G1308" s="76">
        <v>0.25</v>
      </c>
      <c r="H1308" s="6">
        <f t="shared" si="338"/>
        <v>5712</v>
      </c>
      <c r="I1308" s="6">
        <f t="shared" si="339"/>
        <v>28150</v>
      </c>
      <c r="J1308" s="6">
        <f t="shared" si="340"/>
        <v>33862</v>
      </c>
      <c r="K1308" s="7">
        <f t="shared" si="341"/>
        <v>12960</v>
      </c>
      <c r="L1308" s="7">
        <f t="shared" si="342"/>
        <v>69250</v>
      </c>
      <c r="M1308" s="7">
        <f t="shared" si="343"/>
        <v>82210</v>
      </c>
      <c r="N1308" s="8">
        <f t="shared" si="344"/>
        <v>9720</v>
      </c>
      <c r="O1308" s="8">
        <f t="shared" si="345"/>
        <v>71400</v>
      </c>
      <c r="P1308" s="8">
        <f t="shared" si="346"/>
        <v>81120</v>
      </c>
      <c r="Q1308" s="9">
        <f t="shared" si="347"/>
        <v>9060</v>
      </c>
      <c r="R1308" s="9">
        <f t="shared" si="348"/>
        <v>44750</v>
      </c>
      <c r="S1308" s="10">
        <f t="shared" si="349"/>
        <v>53810</v>
      </c>
      <c r="T1308" s="11">
        <f t="shared" si="350"/>
        <v>10158.6</v>
      </c>
      <c r="U1308" s="12">
        <f t="shared" si="351"/>
        <v>58506.6</v>
      </c>
      <c r="V1308" s="13">
        <f t="shared" si="352"/>
        <v>57416.6</v>
      </c>
      <c r="W1308" s="10">
        <f t="shared" si="353"/>
        <v>30106.6</v>
      </c>
    </row>
    <row r="1309" spans="2:23" ht="61.2" x14ac:dyDescent="0.3">
      <c r="B1309" s="78" t="s">
        <v>26</v>
      </c>
      <c r="C1309" s="76">
        <v>802940</v>
      </c>
      <c r="D1309" s="79" t="s">
        <v>2153</v>
      </c>
      <c r="E1309" s="75">
        <v>0.43</v>
      </c>
      <c r="F1309" s="76">
        <v>0.11</v>
      </c>
      <c r="G1309" s="76">
        <v>0.32</v>
      </c>
      <c r="H1309" s="6">
        <f t="shared" si="338"/>
        <v>10472</v>
      </c>
      <c r="I1309" s="6">
        <f t="shared" si="339"/>
        <v>36032</v>
      </c>
      <c r="J1309" s="6">
        <f t="shared" si="340"/>
        <v>46504</v>
      </c>
      <c r="K1309" s="7">
        <f t="shared" si="341"/>
        <v>23760</v>
      </c>
      <c r="L1309" s="7">
        <f t="shared" si="342"/>
        <v>88640</v>
      </c>
      <c r="M1309" s="7">
        <f t="shared" si="343"/>
        <v>112400</v>
      </c>
      <c r="N1309" s="8">
        <f t="shared" si="344"/>
        <v>17820</v>
      </c>
      <c r="O1309" s="8">
        <f t="shared" si="345"/>
        <v>91392</v>
      </c>
      <c r="P1309" s="8">
        <f t="shared" si="346"/>
        <v>109212</v>
      </c>
      <c r="Q1309" s="9">
        <f t="shared" si="347"/>
        <v>16610</v>
      </c>
      <c r="R1309" s="9">
        <f t="shared" si="348"/>
        <v>57280</v>
      </c>
      <c r="S1309" s="10">
        <f t="shared" si="349"/>
        <v>73890</v>
      </c>
      <c r="T1309" s="11">
        <f t="shared" si="350"/>
        <v>13951.2</v>
      </c>
      <c r="U1309" s="12">
        <f t="shared" si="351"/>
        <v>79847.199999999997</v>
      </c>
      <c r="V1309" s="13">
        <f t="shared" si="352"/>
        <v>76659.199999999997</v>
      </c>
      <c r="W1309" s="10">
        <f t="shared" si="353"/>
        <v>41337.199999999997</v>
      </c>
    </row>
    <row r="1310" spans="2:23" ht="61.2" x14ac:dyDescent="0.3">
      <c r="B1310" s="78" t="s">
        <v>26</v>
      </c>
      <c r="C1310" s="76">
        <v>802945</v>
      </c>
      <c r="D1310" s="79" t="s">
        <v>2154</v>
      </c>
      <c r="E1310" s="75">
        <v>0.43</v>
      </c>
      <c r="F1310" s="76">
        <v>0.11</v>
      </c>
      <c r="G1310" s="76">
        <v>0.32</v>
      </c>
      <c r="H1310" s="6">
        <f t="shared" si="338"/>
        <v>10472</v>
      </c>
      <c r="I1310" s="6">
        <f t="shared" si="339"/>
        <v>36032</v>
      </c>
      <c r="J1310" s="6">
        <f t="shared" si="340"/>
        <v>46504</v>
      </c>
      <c r="K1310" s="7">
        <f t="shared" si="341"/>
        <v>23760</v>
      </c>
      <c r="L1310" s="7">
        <f t="shared" si="342"/>
        <v>88640</v>
      </c>
      <c r="M1310" s="7">
        <f t="shared" si="343"/>
        <v>112400</v>
      </c>
      <c r="N1310" s="8">
        <f t="shared" si="344"/>
        <v>17820</v>
      </c>
      <c r="O1310" s="8">
        <f t="shared" si="345"/>
        <v>91392</v>
      </c>
      <c r="P1310" s="8">
        <f t="shared" si="346"/>
        <v>109212</v>
      </c>
      <c r="Q1310" s="9">
        <f t="shared" si="347"/>
        <v>16610</v>
      </c>
      <c r="R1310" s="9">
        <f t="shared" si="348"/>
        <v>57280</v>
      </c>
      <c r="S1310" s="10">
        <f t="shared" si="349"/>
        <v>73890</v>
      </c>
      <c r="T1310" s="11">
        <f t="shared" si="350"/>
        <v>13951.2</v>
      </c>
      <c r="U1310" s="12">
        <f t="shared" si="351"/>
        <v>79847.199999999997</v>
      </c>
      <c r="V1310" s="13">
        <f t="shared" si="352"/>
        <v>76659.199999999997</v>
      </c>
      <c r="W1310" s="10">
        <f t="shared" si="353"/>
        <v>41337.199999999997</v>
      </c>
    </row>
    <row r="1311" spans="2:23" ht="36" x14ac:dyDescent="0.3">
      <c r="B1311" s="78" t="s">
        <v>26</v>
      </c>
      <c r="C1311" s="76">
        <v>802950</v>
      </c>
      <c r="D1311" s="79" t="s">
        <v>2155</v>
      </c>
      <c r="E1311" s="75">
        <v>1.04</v>
      </c>
      <c r="F1311" s="76">
        <v>0.27</v>
      </c>
      <c r="G1311" s="76">
        <v>0.77</v>
      </c>
      <c r="H1311" s="6">
        <f t="shared" si="338"/>
        <v>25704</v>
      </c>
      <c r="I1311" s="6">
        <f t="shared" si="339"/>
        <v>86702</v>
      </c>
      <c r="J1311" s="6">
        <f t="shared" si="340"/>
        <v>112406</v>
      </c>
      <c r="K1311" s="7">
        <f t="shared" si="341"/>
        <v>58320.000000000007</v>
      </c>
      <c r="L1311" s="7">
        <f t="shared" si="342"/>
        <v>213290</v>
      </c>
      <c r="M1311" s="7">
        <f t="shared" si="343"/>
        <v>271610</v>
      </c>
      <c r="N1311" s="8">
        <f t="shared" si="344"/>
        <v>43740</v>
      </c>
      <c r="O1311" s="8">
        <f t="shared" si="345"/>
        <v>219912</v>
      </c>
      <c r="P1311" s="8">
        <f t="shared" si="346"/>
        <v>263652</v>
      </c>
      <c r="Q1311" s="9">
        <f t="shared" si="347"/>
        <v>40770</v>
      </c>
      <c r="R1311" s="9">
        <f t="shared" si="348"/>
        <v>137830</v>
      </c>
      <c r="S1311" s="10">
        <f t="shared" si="349"/>
        <v>178600</v>
      </c>
      <c r="T1311" s="11">
        <f t="shared" si="350"/>
        <v>33721.800000000003</v>
      </c>
      <c r="U1311" s="12">
        <f t="shared" si="351"/>
        <v>192925.8</v>
      </c>
      <c r="V1311" s="13">
        <f t="shared" si="352"/>
        <v>184967.8</v>
      </c>
      <c r="W1311" s="10">
        <f t="shared" si="353"/>
        <v>99915.8</v>
      </c>
    </row>
    <row r="1312" spans="2:23" ht="40.799999999999997" x14ac:dyDescent="0.3">
      <c r="B1312" s="78" t="s">
        <v>26</v>
      </c>
      <c r="C1312" s="76">
        <v>802955</v>
      </c>
      <c r="D1312" s="79" t="s">
        <v>2156</v>
      </c>
      <c r="E1312" s="75">
        <v>0.95</v>
      </c>
      <c r="F1312" s="76">
        <v>0.25</v>
      </c>
      <c r="G1312" s="76">
        <v>0.7</v>
      </c>
      <c r="H1312" s="6">
        <f t="shared" si="338"/>
        <v>23800</v>
      </c>
      <c r="I1312" s="6">
        <f t="shared" si="339"/>
        <v>78820</v>
      </c>
      <c r="J1312" s="6">
        <f t="shared" si="340"/>
        <v>102620</v>
      </c>
      <c r="K1312" s="7">
        <f t="shared" si="341"/>
        <v>54000</v>
      </c>
      <c r="L1312" s="7">
        <f t="shared" si="342"/>
        <v>193900</v>
      </c>
      <c r="M1312" s="7">
        <f t="shared" si="343"/>
        <v>247900</v>
      </c>
      <c r="N1312" s="8">
        <f t="shared" si="344"/>
        <v>40500</v>
      </c>
      <c r="O1312" s="8">
        <f t="shared" si="345"/>
        <v>199920</v>
      </c>
      <c r="P1312" s="8">
        <f t="shared" si="346"/>
        <v>240420</v>
      </c>
      <c r="Q1312" s="9">
        <f t="shared" si="347"/>
        <v>37750</v>
      </c>
      <c r="R1312" s="9">
        <f t="shared" si="348"/>
        <v>125299.99999999999</v>
      </c>
      <c r="S1312" s="10">
        <f t="shared" si="349"/>
        <v>163050</v>
      </c>
      <c r="T1312" s="11">
        <f t="shared" si="350"/>
        <v>30786</v>
      </c>
      <c r="U1312" s="12">
        <f t="shared" si="351"/>
        <v>176066</v>
      </c>
      <c r="V1312" s="13">
        <f t="shared" si="352"/>
        <v>168586</v>
      </c>
      <c r="W1312" s="10">
        <f t="shared" si="353"/>
        <v>91216</v>
      </c>
    </row>
    <row r="1313" spans="2:23" ht="61.2" x14ac:dyDescent="0.3">
      <c r="B1313" s="78" t="s">
        <v>26</v>
      </c>
      <c r="C1313" s="76">
        <v>802975</v>
      </c>
      <c r="D1313" s="79" t="s">
        <v>2157</v>
      </c>
      <c r="E1313" s="75">
        <v>4.18</v>
      </c>
      <c r="F1313" s="76">
        <v>1.0900000000000001</v>
      </c>
      <c r="G1313" s="76">
        <v>3.09</v>
      </c>
      <c r="H1313" s="6">
        <f t="shared" si="338"/>
        <v>103768.00000000001</v>
      </c>
      <c r="I1313" s="6">
        <f t="shared" si="339"/>
        <v>347934</v>
      </c>
      <c r="J1313" s="6">
        <f t="shared" si="340"/>
        <v>451702</v>
      </c>
      <c r="K1313" s="7">
        <f t="shared" si="341"/>
        <v>235440.00000000003</v>
      </c>
      <c r="L1313" s="7">
        <f t="shared" si="342"/>
        <v>855930</v>
      </c>
      <c r="M1313" s="7">
        <f t="shared" si="343"/>
        <v>1091370</v>
      </c>
      <c r="N1313" s="8">
        <f t="shared" si="344"/>
        <v>176580</v>
      </c>
      <c r="O1313" s="8">
        <f t="shared" si="345"/>
        <v>882504</v>
      </c>
      <c r="P1313" s="8">
        <f t="shared" si="346"/>
        <v>1059084</v>
      </c>
      <c r="Q1313" s="9">
        <f t="shared" si="347"/>
        <v>164590</v>
      </c>
      <c r="R1313" s="9">
        <f t="shared" si="348"/>
        <v>553110</v>
      </c>
      <c r="S1313" s="10">
        <f t="shared" si="349"/>
        <v>717700</v>
      </c>
      <c r="T1313" s="11">
        <f t="shared" si="350"/>
        <v>135510.6</v>
      </c>
      <c r="U1313" s="12">
        <f t="shared" si="351"/>
        <v>775178.6</v>
      </c>
      <c r="V1313" s="13">
        <f t="shared" si="352"/>
        <v>742892.6</v>
      </c>
      <c r="W1313" s="10">
        <f t="shared" si="353"/>
        <v>401508.6</v>
      </c>
    </row>
    <row r="1314" spans="2:23" ht="61.2" x14ac:dyDescent="0.3">
      <c r="B1314" s="78" t="s">
        <v>26</v>
      </c>
      <c r="C1314" s="76">
        <v>802980</v>
      </c>
      <c r="D1314" s="79" t="s">
        <v>2158</v>
      </c>
      <c r="E1314" s="75">
        <v>2.73</v>
      </c>
      <c r="F1314" s="76">
        <v>0.71</v>
      </c>
      <c r="G1314" s="76">
        <v>2.02</v>
      </c>
      <c r="H1314" s="6">
        <f t="shared" si="338"/>
        <v>67592</v>
      </c>
      <c r="I1314" s="6">
        <f t="shared" si="339"/>
        <v>227452</v>
      </c>
      <c r="J1314" s="6">
        <f t="shared" si="340"/>
        <v>295044</v>
      </c>
      <c r="K1314" s="7">
        <f t="shared" si="341"/>
        <v>153360</v>
      </c>
      <c r="L1314" s="7">
        <f t="shared" si="342"/>
        <v>559540</v>
      </c>
      <c r="M1314" s="7">
        <f t="shared" si="343"/>
        <v>712900</v>
      </c>
      <c r="N1314" s="8">
        <f t="shared" si="344"/>
        <v>115020</v>
      </c>
      <c r="O1314" s="8">
        <f t="shared" si="345"/>
        <v>576912</v>
      </c>
      <c r="P1314" s="8">
        <f t="shared" si="346"/>
        <v>691932</v>
      </c>
      <c r="Q1314" s="9">
        <f t="shared" si="347"/>
        <v>107210</v>
      </c>
      <c r="R1314" s="9">
        <f t="shared" si="348"/>
        <v>361580</v>
      </c>
      <c r="S1314" s="10">
        <f t="shared" si="349"/>
        <v>468790</v>
      </c>
      <c r="T1314" s="11">
        <f t="shared" si="350"/>
        <v>88513.2</v>
      </c>
      <c r="U1314" s="12">
        <f t="shared" si="351"/>
        <v>506369.2</v>
      </c>
      <c r="V1314" s="13">
        <f t="shared" si="352"/>
        <v>485401.2</v>
      </c>
      <c r="W1314" s="10">
        <f t="shared" si="353"/>
        <v>262259.20000000001</v>
      </c>
    </row>
    <row r="1315" spans="2:23" ht="61.2" x14ac:dyDescent="0.3">
      <c r="B1315" s="78" t="s">
        <v>26</v>
      </c>
      <c r="C1315" s="76">
        <v>802985</v>
      </c>
      <c r="D1315" s="79" t="s">
        <v>2159</v>
      </c>
      <c r="E1315" s="75">
        <v>3.6</v>
      </c>
      <c r="F1315" s="76">
        <v>0.63</v>
      </c>
      <c r="G1315" s="76">
        <v>2.97</v>
      </c>
      <c r="H1315" s="6">
        <f t="shared" si="338"/>
        <v>59976</v>
      </c>
      <c r="I1315" s="6">
        <f t="shared" si="339"/>
        <v>334422</v>
      </c>
      <c r="J1315" s="6">
        <f t="shared" si="340"/>
        <v>394398</v>
      </c>
      <c r="K1315" s="7">
        <f t="shared" si="341"/>
        <v>136080</v>
      </c>
      <c r="L1315" s="7">
        <f t="shared" si="342"/>
        <v>822690</v>
      </c>
      <c r="M1315" s="7">
        <f t="shared" si="343"/>
        <v>958770</v>
      </c>
      <c r="N1315" s="8">
        <f t="shared" si="344"/>
        <v>102060</v>
      </c>
      <c r="O1315" s="8">
        <f t="shared" si="345"/>
        <v>848232</v>
      </c>
      <c r="P1315" s="8">
        <f t="shared" si="346"/>
        <v>950292</v>
      </c>
      <c r="Q1315" s="9">
        <f t="shared" si="347"/>
        <v>95130</v>
      </c>
      <c r="R1315" s="9">
        <f t="shared" si="348"/>
        <v>531630</v>
      </c>
      <c r="S1315" s="10">
        <f t="shared" si="349"/>
        <v>626760</v>
      </c>
      <c r="T1315" s="11">
        <f t="shared" si="350"/>
        <v>118319.4</v>
      </c>
      <c r="U1315" s="12">
        <f t="shared" si="351"/>
        <v>682691.4</v>
      </c>
      <c r="V1315" s="13">
        <f t="shared" si="352"/>
        <v>674213.4</v>
      </c>
      <c r="W1315" s="10">
        <f t="shared" si="353"/>
        <v>350681.4</v>
      </c>
    </row>
    <row r="1316" spans="2:23" ht="40.799999999999997" x14ac:dyDescent="0.3">
      <c r="B1316" s="78" t="s">
        <v>26</v>
      </c>
      <c r="C1316" s="76">
        <v>802990</v>
      </c>
      <c r="D1316" s="79" t="s">
        <v>2160</v>
      </c>
      <c r="E1316" s="75">
        <v>4.68</v>
      </c>
      <c r="F1316" s="76">
        <v>1.22</v>
      </c>
      <c r="G1316" s="76">
        <v>3.46</v>
      </c>
      <c r="H1316" s="6">
        <f t="shared" si="338"/>
        <v>116144</v>
      </c>
      <c r="I1316" s="6">
        <f t="shared" si="339"/>
        <v>389596</v>
      </c>
      <c r="J1316" s="6">
        <f t="shared" si="340"/>
        <v>505740</v>
      </c>
      <c r="K1316" s="7">
        <f t="shared" si="341"/>
        <v>263520</v>
      </c>
      <c r="L1316" s="7">
        <f t="shared" si="342"/>
        <v>958420</v>
      </c>
      <c r="M1316" s="7">
        <f t="shared" si="343"/>
        <v>1221940</v>
      </c>
      <c r="N1316" s="8">
        <f t="shared" si="344"/>
        <v>197640</v>
      </c>
      <c r="O1316" s="8">
        <f t="shared" si="345"/>
        <v>988176</v>
      </c>
      <c r="P1316" s="8">
        <f t="shared" si="346"/>
        <v>1185816</v>
      </c>
      <c r="Q1316" s="9">
        <f t="shared" si="347"/>
        <v>184220</v>
      </c>
      <c r="R1316" s="9">
        <f t="shared" si="348"/>
        <v>619340</v>
      </c>
      <c r="S1316" s="10">
        <f t="shared" si="349"/>
        <v>803560</v>
      </c>
      <c r="T1316" s="11">
        <f t="shared" si="350"/>
        <v>151722</v>
      </c>
      <c r="U1316" s="12">
        <f t="shared" si="351"/>
        <v>867922</v>
      </c>
      <c r="V1316" s="13">
        <f t="shared" si="352"/>
        <v>831798</v>
      </c>
      <c r="W1316" s="10">
        <f t="shared" si="353"/>
        <v>449542</v>
      </c>
    </row>
    <row r="1317" spans="2:23" ht="61.2" x14ac:dyDescent="0.3">
      <c r="B1317" s="78" t="s">
        <v>26</v>
      </c>
      <c r="C1317" s="76">
        <v>802995</v>
      </c>
      <c r="D1317" s="79" t="s">
        <v>2161</v>
      </c>
      <c r="E1317" s="75">
        <v>7.37</v>
      </c>
      <c r="F1317" s="76">
        <v>1.54</v>
      </c>
      <c r="G1317" s="76">
        <v>5.83</v>
      </c>
      <c r="H1317" s="6">
        <f t="shared" si="338"/>
        <v>146608</v>
      </c>
      <c r="I1317" s="6">
        <f t="shared" si="339"/>
        <v>656458</v>
      </c>
      <c r="J1317" s="6">
        <f t="shared" si="340"/>
        <v>803066</v>
      </c>
      <c r="K1317" s="7">
        <f t="shared" si="341"/>
        <v>332640</v>
      </c>
      <c r="L1317" s="7">
        <f t="shared" si="342"/>
        <v>1614910</v>
      </c>
      <c r="M1317" s="7">
        <f t="shared" si="343"/>
        <v>1947550</v>
      </c>
      <c r="N1317" s="8">
        <f t="shared" si="344"/>
        <v>249480</v>
      </c>
      <c r="O1317" s="8">
        <f t="shared" si="345"/>
        <v>1665048</v>
      </c>
      <c r="P1317" s="8">
        <f t="shared" si="346"/>
        <v>1914528</v>
      </c>
      <c r="Q1317" s="9">
        <f t="shared" si="347"/>
        <v>232540</v>
      </c>
      <c r="R1317" s="9">
        <f t="shared" si="348"/>
        <v>1043570</v>
      </c>
      <c r="S1317" s="10">
        <f t="shared" si="349"/>
        <v>1276110</v>
      </c>
      <c r="T1317" s="11">
        <f t="shared" si="350"/>
        <v>240919.8</v>
      </c>
      <c r="U1317" s="12">
        <f t="shared" si="351"/>
        <v>1385403.8</v>
      </c>
      <c r="V1317" s="13">
        <f t="shared" si="352"/>
        <v>1352381.8</v>
      </c>
      <c r="W1317" s="10">
        <f t="shared" si="353"/>
        <v>713963.8</v>
      </c>
    </row>
    <row r="1318" spans="2:23" ht="40.799999999999997" x14ac:dyDescent="0.3">
      <c r="B1318" s="78" t="s">
        <v>26</v>
      </c>
      <c r="C1318" s="76">
        <v>803000</v>
      </c>
      <c r="D1318" s="79" t="s">
        <v>2162</v>
      </c>
      <c r="E1318" s="75">
        <v>1.32</v>
      </c>
      <c r="F1318" s="76">
        <v>0.4</v>
      </c>
      <c r="G1318" s="76">
        <v>0.92</v>
      </c>
      <c r="H1318" s="6">
        <f t="shared" si="338"/>
        <v>38080</v>
      </c>
      <c r="I1318" s="6">
        <f t="shared" si="339"/>
        <v>103592</v>
      </c>
      <c r="J1318" s="6">
        <f t="shared" si="340"/>
        <v>141672</v>
      </c>
      <c r="K1318" s="7">
        <f t="shared" si="341"/>
        <v>86400</v>
      </c>
      <c r="L1318" s="7">
        <f t="shared" si="342"/>
        <v>254840</v>
      </c>
      <c r="M1318" s="7">
        <f t="shared" si="343"/>
        <v>341240</v>
      </c>
      <c r="N1318" s="8">
        <f t="shared" si="344"/>
        <v>64800</v>
      </c>
      <c r="O1318" s="8">
        <f t="shared" si="345"/>
        <v>262752</v>
      </c>
      <c r="P1318" s="8">
        <f t="shared" si="346"/>
        <v>327552</v>
      </c>
      <c r="Q1318" s="9">
        <f t="shared" si="347"/>
        <v>60400</v>
      </c>
      <c r="R1318" s="9">
        <f t="shared" si="348"/>
        <v>164680</v>
      </c>
      <c r="S1318" s="10">
        <f t="shared" si="349"/>
        <v>225080</v>
      </c>
      <c r="T1318" s="11">
        <f t="shared" si="350"/>
        <v>42501.599999999999</v>
      </c>
      <c r="U1318" s="12">
        <f t="shared" si="351"/>
        <v>242069.6</v>
      </c>
      <c r="V1318" s="13">
        <f t="shared" si="352"/>
        <v>228381.6</v>
      </c>
      <c r="W1318" s="10">
        <f t="shared" si="353"/>
        <v>125909.6</v>
      </c>
    </row>
    <row r="1319" spans="2:23" ht="40.799999999999997" x14ac:dyDescent="0.3">
      <c r="B1319" s="78" t="s">
        <v>26</v>
      </c>
      <c r="C1319" s="76">
        <v>803005</v>
      </c>
      <c r="D1319" s="79" t="s">
        <v>2163</v>
      </c>
      <c r="E1319" s="75">
        <v>1.32</v>
      </c>
      <c r="F1319" s="76">
        <v>0.4</v>
      </c>
      <c r="G1319" s="76">
        <v>0.92</v>
      </c>
      <c r="H1319" s="6">
        <f t="shared" si="338"/>
        <v>38080</v>
      </c>
      <c r="I1319" s="6">
        <f t="shared" si="339"/>
        <v>103592</v>
      </c>
      <c r="J1319" s="6">
        <f t="shared" si="340"/>
        <v>141672</v>
      </c>
      <c r="K1319" s="7">
        <f t="shared" si="341"/>
        <v>86400</v>
      </c>
      <c r="L1319" s="7">
        <f t="shared" si="342"/>
        <v>254840</v>
      </c>
      <c r="M1319" s="7">
        <f t="shared" si="343"/>
        <v>341240</v>
      </c>
      <c r="N1319" s="8">
        <f t="shared" si="344"/>
        <v>64800</v>
      </c>
      <c r="O1319" s="8">
        <f t="shared" si="345"/>
        <v>262752</v>
      </c>
      <c r="P1319" s="8">
        <f t="shared" si="346"/>
        <v>327552</v>
      </c>
      <c r="Q1319" s="9">
        <f t="shared" si="347"/>
        <v>60400</v>
      </c>
      <c r="R1319" s="9">
        <f t="shared" si="348"/>
        <v>164680</v>
      </c>
      <c r="S1319" s="10">
        <f t="shared" si="349"/>
        <v>225080</v>
      </c>
      <c r="T1319" s="11">
        <f t="shared" si="350"/>
        <v>42501.599999999999</v>
      </c>
      <c r="U1319" s="12">
        <f t="shared" si="351"/>
        <v>242069.6</v>
      </c>
      <c r="V1319" s="13">
        <f t="shared" si="352"/>
        <v>228381.6</v>
      </c>
      <c r="W1319" s="10">
        <f t="shared" si="353"/>
        <v>125909.6</v>
      </c>
    </row>
    <row r="1320" spans="2:23" ht="40.799999999999997" x14ac:dyDescent="0.3">
      <c r="B1320" s="78" t="s">
        <v>26</v>
      </c>
      <c r="C1320" s="76">
        <v>803010</v>
      </c>
      <c r="D1320" s="79" t="s">
        <v>2164</v>
      </c>
      <c r="E1320" s="75">
        <v>1.32</v>
      </c>
      <c r="F1320" s="76">
        <v>0.4</v>
      </c>
      <c r="G1320" s="76">
        <v>0.92</v>
      </c>
      <c r="H1320" s="6">
        <f t="shared" si="338"/>
        <v>38080</v>
      </c>
      <c r="I1320" s="6">
        <f t="shared" si="339"/>
        <v>103592</v>
      </c>
      <c r="J1320" s="6">
        <f t="shared" si="340"/>
        <v>141672</v>
      </c>
      <c r="K1320" s="7">
        <f t="shared" si="341"/>
        <v>86400</v>
      </c>
      <c r="L1320" s="7">
        <f t="shared" si="342"/>
        <v>254840</v>
      </c>
      <c r="M1320" s="7">
        <f t="shared" si="343"/>
        <v>341240</v>
      </c>
      <c r="N1320" s="8">
        <f t="shared" si="344"/>
        <v>64800</v>
      </c>
      <c r="O1320" s="8">
        <f t="shared" si="345"/>
        <v>262752</v>
      </c>
      <c r="P1320" s="8">
        <f t="shared" si="346"/>
        <v>327552</v>
      </c>
      <c r="Q1320" s="9">
        <f t="shared" si="347"/>
        <v>60400</v>
      </c>
      <c r="R1320" s="9">
        <f t="shared" si="348"/>
        <v>164680</v>
      </c>
      <c r="S1320" s="10">
        <f t="shared" si="349"/>
        <v>225080</v>
      </c>
      <c r="T1320" s="11">
        <f t="shared" si="350"/>
        <v>42501.599999999999</v>
      </c>
      <c r="U1320" s="12">
        <f t="shared" si="351"/>
        <v>242069.6</v>
      </c>
      <c r="V1320" s="13">
        <f t="shared" si="352"/>
        <v>228381.6</v>
      </c>
      <c r="W1320" s="10">
        <f t="shared" si="353"/>
        <v>125909.6</v>
      </c>
    </row>
    <row r="1321" spans="2:23" ht="40.799999999999997" x14ac:dyDescent="0.3">
      <c r="B1321" s="78" t="s">
        <v>26</v>
      </c>
      <c r="C1321" s="76">
        <v>803015</v>
      </c>
      <c r="D1321" s="79" t="s">
        <v>2164</v>
      </c>
      <c r="E1321" s="75">
        <v>1.32</v>
      </c>
      <c r="F1321" s="76">
        <v>0.4</v>
      </c>
      <c r="G1321" s="76">
        <v>0.92</v>
      </c>
      <c r="H1321" s="6">
        <f t="shared" si="338"/>
        <v>38080</v>
      </c>
      <c r="I1321" s="6">
        <f t="shared" si="339"/>
        <v>103592</v>
      </c>
      <c r="J1321" s="6">
        <f t="shared" si="340"/>
        <v>141672</v>
      </c>
      <c r="K1321" s="7">
        <f t="shared" si="341"/>
        <v>86400</v>
      </c>
      <c r="L1321" s="7">
        <f t="shared" si="342"/>
        <v>254840</v>
      </c>
      <c r="M1321" s="7">
        <f t="shared" si="343"/>
        <v>341240</v>
      </c>
      <c r="N1321" s="8">
        <f t="shared" si="344"/>
        <v>64800</v>
      </c>
      <c r="O1321" s="8">
        <f t="shared" si="345"/>
        <v>262752</v>
      </c>
      <c r="P1321" s="8">
        <f t="shared" si="346"/>
        <v>327552</v>
      </c>
      <c r="Q1321" s="9">
        <f t="shared" si="347"/>
        <v>60400</v>
      </c>
      <c r="R1321" s="9">
        <f t="shared" si="348"/>
        <v>164680</v>
      </c>
      <c r="S1321" s="10">
        <f t="shared" si="349"/>
        <v>225080</v>
      </c>
      <c r="T1321" s="11">
        <f t="shared" si="350"/>
        <v>42501.599999999999</v>
      </c>
      <c r="U1321" s="12">
        <f t="shared" si="351"/>
        <v>242069.6</v>
      </c>
      <c r="V1321" s="13">
        <f t="shared" si="352"/>
        <v>228381.6</v>
      </c>
      <c r="W1321" s="10">
        <f t="shared" si="353"/>
        <v>125909.6</v>
      </c>
    </row>
    <row r="1322" spans="2:23" ht="40.799999999999997" x14ac:dyDescent="0.3">
      <c r="B1322" s="78" t="s">
        <v>26</v>
      </c>
      <c r="C1322" s="76">
        <v>803020</v>
      </c>
      <c r="D1322" s="79" t="s">
        <v>2165</v>
      </c>
      <c r="E1322" s="75">
        <v>1.24</v>
      </c>
      <c r="F1322" s="76">
        <v>0.32</v>
      </c>
      <c r="G1322" s="76">
        <v>0.92</v>
      </c>
      <c r="H1322" s="6">
        <f t="shared" si="338"/>
        <v>30464</v>
      </c>
      <c r="I1322" s="6">
        <f t="shared" si="339"/>
        <v>103592</v>
      </c>
      <c r="J1322" s="6">
        <f t="shared" si="340"/>
        <v>134056</v>
      </c>
      <c r="K1322" s="7">
        <f t="shared" si="341"/>
        <v>69120</v>
      </c>
      <c r="L1322" s="7">
        <f t="shared" si="342"/>
        <v>254840</v>
      </c>
      <c r="M1322" s="7">
        <f t="shared" si="343"/>
        <v>323960</v>
      </c>
      <c r="N1322" s="8">
        <f t="shared" si="344"/>
        <v>51840</v>
      </c>
      <c r="O1322" s="8">
        <f t="shared" si="345"/>
        <v>262752</v>
      </c>
      <c r="P1322" s="8">
        <f t="shared" si="346"/>
        <v>314592</v>
      </c>
      <c r="Q1322" s="9">
        <f t="shared" si="347"/>
        <v>48320</v>
      </c>
      <c r="R1322" s="9">
        <f t="shared" si="348"/>
        <v>164680</v>
      </c>
      <c r="S1322" s="10">
        <f t="shared" si="349"/>
        <v>213000</v>
      </c>
      <c r="T1322" s="11">
        <f t="shared" si="350"/>
        <v>40216.800000000003</v>
      </c>
      <c r="U1322" s="12">
        <f t="shared" si="351"/>
        <v>230120.8</v>
      </c>
      <c r="V1322" s="13">
        <f t="shared" si="352"/>
        <v>220752.8</v>
      </c>
      <c r="W1322" s="10">
        <f t="shared" si="353"/>
        <v>119160.8</v>
      </c>
    </row>
    <row r="1323" spans="2:23" ht="40.799999999999997" x14ac:dyDescent="0.3">
      <c r="B1323" s="78" t="s">
        <v>26</v>
      </c>
      <c r="C1323" s="76">
        <v>803025</v>
      </c>
      <c r="D1323" s="79" t="s">
        <v>2166</v>
      </c>
      <c r="E1323" s="75">
        <v>1.24</v>
      </c>
      <c r="F1323" s="76">
        <v>0.32</v>
      </c>
      <c r="G1323" s="76">
        <v>0.92</v>
      </c>
      <c r="H1323" s="6">
        <f t="shared" si="338"/>
        <v>30464</v>
      </c>
      <c r="I1323" s="6">
        <f t="shared" si="339"/>
        <v>103592</v>
      </c>
      <c r="J1323" s="6">
        <f t="shared" si="340"/>
        <v>134056</v>
      </c>
      <c r="K1323" s="7">
        <f t="shared" si="341"/>
        <v>69120</v>
      </c>
      <c r="L1323" s="7">
        <f t="shared" si="342"/>
        <v>254840</v>
      </c>
      <c r="M1323" s="7">
        <f t="shared" si="343"/>
        <v>323960</v>
      </c>
      <c r="N1323" s="8">
        <f t="shared" si="344"/>
        <v>51840</v>
      </c>
      <c r="O1323" s="8">
        <f t="shared" si="345"/>
        <v>262752</v>
      </c>
      <c r="P1323" s="8">
        <f t="shared" si="346"/>
        <v>314592</v>
      </c>
      <c r="Q1323" s="9">
        <f t="shared" si="347"/>
        <v>48320</v>
      </c>
      <c r="R1323" s="9">
        <f t="shared" si="348"/>
        <v>164680</v>
      </c>
      <c r="S1323" s="10">
        <f t="shared" si="349"/>
        <v>213000</v>
      </c>
      <c r="T1323" s="11">
        <f t="shared" si="350"/>
        <v>40216.800000000003</v>
      </c>
      <c r="U1323" s="12">
        <f t="shared" si="351"/>
        <v>230120.8</v>
      </c>
      <c r="V1323" s="13">
        <f t="shared" si="352"/>
        <v>220752.8</v>
      </c>
      <c r="W1323" s="10">
        <f t="shared" si="353"/>
        <v>119160.8</v>
      </c>
    </row>
    <row r="1324" spans="2:23" ht="108" x14ac:dyDescent="0.3">
      <c r="B1324" s="78" t="s">
        <v>26</v>
      </c>
      <c r="C1324" s="76">
        <v>803030</v>
      </c>
      <c r="D1324" s="79" t="s">
        <v>2167</v>
      </c>
      <c r="E1324" s="75">
        <v>1.24</v>
      </c>
      <c r="F1324" s="76">
        <v>0.32</v>
      </c>
      <c r="G1324" s="76">
        <v>0.92</v>
      </c>
      <c r="H1324" s="6">
        <f t="shared" ref="H1324:H1387" si="354">F1324*95200</f>
        <v>30464</v>
      </c>
      <c r="I1324" s="6">
        <f t="shared" ref="I1324:I1387" si="355">G1324*112600</f>
        <v>103592</v>
      </c>
      <c r="J1324" s="6">
        <f t="shared" si="340"/>
        <v>134056</v>
      </c>
      <c r="K1324" s="7">
        <f t="shared" si="341"/>
        <v>69120</v>
      </c>
      <c r="L1324" s="7">
        <f t="shared" si="342"/>
        <v>254840</v>
      </c>
      <c r="M1324" s="7">
        <f t="shared" si="343"/>
        <v>323960</v>
      </c>
      <c r="N1324" s="8">
        <f t="shared" si="344"/>
        <v>51840</v>
      </c>
      <c r="O1324" s="8">
        <f t="shared" si="345"/>
        <v>262752</v>
      </c>
      <c r="P1324" s="8">
        <f t="shared" si="346"/>
        <v>314592</v>
      </c>
      <c r="Q1324" s="9">
        <f t="shared" si="347"/>
        <v>48320</v>
      </c>
      <c r="R1324" s="9">
        <f t="shared" si="348"/>
        <v>164680</v>
      </c>
      <c r="S1324" s="10">
        <f t="shared" si="349"/>
        <v>213000</v>
      </c>
      <c r="T1324" s="11">
        <f t="shared" si="350"/>
        <v>40216.800000000003</v>
      </c>
      <c r="U1324" s="12">
        <f t="shared" si="351"/>
        <v>230120.8</v>
      </c>
      <c r="V1324" s="13">
        <f t="shared" si="352"/>
        <v>220752.8</v>
      </c>
      <c r="W1324" s="10">
        <f t="shared" si="353"/>
        <v>119160.8</v>
      </c>
    </row>
    <row r="1325" spans="2:23" ht="108" x14ac:dyDescent="0.3">
      <c r="B1325" s="78" t="s">
        <v>26</v>
      </c>
      <c r="C1325" s="76">
        <v>803035</v>
      </c>
      <c r="D1325" s="79" t="s">
        <v>2168</v>
      </c>
      <c r="E1325" s="75">
        <v>1.24</v>
      </c>
      <c r="F1325" s="76">
        <v>0.32</v>
      </c>
      <c r="G1325" s="76">
        <v>0.92</v>
      </c>
      <c r="H1325" s="6">
        <f t="shared" si="354"/>
        <v>30464</v>
      </c>
      <c r="I1325" s="6">
        <f t="shared" si="355"/>
        <v>103592</v>
      </c>
      <c r="J1325" s="6">
        <f t="shared" si="340"/>
        <v>134056</v>
      </c>
      <c r="K1325" s="7">
        <f t="shared" si="341"/>
        <v>69120</v>
      </c>
      <c r="L1325" s="7">
        <f t="shared" si="342"/>
        <v>254840</v>
      </c>
      <c r="M1325" s="7">
        <f t="shared" si="343"/>
        <v>323960</v>
      </c>
      <c r="N1325" s="8">
        <f t="shared" si="344"/>
        <v>51840</v>
      </c>
      <c r="O1325" s="8">
        <f t="shared" si="345"/>
        <v>262752</v>
      </c>
      <c r="P1325" s="8">
        <f t="shared" si="346"/>
        <v>314592</v>
      </c>
      <c r="Q1325" s="9">
        <f t="shared" si="347"/>
        <v>48320</v>
      </c>
      <c r="R1325" s="9">
        <f t="shared" si="348"/>
        <v>164680</v>
      </c>
      <c r="S1325" s="10">
        <f t="shared" si="349"/>
        <v>213000</v>
      </c>
      <c r="T1325" s="11">
        <f t="shared" si="350"/>
        <v>40216.800000000003</v>
      </c>
      <c r="U1325" s="12">
        <f t="shared" si="351"/>
        <v>230120.8</v>
      </c>
      <c r="V1325" s="13">
        <f t="shared" si="352"/>
        <v>220752.8</v>
      </c>
      <c r="W1325" s="10">
        <f t="shared" si="353"/>
        <v>119160.8</v>
      </c>
    </row>
    <row r="1326" spans="2:23" ht="61.2" x14ac:dyDescent="0.3">
      <c r="B1326" s="78" t="s">
        <v>26</v>
      </c>
      <c r="C1326" s="76">
        <v>803040</v>
      </c>
      <c r="D1326" s="79" t="s">
        <v>2169</v>
      </c>
      <c r="E1326" s="75">
        <v>1.32</v>
      </c>
      <c r="F1326" s="76">
        <v>0.4</v>
      </c>
      <c r="G1326" s="76">
        <v>0.92</v>
      </c>
      <c r="H1326" s="6">
        <f t="shared" si="354"/>
        <v>38080</v>
      </c>
      <c r="I1326" s="6">
        <f t="shared" si="355"/>
        <v>103592</v>
      </c>
      <c r="J1326" s="6">
        <f t="shared" si="340"/>
        <v>141672</v>
      </c>
      <c r="K1326" s="7">
        <f t="shared" si="341"/>
        <v>86400</v>
      </c>
      <c r="L1326" s="7">
        <f t="shared" si="342"/>
        <v>254840</v>
      </c>
      <c r="M1326" s="7">
        <f t="shared" si="343"/>
        <v>341240</v>
      </c>
      <c r="N1326" s="8">
        <f t="shared" si="344"/>
        <v>64800</v>
      </c>
      <c r="O1326" s="8">
        <f t="shared" si="345"/>
        <v>262752</v>
      </c>
      <c r="P1326" s="8">
        <f t="shared" si="346"/>
        <v>327552</v>
      </c>
      <c r="Q1326" s="9">
        <f t="shared" si="347"/>
        <v>60400</v>
      </c>
      <c r="R1326" s="9">
        <f t="shared" si="348"/>
        <v>164680</v>
      </c>
      <c r="S1326" s="10">
        <f t="shared" si="349"/>
        <v>225080</v>
      </c>
      <c r="T1326" s="11">
        <f t="shared" si="350"/>
        <v>42501.599999999999</v>
      </c>
      <c r="U1326" s="12">
        <f t="shared" si="351"/>
        <v>242069.6</v>
      </c>
      <c r="V1326" s="13">
        <f t="shared" si="352"/>
        <v>228381.6</v>
      </c>
      <c r="W1326" s="10">
        <f t="shared" si="353"/>
        <v>125909.6</v>
      </c>
    </row>
    <row r="1327" spans="2:23" ht="61.2" x14ac:dyDescent="0.3">
      <c r="B1327" s="78" t="s">
        <v>26</v>
      </c>
      <c r="C1327" s="76">
        <v>803045</v>
      </c>
      <c r="D1327" s="79" t="s">
        <v>2170</v>
      </c>
      <c r="E1327" s="75">
        <v>1.32</v>
      </c>
      <c r="F1327" s="76">
        <v>0.4</v>
      </c>
      <c r="G1327" s="76">
        <v>0.92</v>
      </c>
      <c r="H1327" s="6">
        <f t="shared" si="354"/>
        <v>38080</v>
      </c>
      <c r="I1327" s="6">
        <f t="shared" si="355"/>
        <v>103592</v>
      </c>
      <c r="J1327" s="6">
        <f t="shared" si="340"/>
        <v>141672</v>
      </c>
      <c r="K1327" s="7">
        <f t="shared" si="341"/>
        <v>86400</v>
      </c>
      <c r="L1327" s="7">
        <f t="shared" si="342"/>
        <v>254840</v>
      </c>
      <c r="M1327" s="7">
        <f t="shared" si="343"/>
        <v>341240</v>
      </c>
      <c r="N1327" s="8">
        <f t="shared" si="344"/>
        <v>64800</v>
      </c>
      <c r="O1327" s="8">
        <f t="shared" si="345"/>
        <v>262752</v>
      </c>
      <c r="P1327" s="8">
        <f t="shared" si="346"/>
        <v>327552</v>
      </c>
      <c r="Q1327" s="9">
        <f t="shared" si="347"/>
        <v>60400</v>
      </c>
      <c r="R1327" s="9">
        <f t="shared" si="348"/>
        <v>164680</v>
      </c>
      <c r="S1327" s="10">
        <f t="shared" si="349"/>
        <v>225080</v>
      </c>
      <c r="T1327" s="11">
        <f t="shared" si="350"/>
        <v>42501.599999999999</v>
      </c>
      <c r="U1327" s="12">
        <f t="shared" si="351"/>
        <v>242069.6</v>
      </c>
      <c r="V1327" s="13">
        <f t="shared" si="352"/>
        <v>228381.6</v>
      </c>
      <c r="W1327" s="10">
        <f t="shared" si="353"/>
        <v>125909.6</v>
      </c>
    </row>
    <row r="1328" spans="2:23" ht="40.799999999999997" x14ac:dyDescent="0.3">
      <c r="B1328" s="78" t="s">
        <v>26</v>
      </c>
      <c r="C1328" s="76">
        <v>803050</v>
      </c>
      <c r="D1328" s="79" t="s">
        <v>2171</v>
      </c>
      <c r="E1328" s="75">
        <v>1.24</v>
      </c>
      <c r="F1328" s="76">
        <v>0.32</v>
      </c>
      <c r="G1328" s="76">
        <v>0.92</v>
      </c>
      <c r="H1328" s="6">
        <f t="shared" si="354"/>
        <v>30464</v>
      </c>
      <c r="I1328" s="6">
        <f t="shared" si="355"/>
        <v>103592</v>
      </c>
      <c r="J1328" s="6">
        <f t="shared" si="340"/>
        <v>134056</v>
      </c>
      <c r="K1328" s="7">
        <f t="shared" si="341"/>
        <v>69120</v>
      </c>
      <c r="L1328" s="7">
        <f t="shared" si="342"/>
        <v>254840</v>
      </c>
      <c r="M1328" s="7">
        <f t="shared" si="343"/>
        <v>323960</v>
      </c>
      <c r="N1328" s="8">
        <f t="shared" si="344"/>
        <v>51840</v>
      </c>
      <c r="O1328" s="8">
        <f t="shared" si="345"/>
        <v>262752</v>
      </c>
      <c r="P1328" s="8">
        <f t="shared" si="346"/>
        <v>314592</v>
      </c>
      <c r="Q1328" s="9">
        <f t="shared" si="347"/>
        <v>48320</v>
      </c>
      <c r="R1328" s="9">
        <f t="shared" si="348"/>
        <v>164680</v>
      </c>
      <c r="S1328" s="10">
        <f t="shared" si="349"/>
        <v>213000</v>
      </c>
      <c r="T1328" s="11">
        <f t="shared" si="350"/>
        <v>40216.800000000003</v>
      </c>
      <c r="U1328" s="12">
        <f t="shared" si="351"/>
        <v>230120.8</v>
      </c>
      <c r="V1328" s="13">
        <f t="shared" si="352"/>
        <v>220752.8</v>
      </c>
      <c r="W1328" s="10">
        <f t="shared" si="353"/>
        <v>119160.8</v>
      </c>
    </row>
    <row r="1329" spans="2:23" ht="40.799999999999997" x14ac:dyDescent="0.3">
      <c r="B1329" s="78" t="s">
        <v>26</v>
      </c>
      <c r="C1329" s="76">
        <v>803055</v>
      </c>
      <c r="D1329" s="79" t="s">
        <v>2172</v>
      </c>
      <c r="E1329" s="75">
        <v>1.24</v>
      </c>
      <c r="F1329" s="76">
        <v>0.32</v>
      </c>
      <c r="G1329" s="76">
        <v>0.92</v>
      </c>
      <c r="H1329" s="6">
        <f t="shared" si="354"/>
        <v>30464</v>
      </c>
      <c r="I1329" s="6">
        <f t="shared" si="355"/>
        <v>103592</v>
      </c>
      <c r="J1329" s="6">
        <f t="shared" si="340"/>
        <v>134056</v>
      </c>
      <c r="K1329" s="7">
        <f t="shared" si="341"/>
        <v>69120</v>
      </c>
      <c r="L1329" s="7">
        <f t="shared" si="342"/>
        <v>254840</v>
      </c>
      <c r="M1329" s="7">
        <f t="shared" si="343"/>
        <v>323960</v>
      </c>
      <c r="N1329" s="8">
        <f t="shared" si="344"/>
        <v>51840</v>
      </c>
      <c r="O1329" s="8">
        <f t="shared" si="345"/>
        <v>262752</v>
      </c>
      <c r="P1329" s="8">
        <f t="shared" si="346"/>
        <v>314592</v>
      </c>
      <c r="Q1329" s="9">
        <f t="shared" si="347"/>
        <v>48320</v>
      </c>
      <c r="R1329" s="9">
        <f t="shared" si="348"/>
        <v>164680</v>
      </c>
      <c r="S1329" s="10">
        <f t="shared" si="349"/>
        <v>213000</v>
      </c>
      <c r="T1329" s="11">
        <f t="shared" si="350"/>
        <v>40216.800000000003</v>
      </c>
      <c r="U1329" s="12">
        <f t="shared" si="351"/>
        <v>230120.8</v>
      </c>
      <c r="V1329" s="13">
        <f t="shared" si="352"/>
        <v>220752.8</v>
      </c>
      <c r="W1329" s="10">
        <f t="shared" si="353"/>
        <v>119160.8</v>
      </c>
    </row>
    <row r="1330" spans="2:23" ht="61.2" x14ac:dyDescent="0.3">
      <c r="B1330" s="78" t="s">
        <v>26</v>
      </c>
      <c r="C1330" s="76">
        <v>803060</v>
      </c>
      <c r="D1330" s="79" t="s">
        <v>2173</v>
      </c>
      <c r="E1330" s="75">
        <v>1.24</v>
      </c>
      <c r="F1330" s="76">
        <v>0.32</v>
      </c>
      <c r="G1330" s="76">
        <v>0.92</v>
      </c>
      <c r="H1330" s="6">
        <f t="shared" si="354"/>
        <v>30464</v>
      </c>
      <c r="I1330" s="6">
        <f t="shared" si="355"/>
        <v>103592</v>
      </c>
      <c r="J1330" s="6">
        <f t="shared" si="340"/>
        <v>134056</v>
      </c>
      <c r="K1330" s="7">
        <f t="shared" si="341"/>
        <v>69120</v>
      </c>
      <c r="L1330" s="7">
        <f t="shared" si="342"/>
        <v>254840</v>
      </c>
      <c r="M1330" s="7">
        <f t="shared" si="343"/>
        <v>323960</v>
      </c>
      <c r="N1330" s="8">
        <f t="shared" si="344"/>
        <v>51840</v>
      </c>
      <c r="O1330" s="8">
        <f t="shared" si="345"/>
        <v>262752</v>
      </c>
      <c r="P1330" s="8">
        <f t="shared" si="346"/>
        <v>314592</v>
      </c>
      <c r="Q1330" s="9">
        <f t="shared" si="347"/>
        <v>48320</v>
      </c>
      <c r="R1330" s="9">
        <f t="shared" si="348"/>
        <v>164680</v>
      </c>
      <c r="S1330" s="10">
        <f t="shared" si="349"/>
        <v>213000</v>
      </c>
      <c r="T1330" s="11">
        <f t="shared" si="350"/>
        <v>40216.800000000003</v>
      </c>
      <c r="U1330" s="12">
        <f t="shared" si="351"/>
        <v>230120.8</v>
      </c>
      <c r="V1330" s="13">
        <f t="shared" si="352"/>
        <v>220752.8</v>
      </c>
      <c r="W1330" s="10">
        <f t="shared" si="353"/>
        <v>119160.8</v>
      </c>
    </row>
    <row r="1331" spans="2:23" ht="61.2" x14ac:dyDescent="0.3">
      <c r="B1331" s="78" t="s">
        <v>26</v>
      </c>
      <c r="C1331" s="76">
        <v>803065</v>
      </c>
      <c r="D1331" s="79" t="s">
        <v>2174</v>
      </c>
      <c r="E1331" s="75">
        <v>1.24</v>
      </c>
      <c r="F1331" s="76">
        <v>0.32</v>
      </c>
      <c r="G1331" s="76">
        <v>0.92</v>
      </c>
      <c r="H1331" s="6">
        <f t="shared" si="354"/>
        <v>30464</v>
      </c>
      <c r="I1331" s="6">
        <f t="shared" si="355"/>
        <v>103592</v>
      </c>
      <c r="J1331" s="6">
        <f t="shared" si="340"/>
        <v>134056</v>
      </c>
      <c r="K1331" s="7">
        <f t="shared" si="341"/>
        <v>69120</v>
      </c>
      <c r="L1331" s="7">
        <f t="shared" si="342"/>
        <v>254840</v>
      </c>
      <c r="M1331" s="7">
        <f t="shared" si="343"/>
        <v>323960</v>
      </c>
      <c r="N1331" s="8">
        <f t="shared" si="344"/>
        <v>51840</v>
      </c>
      <c r="O1331" s="8">
        <f t="shared" si="345"/>
        <v>262752</v>
      </c>
      <c r="P1331" s="8">
        <f t="shared" si="346"/>
        <v>314592</v>
      </c>
      <c r="Q1331" s="9">
        <f t="shared" si="347"/>
        <v>48320</v>
      </c>
      <c r="R1331" s="9">
        <f t="shared" si="348"/>
        <v>164680</v>
      </c>
      <c r="S1331" s="10">
        <f t="shared" si="349"/>
        <v>213000</v>
      </c>
      <c r="T1331" s="11">
        <f t="shared" si="350"/>
        <v>40216.800000000003</v>
      </c>
      <c r="U1331" s="12">
        <f t="shared" si="351"/>
        <v>230120.8</v>
      </c>
      <c r="V1331" s="13">
        <f t="shared" si="352"/>
        <v>220752.8</v>
      </c>
      <c r="W1331" s="10">
        <f t="shared" si="353"/>
        <v>119160.8</v>
      </c>
    </row>
    <row r="1332" spans="2:23" ht="61.2" x14ac:dyDescent="0.3">
      <c r="B1332" s="78" t="s">
        <v>26</v>
      </c>
      <c r="C1332" s="76">
        <v>803070</v>
      </c>
      <c r="D1332" s="79" t="s">
        <v>2175</v>
      </c>
      <c r="E1332" s="75">
        <v>1.24</v>
      </c>
      <c r="F1332" s="76">
        <v>0.32</v>
      </c>
      <c r="G1332" s="76">
        <v>0.92</v>
      </c>
      <c r="H1332" s="6">
        <f t="shared" si="354"/>
        <v>30464</v>
      </c>
      <c r="I1332" s="6">
        <f t="shared" si="355"/>
        <v>103592</v>
      </c>
      <c r="J1332" s="6">
        <f t="shared" si="340"/>
        <v>134056</v>
      </c>
      <c r="K1332" s="7">
        <f t="shared" si="341"/>
        <v>69120</v>
      </c>
      <c r="L1332" s="7">
        <f t="shared" si="342"/>
        <v>254840</v>
      </c>
      <c r="M1332" s="7">
        <f t="shared" si="343"/>
        <v>323960</v>
      </c>
      <c r="N1332" s="8">
        <f t="shared" si="344"/>
        <v>51840</v>
      </c>
      <c r="O1332" s="8">
        <f t="shared" si="345"/>
        <v>262752</v>
      </c>
      <c r="P1332" s="8">
        <f t="shared" si="346"/>
        <v>314592</v>
      </c>
      <c r="Q1332" s="9">
        <f t="shared" si="347"/>
        <v>48320</v>
      </c>
      <c r="R1332" s="9">
        <f t="shared" si="348"/>
        <v>164680</v>
      </c>
      <c r="S1332" s="10">
        <f t="shared" si="349"/>
        <v>213000</v>
      </c>
      <c r="T1332" s="11">
        <f t="shared" si="350"/>
        <v>40216.800000000003</v>
      </c>
      <c r="U1332" s="12">
        <f t="shared" si="351"/>
        <v>230120.8</v>
      </c>
      <c r="V1332" s="13">
        <f t="shared" si="352"/>
        <v>220752.8</v>
      </c>
      <c r="W1332" s="10">
        <f t="shared" si="353"/>
        <v>119160.8</v>
      </c>
    </row>
    <row r="1333" spans="2:23" ht="61.2" x14ac:dyDescent="0.3">
      <c r="B1333" s="78" t="s">
        <v>26</v>
      </c>
      <c r="C1333" s="76">
        <v>803075</v>
      </c>
      <c r="D1333" s="84" t="s">
        <v>2176</v>
      </c>
      <c r="E1333" s="75">
        <v>1.32</v>
      </c>
      <c r="F1333" s="76">
        <v>0.4</v>
      </c>
      <c r="G1333" s="76">
        <v>0.92</v>
      </c>
      <c r="H1333" s="6">
        <f t="shared" si="354"/>
        <v>38080</v>
      </c>
      <c r="I1333" s="6">
        <f t="shared" si="355"/>
        <v>103592</v>
      </c>
      <c r="J1333" s="6">
        <f t="shared" si="340"/>
        <v>141672</v>
      </c>
      <c r="K1333" s="7">
        <f t="shared" si="341"/>
        <v>86400</v>
      </c>
      <c r="L1333" s="7">
        <f t="shared" si="342"/>
        <v>254840</v>
      </c>
      <c r="M1333" s="7">
        <f t="shared" si="343"/>
        <v>341240</v>
      </c>
      <c r="N1333" s="8">
        <f t="shared" si="344"/>
        <v>64800</v>
      </c>
      <c r="O1333" s="8">
        <f t="shared" si="345"/>
        <v>262752</v>
      </c>
      <c r="P1333" s="8">
        <f t="shared" si="346"/>
        <v>327552</v>
      </c>
      <c r="Q1333" s="9">
        <f t="shared" si="347"/>
        <v>60400</v>
      </c>
      <c r="R1333" s="9">
        <f t="shared" si="348"/>
        <v>164680</v>
      </c>
      <c r="S1333" s="10">
        <f t="shared" si="349"/>
        <v>225080</v>
      </c>
      <c r="T1333" s="11">
        <f t="shared" si="350"/>
        <v>42501.599999999999</v>
      </c>
      <c r="U1333" s="12">
        <f t="shared" si="351"/>
        <v>242069.6</v>
      </c>
      <c r="V1333" s="13">
        <f t="shared" si="352"/>
        <v>228381.6</v>
      </c>
      <c r="W1333" s="10">
        <f t="shared" si="353"/>
        <v>125909.6</v>
      </c>
    </row>
    <row r="1334" spans="2:23" ht="61.2" x14ac:dyDescent="0.3">
      <c r="B1334" s="78" t="s">
        <v>26</v>
      </c>
      <c r="C1334" s="76">
        <v>803080</v>
      </c>
      <c r="D1334" s="79" t="s">
        <v>2177</v>
      </c>
      <c r="E1334" s="75">
        <v>1.32</v>
      </c>
      <c r="F1334" s="76">
        <v>0.4</v>
      </c>
      <c r="G1334" s="76">
        <v>0.92</v>
      </c>
      <c r="H1334" s="6">
        <f t="shared" si="354"/>
        <v>38080</v>
      </c>
      <c r="I1334" s="6">
        <f t="shared" si="355"/>
        <v>103592</v>
      </c>
      <c r="J1334" s="6">
        <f t="shared" si="340"/>
        <v>141672</v>
      </c>
      <c r="K1334" s="7">
        <f t="shared" si="341"/>
        <v>86400</v>
      </c>
      <c r="L1334" s="7">
        <f t="shared" si="342"/>
        <v>254840</v>
      </c>
      <c r="M1334" s="7">
        <f t="shared" si="343"/>
        <v>341240</v>
      </c>
      <c r="N1334" s="8">
        <f t="shared" si="344"/>
        <v>64800</v>
      </c>
      <c r="O1334" s="8">
        <f t="shared" si="345"/>
        <v>262752</v>
      </c>
      <c r="P1334" s="8">
        <f t="shared" si="346"/>
        <v>327552</v>
      </c>
      <c r="Q1334" s="9">
        <f t="shared" si="347"/>
        <v>60400</v>
      </c>
      <c r="R1334" s="9">
        <f t="shared" si="348"/>
        <v>164680</v>
      </c>
      <c r="S1334" s="10">
        <f t="shared" si="349"/>
        <v>225080</v>
      </c>
      <c r="T1334" s="11">
        <f t="shared" si="350"/>
        <v>42501.599999999999</v>
      </c>
      <c r="U1334" s="12">
        <f t="shared" si="351"/>
        <v>242069.6</v>
      </c>
      <c r="V1334" s="13">
        <f t="shared" si="352"/>
        <v>228381.6</v>
      </c>
      <c r="W1334" s="10">
        <f t="shared" si="353"/>
        <v>125909.6</v>
      </c>
    </row>
    <row r="1335" spans="2:23" ht="61.2" x14ac:dyDescent="0.3">
      <c r="B1335" s="78" t="s">
        <v>26</v>
      </c>
      <c r="C1335" s="76">
        <v>803085</v>
      </c>
      <c r="D1335" s="79" t="s">
        <v>2178</v>
      </c>
      <c r="E1335" s="75">
        <v>1.32</v>
      </c>
      <c r="F1335" s="76">
        <v>0.4</v>
      </c>
      <c r="G1335" s="76">
        <v>0.92</v>
      </c>
      <c r="H1335" s="6">
        <f t="shared" si="354"/>
        <v>38080</v>
      </c>
      <c r="I1335" s="6">
        <f t="shared" si="355"/>
        <v>103592</v>
      </c>
      <c r="J1335" s="6">
        <f t="shared" si="340"/>
        <v>141672</v>
      </c>
      <c r="K1335" s="7">
        <f t="shared" si="341"/>
        <v>86400</v>
      </c>
      <c r="L1335" s="7">
        <f t="shared" si="342"/>
        <v>254840</v>
      </c>
      <c r="M1335" s="7">
        <f t="shared" si="343"/>
        <v>341240</v>
      </c>
      <c r="N1335" s="8">
        <f t="shared" si="344"/>
        <v>64800</v>
      </c>
      <c r="O1335" s="8">
        <f t="shared" si="345"/>
        <v>262752</v>
      </c>
      <c r="P1335" s="8">
        <f t="shared" si="346"/>
        <v>327552</v>
      </c>
      <c r="Q1335" s="9">
        <f t="shared" si="347"/>
        <v>60400</v>
      </c>
      <c r="R1335" s="9">
        <f t="shared" si="348"/>
        <v>164680</v>
      </c>
      <c r="S1335" s="10">
        <f t="shared" si="349"/>
        <v>225080</v>
      </c>
      <c r="T1335" s="11">
        <f t="shared" si="350"/>
        <v>42501.599999999999</v>
      </c>
      <c r="U1335" s="12">
        <f t="shared" si="351"/>
        <v>242069.6</v>
      </c>
      <c r="V1335" s="13">
        <f t="shared" si="352"/>
        <v>228381.6</v>
      </c>
      <c r="W1335" s="10">
        <f t="shared" si="353"/>
        <v>125909.6</v>
      </c>
    </row>
    <row r="1336" spans="2:23" ht="61.2" x14ac:dyDescent="0.3">
      <c r="B1336" s="78" t="s">
        <v>26</v>
      </c>
      <c r="C1336" s="76">
        <v>803090</v>
      </c>
      <c r="D1336" s="79" t="s">
        <v>2179</v>
      </c>
      <c r="E1336" s="75">
        <v>1.1100000000000001</v>
      </c>
      <c r="F1336" s="76">
        <v>0.19</v>
      </c>
      <c r="G1336" s="76">
        <v>0.92</v>
      </c>
      <c r="H1336" s="6">
        <f t="shared" si="354"/>
        <v>18088</v>
      </c>
      <c r="I1336" s="6">
        <f t="shared" si="355"/>
        <v>103592</v>
      </c>
      <c r="J1336" s="6">
        <f t="shared" si="340"/>
        <v>121680</v>
      </c>
      <c r="K1336" s="7">
        <f t="shared" si="341"/>
        <v>41040</v>
      </c>
      <c r="L1336" s="7">
        <f t="shared" si="342"/>
        <v>254840</v>
      </c>
      <c r="M1336" s="7">
        <f t="shared" si="343"/>
        <v>295880</v>
      </c>
      <c r="N1336" s="8">
        <f t="shared" si="344"/>
        <v>30780</v>
      </c>
      <c r="O1336" s="8">
        <f t="shared" si="345"/>
        <v>262752</v>
      </c>
      <c r="P1336" s="8">
        <f t="shared" si="346"/>
        <v>293532</v>
      </c>
      <c r="Q1336" s="9">
        <f t="shared" si="347"/>
        <v>28690</v>
      </c>
      <c r="R1336" s="9">
        <f t="shared" si="348"/>
        <v>164680</v>
      </c>
      <c r="S1336" s="10">
        <f t="shared" si="349"/>
        <v>193370</v>
      </c>
      <c r="T1336" s="11">
        <f t="shared" si="350"/>
        <v>36504</v>
      </c>
      <c r="U1336" s="12">
        <f t="shared" si="351"/>
        <v>210704</v>
      </c>
      <c r="V1336" s="13">
        <f t="shared" si="352"/>
        <v>208356</v>
      </c>
      <c r="W1336" s="10">
        <f t="shared" si="353"/>
        <v>108194</v>
      </c>
    </row>
    <row r="1337" spans="2:23" ht="40.799999999999997" x14ac:dyDescent="0.3">
      <c r="B1337" s="78" t="s">
        <v>26</v>
      </c>
      <c r="C1337" s="76">
        <v>803095</v>
      </c>
      <c r="D1337" s="79" t="s">
        <v>2180</v>
      </c>
      <c r="E1337" s="75">
        <v>1.1100000000000001</v>
      </c>
      <c r="F1337" s="76">
        <v>0.19</v>
      </c>
      <c r="G1337" s="76">
        <v>0.92</v>
      </c>
      <c r="H1337" s="6">
        <f t="shared" si="354"/>
        <v>18088</v>
      </c>
      <c r="I1337" s="6">
        <f t="shared" si="355"/>
        <v>103592</v>
      </c>
      <c r="J1337" s="6">
        <f t="shared" si="340"/>
        <v>121680</v>
      </c>
      <c r="K1337" s="7">
        <f t="shared" si="341"/>
        <v>41040</v>
      </c>
      <c r="L1337" s="7">
        <f t="shared" si="342"/>
        <v>254840</v>
      </c>
      <c r="M1337" s="7">
        <f t="shared" si="343"/>
        <v>295880</v>
      </c>
      <c r="N1337" s="8">
        <f t="shared" si="344"/>
        <v>30780</v>
      </c>
      <c r="O1337" s="8">
        <f t="shared" si="345"/>
        <v>262752</v>
      </c>
      <c r="P1337" s="8">
        <f t="shared" si="346"/>
        <v>293532</v>
      </c>
      <c r="Q1337" s="9">
        <f t="shared" si="347"/>
        <v>28690</v>
      </c>
      <c r="R1337" s="9">
        <f t="shared" si="348"/>
        <v>164680</v>
      </c>
      <c r="S1337" s="10">
        <f t="shared" si="349"/>
        <v>193370</v>
      </c>
      <c r="T1337" s="11">
        <f t="shared" si="350"/>
        <v>36504</v>
      </c>
      <c r="U1337" s="12">
        <f t="shared" si="351"/>
        <v>210704</v>
      </c>
      <c r="V1337" s="13">
        <f t="shared" si="352"/>
        <v>208356</v>
      </c>
      <c r="W1337" s="10">
        <f t="shared" si="353"/>
        <v>108194</v>
      </c>
    </row>
    <row r="1338" spans="2:23" ht="40.799999999999997" x14ac:dyDescent="0.3">
      <c r="B1338" s="78" t="s">
        <v>26</v>
      </c>
      <c r="C1338" s="76">
        <v>803096</v>
      </c>
      <c r="D1338" s="79" t="s">
        <v>2181</v>
      </c>
      <c r="E1338" s="75">
        <v>1.1100000000000001</v>
      </c>
      <c r="F1338" s="76">
        <v>0.19</v>
      </c>
      <c r="G1338" s="76">
        <v>0.92</v>
      </c>
      <c r="H1338" s="6">
        <f t="shared" si="354"/>
        <v>18088</v>
      </c>
      <c r="I1338" s="6">
        <f t="shared" si="355"/>
        <v>103592</v>
      </c>
      <c r="J1338" s="6">
        <f t="shared" si="340"/>
        <v>121680</v>
      </c>
      <c r="K1338" s="7">
        <f t="shared" si="341"/>
        <v>41040</v>
      </c>
      <c r="L1338" s="7">
        <f t="shared" si="342"/>
        <v>254840</v>
      </c>
      <c r="M1338" s="7">
        <f t="shared" si="343"/>
        <v>295880</v>
      </c>
      <c r="N1338" s="8">
        <f t="shared" si="344"/>
        <v>30780</v>
      </c>
      <c r="O1338" s="8">
        <f t="shared" si="345"/>
        <v>262752</v>
      </c>
      <c r="P1338" s="8">
        <f t="shared" si="346"/>
        <v>293532</v>
      </c>
      <c r="Q1338" s="9">
        <f t="shared" si="347"/>
        <v>28690</v>
      </c>
      <c r="R1338" s="9">
        <f t="shared" si="348"/>
        <v>164680</v>
      </c>
      <c r="S1338" s="10">
        <f t="shared" si="349"/>
        <v>193370</v>
      </c>
      <c r="T1338" s="11">
        <f t="shared" si="350"/>
        <v>36504</v>
      </c>
      <c r="U1338" s="12">
        <f t="shared" si="351"/>
        <v>210704</v>
      </c>
      <c r="V1338" s="13">
        <f t="shared" si="352"/>
        <v>208356</v>
      </c>
      <c r="W1338" s="10">
        <f t="shared" si="353"/>
        <v>108194</v>
      </c>
    </row>
    <row r="1339" spans="2:23" ht="40.799999999999997" x14ac:dyDescent="0.3">
      <c r="B1339" s="78" t="s">
        <v>26</v>
      </c>
      <c r="C1339" s="76">
        <v>803100</v>
      </c>
      <c r="D1339" s="79" t="s">
        <v>2182</v>
      </c>
      <c r="E1339" s="75">
        <v>1.1100000000000001</v>
      </c>
      <c r="F1339" s="76">
        <v>0.19</v>
      </c>
      <c r="G1339" s="76">
        <v>0.92</v>
      </c>
      <c r="H1339" s="6">
        <f t="shared" si="354"/>
        <v>18088</v>
      </c>
      <c r="I1339" s="6">
        <f t="shared" si="355"/>
        <v>103592</v>
      </c>
      <c r="J1339" s="6">
        <f t="shared" si="340"/>
        <v>121680</v>
      </c>
      <c r="K1339" s="7">
        <f t="shared" si="341"/>
        <v>41040</v>
      </c>
      <c r="L1339" s="7">
        <f t="shared" si="342"/>
        <v>254840</v>
      </c>
      <c r="M1339" s="7">
        <f t="shared" si="343"/>
        <v>295880</v>
      </c>
      <c r="N1339" s="8">
        <f t="shared" si="344"/>
        <v>30780</v>
      </c>
      <c r="O1339" s="8">
        <f t="shared" si="345"/>
        <v>262752</v>
      </c>
      <c r="P1339" s="8">
        <f t="shared" si="346"/>
        <v>293532</v>
      </c>
      <c r="Q1339" s="9">
        <f t="shared" si="347"/>
        <v>28690</v>
      </c>
      <c r="R1339" s="9">
        <f t="shared" si="348"/>
        <v>164680</v>
      </c>
      <c r="S1339" s="10">
        <f t="shared" si="349"/>
        <v>193370</v>
      </c>
      <c r="T1339" s="11">
        <f t="shared" si="350"/>
        <v>36504</v>
      </c>
      <c r="U1339" s="12">
        <f t="shared" si="351"/>
        <v>210704</v>
      </c>
      <c r="V1339" s="13">
        <f t="shared" si="352"/>
        <v>208356</v>
      </c>
      <c r="W1339" s="10">
        <f t="shared" si="353"/>
        <v>108194</v>
      </c>
    </row>
    <row r="1340" spans="2:23" ht="40.799999999999997" x14ac:dyDescent="0.3">
      <c r="B1340" s="78" t="s">
        <v>26</v>
      </c>
      <c r="C1340" s="76">
        <v>803101</v>
      </c>
      <c r="D1340" s="79" t="s">
        <v>2183</v>
      </c>
      <c r="E1340" s="75">
        <v>1.1100000000000001</v>
      </c>
      <c r="F1340" s="76">
        <v>0.19</v>
      </c>
      <c r="G1340" s="76">
        <v>0.92</v>
      </c>
      <c r="H1340" s="6">
        <f t="shared" si="354"/>
        <v>18088</v>
      </c>
      <c r="I1340" s="6">
        <f t="shared" si="355"/>
        <v>103592</v>
      </c>
      <c r="J1340" s="6">
        <f t="shared" si="340"/>
        <v>121680</v>
      </c>
      <c r="K1340" s="7">
        <f t="shared" si="341"/>
        <v>41040</v>
      </c>
      <c r="L1340" s="7">
        <f t="shared" si="342"/>
        <v>254840</v>
      </c>
      <c r="M1340" s="7">
        <f t="shared" si="343"/>
        <v>295880</v>
      </c>
      <c r="N1340" s="8">
        <f t="shared" si="344"/>
        <v>30780</v>
      </c>
      <c r="O1340" s="8">
        <f t="shared" si="345"/>
        <v>262752</v>
      </c>
      <c r="P1340" s="8">
        <f t="shared" si="346"/>
        <v>293532</v>
      </c>
      <c r="Q1340" s="9">
        <f t="shared" si="347"/>
        <v>28690</v>
      </c>
      <c r="R1340" s="9">
        <f t="shared" si="348"/>
        <v>164680</v>
      </c>
      <c r="S1340" s="10">
        <f t="shared" si="349"/>
        <v>193370</v>
      </c>
      <c r="T1340" s="11">
        <f t="shared" si="350"/>
        <v>36504</v>
      </c>
      <c r="U1340" s="12">
        <f t="shared" si="351"/>
        <v>210704</v>
      </c>
      <c r="V1340" s="13">
        <f t="shared" si="352"/>
        <v>208356</v>
      </c>
      <c r="W1340" s="10">
        <f t="shared" si="353"/>
        <v>108194</v>
      </c>
    </row>
    <row r="1341" spans="2:23" ht="40.799999999999997" x14ac:dyDescent="0.3">
      <c r="B1341" s="78" t="s">
        <v>26</v>
      </c>
      <c r="C1341" s="76">
        <v>803105</v>
      </c>
      <c r="D1341" s="79" t="s">
        <v>2184</v>
      </c>
      <c r="E1341" s="75">
        <v>1.1100000000000001</v>
      </c>
      <c r="F1341" s="76">
        <v>0.19</v>
      </c>
      <c r="G1341" s="76">
        <v>0.92</v>
      </c>
      <c r="H1341" s="6">
        <f t="shared" si="354"/>
        <v>18088</v>
      </c>
      <c r="I1341" s="6">
        <f t="shared" si="355"/>
        <v>103592</v>
      </c>
      <c r="J1341" s="6">
        <f t="shared" si="340"/>
        <v>121680</v>
      </c>
      <c r="K1341" s="7">
        <f t="shared" si="341"/>
        <v>41040</v>
      </c>
      <c r="L1341" s="7">
        <f t="shared" si="342"/>
        <v>254840</v>
      </c>
      <c r="M1341" s="7">
        <f t="shared" si="343"/>
        <v>295880</v>
      </c>
      <c r="N1341" s="8">
        <f t="shared" si="344"/>
        <v>30780</v>
      </c>
      <c r="O1341" s="8">
        <f t="shared" si="345"/>
        <v>262752</v>
      </c>
      <c r="P1341" s="8">
        <f t="shared" si="346"/>
        <v>293532</v>
      </c>
      <c r="Q1341" s="9">
        <f t="shared" si="347"/>
        <v>28690</v>
      </c>
      <c r="R1341" s="9">
        <f t="shared" si="348"/>
        <v>164680</v>
      </c>
      <c r="S1341" s="10">
        <f t="shared" si="349"/>
        <v>193370</v>
      </c>
      <c r="T1341" s="11">
        <f t="shared" si="350"/>
        <v>36504</v>
      </c>
      <c r="U1341" s="12">
        <f t="shared" si="351"/>
        <v>210704</v>
      </c>
      <c r="V1341" s="13">
        <f t="shared" si="352"/>
        <v>208356</v>
      </c>
      <c r="W1341" s="10">
        <f t="shared" si="353"/>
        <v>108194</v>
      </c>
    </row>
    <row r="1342" spans="2:23" ht="40.799999999999997" x14ac:dyDescent="0.3">
      <c r="B1342" s="78" t="s">
        <v>26</v>
      </c>
      <c r="C1342" s="76">
        <v>803106</v>
      </c>
      <c r="D1342" s="79" t="s">
        <v>2185</v>
      </c>
      <c r="E1342" s="75">
        <v>1.1100000000000001</v>
      </c>
      <c r="F1342" s="76">
        <v>0.19</v>
      </c>
      <c r="G1342" s="76">
        <v>0.92</v>
      </c>
      <c r="H1342" s="6">
        <f t="shared" si="354"/>
        <v>18088</v>
      </c>
      <c r="I1342" s="6">
        <f t="shared" si="355"/>
        <v>103592</v>
      </c>
      <c r="J1342" s="6">
        <f t="shared" si="340"/>
        <v>121680</v>
      </c>
      <c r="K1342" s="7">
        <f t="shared" si="341"/>
        <v>41040</v>
      </c>
      <c r="L1342" s="7">
        <f t="shared" si="342"/>
        <v>254840</v>
      </c>
      <c r="M1342" s="7">
        <f t="shared" si="343"/>
        <v>295880</v>
      </c>
      <c r="N1342" s="8">
        <f t="shared" si="344"/>
        <v>30780</v>
      </c>
      <c r="O1342" s="8">
        <f t="shared" si="345"/>
        <v>262752</v>
      </c>
      <c r="P1342" s="8">
        <f t="shared" si="346"/>
        <v>293532</v>
      </c>
      <c r="Q1342" s="9">
        <f t="shared" si="347"/>
        <v>28690</v>
      </c>
      <c r="R1342" s="9">
        <f t="shared" si="348"/>
        <v>164680</v>
      </c>
      <c r="S1342" s="10">
        <f t="shared" si="349"/>
        <v>193370</v>
      </c>
      <c r="T1342" s="11">
        <f t="shared" si="350"/>
        <v>36504</v>
      </c>
      <c r="U1342" s="12">
        <f t="shared" si="351"/>
        <v>210704</v>
      </c>
      <c r="V1342" s="13">
        <f t="shared" si="352"/>
        <v>208356</v>
      </c>
      <c r="W1342" s="10">
        <f t="shared" si="353"/>
        <v>108194</v>
      </c>
    </row>
    <row r="1343" spans="2:23" ht="61.2" x14ac:dyDescent="0.3">
      <c r="B1343" s="78" t="s">
        <v>26</v>
      </c>
      <c r="C1343" s="76">
        <v>803110</v>
      </c>
      <c r="D1343" s="79" t="s">
        <v>2186</v>
      </c>
      <c r="E1343" s="75">
        <v>1.1100000000000001</v>
      </c>
      <c r="F1343" s="76">
        <v>0.19</v>
      </c>
      <c r="G1343" s="76">
        <v>0.92</v>
      </c>
      <c r="H1343" s="6">
        <f t="shared" si="354"/>
        <v>18088</v>
      </c>
      <c r="I1343" s="6">
        <f t="shared" si="355"/>
        <v>103592</v>
      </c>
      <c r="J1343" s="6">
        <f t="shared" si="340"/>
        <v>121680</v>
      </c>
      <c r="K1343" s="7">
        <f t="shared" si="341"/>
        <v>41040</v>
      </c>
      <c r="L1343" s="7">
        <f t="shared" si="342"/>
        <v>254840</v>
      </c>
      <c r="M1343" s="7">
        <f t="shared" si="343"/>
        <v>295880</v>
      </c>
      <c r="N1343" s="8">
        <f t="shared" si="344"/>
        <v>30780</v>
      </c>
      <c r="O1343" s="8">
        <f t="shared" si="345"/>
        <v>262752</v>
      </c>
      <c r="P1343" s="8">
        <f t="shared" si="346"/>
        <v>293532</v>
      </c>
      <c r="Q1343" s="9">
        <f t="shared" si="347"/>
        <v>28690</v>
      </c>
      <c r="R1343" s="9">
        <f t="shared" si="348"/>
        <v>164680</v>
      </c>
      <c r="S1343" s="10">
        <f t="shared" si="349"/>
        <v>193370</v>
      </c>
      <c r="T1343" s="11">
        <f t="shared" si="350"/>
        <v>36504</v>
      </c>
      <c r="U1343" s="12">
        <f t="shared" si="351"/>
        <v>210704</v>
      </c>
      <c r="V1343" s="13">
        <f t="shared" si="352"/>
        <v>208356</v>
      </c>
      <c r="W1343" s="10">
        <f t="shared" si="353"/>
        <v>108194</v>
      </c>
    </row>
    <row r="1344" spans="2:23" ht="61.2" x14ac:dyDescent="0.3">
      <c r="B1344" s="78" t="s">
        <v>26</v>
      </c>
      <c r="C1344" s="76">
        <v>803111</v>
      </c>
      <c r="D1344" s="79" t="s">
        <v>2187</v>
      </c>
      <c r="E1344" s="75">
        <v>1.1100000000000001</v>
      </c>
      <c r="F1344" s="76">
        <v>0.19</v>
      </c>
      <c r="G1344" s="76">
        <v>0.92</v>
      </c>
      <c r="H1344" s="6">
        <f t="shared" si="354"/>
        <v>18088</v>
      </c>
      <c r="I1344" s="6">
        <f t="shared" si="355"/>
        <v>103592</v>
      </c>
      <c r="J1344" s="6">
        <f t="shared" si="340"/>
        <v>121680</v>
      </c>
      <c r="K1344" s="7">
        <f t="shared" si="341"/>
        <v>41040</v>
      </c>
      <c r="L1344" s="7">
        <f t="shared" si="342"/>
        <v>254840</v>
      </c>
      <c r="M1344" s="7">
        <f t="shared" si="343"/>
        <v>295880</v>
      </c>
      <c r="N1344" s="8">
        <f t="shared" si="344"/>
        <v>30780</v>
      </c>
      <c r="O1344" s="8">
        <f t="shared" si="345"/>
        <v>262752</v>
      </c>
      <c r="P1344" s="8">
        <f t="shared" si="346"/>
        <v>293532</v>
      </c>
      <c r="Q1344" s="9">
        <f t="shared" si="347"/>
        <v>28690</v>
      </c>
      <c r="R1344" s="9">
        <f t="shared" si="348"/>
        <v>164680</v>
      </c>
      <c r="S1344" s="10">
        <f t="shared" si="349"/>
        <v>193370</v>
      </c>
      <c r="T1344" s="11">
        <f t="shared" si="350"/>
        <v>36504</v>
      </c>
      <c r="U1344" s="12">
        <f t="shared" si="351"/>
        <v>210704</v>
      </c>
      <c r="V1344" s="13">
        <f t="shared" si="352"/>
        <v>208356</v>
      </c>
      <c r="W1344" s="10">
        <f t="shared" si="353"/>
        <v>108194</v>
      </c>
    </row>
    <row r="1345" spans="2:23" ht="61.2" x14ac:dyDescent="0.3">
      <c r="B1345" s="78" t="s">
        <v>26</v>
      </c>
      <c r="C1345" s="76">
        <v>803115</v>
      </c>
      <c r="D1345" s="79" t="s">
        <v>2188</v>
      </c>
      <c r="E1345" s="75">
        <v>1.1100000000000001</v>
      </c>
      <c r="F1345" s="76">
        <v>0.19</v>
      </c>
      <c r="G1345" s="76">
        <v>0.92</v>
      </c>
      <c r="H1345" s="6">
        <f t="shared" si="354"/>
        <v>18088</v>
      </c>
      <c r="I1345" s="6">
        <f t="shared" si="355"/>
        <v>103592</v>
      </c>
      <c r="J1345" s="6">
        <f t="shared" si="340"/>
        <v>121680</v>
      </c>
      <c r="K1345" s="7">
        <f t="shared" si="341"/>
        <v>41040</v>
      </c>
      <c r="L1345" s="7">
        <f t="shared" si="342"/>
        <v>254840</v>
      </c>
      <c r="M1345" s="7">
        <f t="shared" si="343"/>
        <v>295880</v>
      </c>
      <c r="N1345" s="8">
        <f t="shared" si="344"/>
        <v>30780</v>
      </c>
      <c r="O1345" s="8">
        <f t="shared" si="345"/>
        <v>262752</v>
      </c>
      <c r="P1345" s="8">
        <f t="shared" si="346"/>
        <v>293532</v>
      </c>
      <c r="Q1345" s="9">
        <f t="shared" si="347"/>
        <v>28690</v>
      </c>
      <c r="R1345" s="9">
        <f t="shared" si="348"/>
        <v>164680</v>
      </c>
      <c r="S1345" s="10">
        <f t="shared" si="349"/>
        <v>193370</v>
      </c>
      <c r="T1345" s="11">
        <f t="shared" si="350"/>
        <v>36504</v>
      </c>
      <c r="U1345" s="12">
        <f t="shared" si="351"/>
        <v>210704</v>
      </c>
      <c r="V1345" s="13">
        <f t="shared" si="352"/>
        <v>208356</v>
      </c>
      <c r="W1345" s="10">
        <f t="shared" si="353"/>
        <v>108194</v>
      </c>
    </row>
    <row r="1346" spans="2:23" ht="61.2" x14ac:dyDescent="0.3">
      <c r="B1346" s="78" t="s">
        <v>26</v>
      </c>
      <c r="C1346" s="76">
        <v>803116</v>
      </c>
      <c r="D1346" s="79" t="s">
        <v>2189</v>
      </c>
      <c r="E1346" s="75">
        <v>1.1100000000000001</v>
      </c>
      <c r="F1346" s="76">
        <v>0.19</v>
      </c>
      <c r="G1346" s="76">
        <v>0.92</v>
      </c>
      <c r="H1346" s="6">
        <f t="shared" si="354"/>
        <v>18088</v>
      </c>
      <c r="I1346" s="6">
        <f t="shared" si="355"/>
        <v>103592</v>
      </c>
      <c r="J1346" s="6">
        <f t="shared" si="340"/>
        <v>121680</v>
      </c>
      <c r="K1346" s="7">
        <f t="shared" si="341"/>
        <v>41040</v>
      </c>
      <c r="L1346" s="7">
        <f t="shared" si="342"/>
        <v>254840</v>
      </c>
      <c r="M1346" s="7">
        <f t="shared" si="343"/>
        <v>295880</v>
      </c>
      <c r="N1346" s="8">
        <f t="shared" si="344"/>
        <v>30780</v>
      </c>
      <c r="O1346" s="8">
        <f t="shared" si="345"/>
        <v>262752</v>
      </c>
      <c r="P1346" s="8">
        <f t="shared" si="346"/>
        <v>293532</v>
      </c>
      <c r="Q1346" s="9">
        <f t="shared" si="347"/>
        <v>28690</v>
      </c>
      <c r="R1346" s="9">
        <f t="shared" si="348"/>
        <v>164680</v>
      </c>
      <c r="S1346" s="10">
        <f t="shared" si="349"/>
        <v>193370</v>
      </c>
      <c r="T1346" s="11">
        <f t="shared" si="350"/>
        <v>36504</v>
      </c>
      <c r="U1346" s="12">
        <f t="shared" si="351"/>
        <v>210704</v>
      </c>
      <c r="V1346" s="13">
        <f t="shared" si="352"/>
        <v>208356</v>
      </c>
      <c r="W1346" s="10">
        <f t="shared" si="353"/>
        <v>108194</v>
      </c>
    </row>
    <row r="1347" spans="2:23" ht="40.799999999999997" x14ac:dyDescent="0.3">
      <c r="B1347" s="78" t="s">
        <v>26</v>
      </c>
      <c r="C1347" s="76">
        <v>803120</v>
      </c>
      <c r="D1347" s="79" t="s">
        <v>2190</v>
      </c>
      <c r="E1347" s="75">
        <v>1.1100000000000001</v>
      </c>
      <c r="F1347" s="76">
        <v>0.19</v>
      </c>
      <c r="G1347" s="76">
        <v>0.92</v>
      </c>
      <c r="H1347" s="6">
        <f t="shared" si="354"/>
        <v>18088</v>
      </c>
      <c r="I1347" s="6">
        <f t="shared" si="355"/>
        <v>103592</v>
      </c>
      <c r="J1347" s="6">
        <f t="shared" si="340"/>
        <v>121680</v>
      </c>
      <c r="K1347" s="7">
        <f t="shared" si="341"/>
        <v>41040</v>
      </c>
      <c r="L1347" s="7">
        <f t="shared" si="342"/>
        <v>254840</v>
      </c>
      <c r="M1347" s="7">
        <f t="shared" si="343"/>
        <v>295880</v>
      </c>
      <c r="N1347" s="8">
        <f t="shared" si="344"/>
        <v>30780</v>
      </c>
      <c r="O1347" s="8">
        <f t="shared" si="345"/>
        <v>262752</v>
      </c>
      <c r="P1347" s="8">
        <f t="shared" si="346"/>
        <v>293532</v>
      </c>
      <c r="Q1347" s="9">
        <f t="shared" si="347"/>
        <v>28690</v>
      </c>
      <c r="R1347" s="9">
        <f t="shared" si="348"/>
        <v>164680</v>
      </c>
      <c r="S1347" s="10">
        <f t="shared" si="349"/>
        <v>193370</v>
      </c>
      <c r="T1347" s="11">
        <f t="shared" si="350"/>
        <v>36504</v>
      </c>
      <c r="U1347" s="12">
        <f t="shared" si="351"/>
        <v>210704</v>
      </c>
      <c r="V1347" s="13">
        <f t="shared" si="352"/>
        <v>208356</v>
      </c>
      <c r="W1347" s="10">
        <f t="shared" si="353"/>
        <v>108194</v>
      </c>
    </row>
    <row r="1348" spans="2:23" ht="40.799999999999997" x14ac:dyDescent="0.3">
      <c r="B1348" s="78" t="s">
        <v>26</v>
      </c>
      <c r="C1348" s="76">
        <v>803121</v>
      </c>
      <c r="D1348" s="79" t="s">
        <v>2191</v>
      </c>
      <c r="E1348" s="75">
        <v>1.1100000000000001</v>
      </c>
      <c r="F1348" s="76">
        <v>0.19</v>
      </c>
      <c r="G1348" s="76">
        <v>0.92</v>
      </c>
      <c r="H1348" s="6">
        <f t="shared" si="354"/>
        <v>18088</v>
      </c>
      <c r="I1348" s="6">
        <f t="shared" si="355"/>
        <v>103592</v>
      </c>
      <c r="J1348" s="6">
        <f t="shared" si="340"/>
        <v>121680</v>
      </c>
      <c r="K1348" s="7">
        <f t="shared" si="341"/>
        <v>41040</v>
      </c>
      <c r="L1348" s="7">
        <f t="shared" si="342"/>
        <v>254840</v>
      </c>
      <c r="M1348" s="7">
        <f t="shared" si="343"/>
        <v>295880</v>
      </c>
      <c r="N1348" s="8">
        <f t="shared" si="344"/>
        <v>30780</v>
      </c>
      <c r="O1348" s="8">
        <f t="shared" si="345"/>
        <v>262752</v>
      </c>
      <c r="P1348" s="8">
        <f t="shared" si="346"/>
        <v>293532</v>
      </c>
      <c r="Q1348" s="9">
        <f t="shared" si="347"/>
        <v>28690</v>
      </c>
      <c r="R1348" s="9">
        <f t="shared" si="348"/>
        <v>164680</v>
      </c>
      <c r="S1348" s="10">
        <f t="shared" si="349"/>
        <v>193370</v>
      </c>
      <c r="T1348" s="11">
        <f t="shared" si="350"/>
        <v>36504</v>
      </c>
      <c r="U1348" s="12">
        <f t="shared" si="351"/>
        <v>210704</v>
      </c>
      <c r="V1348" s="13">
        <f t="shared" si="352"/>
        <v>208356</v>
      </c>
      <c r="W1348" s="10">
        <f t="shared" si="353"/>
        <v>108194</v>
      </c>
    </row>
    <row r="1349" spans="2:23" ht="40.799999999999997" x14ac:dyDescent="0.3">
      <c r="B1349" s="78" t="s">
        <v>26</v>
      </c>
      <c r="C1349" s="76">
        <v>803130</v>
      </c>
      <c r="D1349" s="79" t="s">
        <v>2192</v>
      </c>
      <c r="E1349" s="75">
        <v>1.1499999999999999</v>
      </c>
      <c r="F1349" s="76">
        <v>0.3</v>
      </c>
      <c r="G1349" s="76">
        <v>0.85</v>
      </c>
      <c r="H1349" s="6">
        <f t="shared" si="354"/>
        <v>28560</v>
      </c>
      <c r="I1349" s="6">
        <f t="shared" si="355"/>
        <v>95710</v>
      </c>
      <c r="J1349" s="6">
        <f t="shared" si="340"/>
        <v>124270</v>
      </c>
      <c r="K1349" s="7">
        <f t="shared" si="341"/>
        <v>64800</v>
      </c>
      <c r="L1349" s="7">
        <f t="shared" si="342"/>
        <v>235450</v>
      </c>
      <c r="M1349" s="7">
        <f t="shared" si="343"/>
        <v>300250</v>
      </c>
      <c r="N1349" s="8">
        <f t="shared" si="344"/>
        <v>48600</v>
      </c>
      <c r="O1349" s="8">
        <f t="shared" si="345"/>
        <v>242760</v>
      </c>
      <c r="P1349" s="8">
        <f t="shared" si="346"/>
        <v>291360</v>
      </c>
      <c r="Q1349" s="9">
        <f t="shared" si="347"/>
        <v>45300</v>
      </c>
      <c r="R1349" s="9">
        <f t="shared" si="348"/>
        <v>152150</v>
      </c>
      <c r="S1349" s="10">
        <f t="shared" si="349"/>
        <v>197450</v>
      </c>
      <c r="T1349" s="11">
        <f t="shared" si="350"/>
        <v>37281</v>
      </c>
      <c r="U1349" s="12">
        <f t="shared" si="351"/>
        <v>213261</v>
      </c>
      <c r="V1349" s="13">
        <f t="shared" si="352"/>
        <v>204371</v>
      </c>
      <c r="W1349" s="10">
        <f t="shared" si="353"/>
        <v>110461</v>
      </c>
    </row>
    <row r="1350" spans="2:23" ht="40.799999999999997" x14ac:dyDescent="0.3">
      <c r="B1350" s="78" t="s">
        <v>26</v>
      </c>
      <c r="C1350" s="76">
        <v>803131</v>
      </c>
      <c r="D1350" s="79" t="s">
        <v>2193</v>
      </c>
      <c r="E1350" s="75">
        <v>1.1499999999999999</v>
      </c>
      <c r="F1350" s="76">
        <v>0.3</v>
      </c>
      <c r="G1350" s="76">
        <v>0.85</v>
      </c>
      <c r="H1350" s="6">
        <f t="shared" si="354"/>
        <v>28560</v>
      </c>
      <c r="I1350" s="6">
        <f t="shared" si="355"/>
        <v>95710</v>
      </c>
      <c r="J1350" s="6">
        <f t="shared" si="340"/>
        <v>124270</v>
      </c>
      <c r="K1350" s="7">
        <f t="shared" si="341"/>
        <v>64800</v>
      </c>
      <c r="L1350" s="7">
        <f t="shared" si="342"/>
        <v>235450</v>
      </c>
      <c r="M1350" s="7">
        <f t="shared" si="343"/>
        <v>300250</v>
      </c>
      <c r="N1350" s="8">
        <f t="shared" si="344"/>
        <v>48600</v>
      </c>
      <c r="O1350" s="8">
        <f t="shared" si="345"/>
        <v>242760</v>
      </c>
      <c r="P1350" s="8">
        <f t="shared" si="346"/>
        <v>291360</v>
      </c>
      <c r="Q1350" s="9">
        <f t="shared" si="347"/>
        <v>45300</v>
      </c>
      <c r="R1350" s="9">
        <f t="shared" si="348"/>
        <v>152150</v>
      </c>
      <c r="S1350" s="10">
        <f t="shared" si="349"/>
        <v>197450</v>
      </c>
      <c r="T1350" s="11">
        <f t="shared" si="350"/>
        <v>37281</v>
      </c>
      <c r="U1350" s="12">
        <f t="shared" si="351"/>
        <v>213261</v>
      </c>
      <c r="V1350" s="13">
        <f t="shared" si="352"/>
        <v>204371</v>
      </c>
      <c r="W1350" s="10">
        <f t="shared" si="353"/>
        <v>110461</v>
      </c>
    </row>
    <row r="1351" spans="2:23" ht="40.799999999999997" x14ac:dyDescent="0.3">
      <c r="B1351" s="78" t="s">
        <v>26</v>
      </c>
      <c r="C1351" s="76">
        <v>803135</v>
      </c>
      <c r="D1351" s="79" t="s">
        <v>2194</v>
      </c>
      <c r="E1351" s="75">
        <v>0.92</v>
      </c>
      <c r="F1351" s="76">
        <v>0.24</v>
      </c>
      <c r="G1351" s="76">
        <v>0.68</v>
      </c>
      <c r="H1351" s="6">
        <f t="shared" si="354"/>
        <v>22848</v>
      </c>
      <c r="I1351" s="6">
        <f t="shared" si="355"/>
        <v>76568</v>
      </c>
      <c r="J1351" s="6">
        <f t="shared" si="340"/>
        <v>99416</v>
      </c>
      <c r="K1351" s="7">
        <f t="shared" si="341"/>
        <v>51840</v>
      </c>
      <c r="L1351" s="7">
        <f t="shared" si="342"/>
        <v>188360</v>
      </c>
      <c r="M1351" s="7">
        <f t="shared" si="343"/>
        <v>240200</v>
      </c>
      <c r="N1351" s="8">
        <f t="shared" si="344"/>
        <v>38880</v>
      </c>
      <c r="O1351" s="8">
        <f t="shared" si="345"/>
        <v>194208</v>
      </c>
      <c r="P1351" s="8">
        <f t="shared" si="346"/>
        <v>233088</v>
      </c>
      <c r="Q1351" s="9">
        <f t="shared" si="347"/>
        <v>36240</v>
      </c>
      <c r="R1351" s="9">
        <f t="shared" si="348"/>
        <v>121720.00000000001</v>
      </c>
      <c r="S1351" s="10">
        <f t="shared" si="349"/>
        <v>157960</v>
      </c>
      <c r="T1351" s="11">
        <f t="shared" si="350"/>
        <v>29824.799999999999</v>
      </c>
      <c r="U1351" s="12">
        <f t="shared" si="351"/>
        <v>170608.8</v>
      </c>
      <c r="V1351" s="13">
        <f t="shared" si="352"/>
        <v>163496.79999999999</v>
      </c>
      <c r="W1351" s="10">
        <f t="shared" si="353"/>
        <v>88368.8</v>
      </c>
    </row>
    <row r="1352" spans="2:23" ht="40.799999999999997" x14ac:dyDescent="0.3">
      <c r="B1352" s="78" t="s">
        <v>26</v>
      </c>
      <c r="C1352" s="76">
        <v>803136</v>
      </c>
      <c r="D1352" s="79" t="s">
        <v>2195</v>
      </c>
      <c r="E1352" s="75">
        <v>0.92</v>
      </c>
      <c r="F1352" s="76">
        <v>0.24</v>
      </c>
      <c r="G1352" s="76">
        <v>0.68</v>
      </c>
      <c r="H1352" s="6">
        <f t="shared" si="354"/>
        <v>22848</v>
      </c>
      <c r="I1352" s="6">
        <f t="shared" si="355"/>
        <v>76568</v>
      </c>
      <c r="J1352" s="6">
        <f t="shared" si="340"/>
        <v>99416</v>
      </c>
      <c r="K1352" s="7">
        <f t="shared" si="341"/>
        <v>51840</v>
      </c>
      <c r="L1352" s="7">
        <f t="shared" si="342"/>
        <v>188360</v>
      </c>
      <c r="M1352" s="7">
        <f t="shared" si="343"/>
        <v>240200</v>
      </c>
      <c r="N1352" s="8">
        <f t="shared" si="344"/>
        <v>38880</v>
      </c>
      <c r="O1352" s="8">
        <f t="shared" si="345"/>
        <v>194208</v>
      </c>
      <c r="P1352" s="8">
        <f t="shared" si="346"/>
        <v>233088</v>
      </c>
      <c r="Q1352" s="9">
        <f t="shared" si="347"/>
        <v>36240</v>
      </c>
      <c r="R1352" s="9">
        <f t="shared" si="348"/>
        <v>121720.00000000001</v>
      </c>
      <c r="S1352" s="10">
        <f t="shared" si="349"/>
        <v>157960</v>
      </c>
      <c r="T1352" s="11">
        <f t="shared" si="350"/>
        <v>29824.799999999999</v>
      </c>
      <c r="U1352" s="12">
        <f t="shared" si="351"/>
        <v>170608.8</v>
      </c>
      <c r="V1352" s="13">
        <f t="shared" si="352"/>
        <v>163496.79999999999</v>
      </c>
      <c r="W1352" s="10">
        <f t="shared" si="353"/>
        <v>88368.8</v>
      </c>
    </row>
    <row r="1353" spans="2:23" ht="61.2" x14ac:dyDescent="0.3">
      <c r="B1353" s="78" t="s">
        <v>26</v>
      </c>
      <c r="C1353" s="76">
        <v>803140</v>
      </c>
      <c r="D1353" s="79" t="s">
        <v>2196</v>
      </c>
      <c r="E1353" s="75">
        <v>0.76</v>
      </c>
      <c r="F1353" s="76">
        <v>0.2</v>
      </c>
      <c r="G1353" s="76">
        <v>0.56000000000000005</v>
      </c>
      <c r="H1353" s="6">
        <f t="shared" si="354"/>
        <v>19040</v>
      </c>
      <c r="I1353" s="6">
        <f t="shared" si="355"/>
        <v>63056.000000000007</v>
      </c>
      <c r="J1353" s="6">
        <f t="shared" si="340"/>
        <v>82096</v>
      </c>
      <c r="K1353" s="7">
        <f t="shared" si="341"/>
        <v>43200</v>
      </c>
      <c r="L1353" s="7">
        <f t="shared" si="342"/>
        <v>155120.00000000003</v>
      </c>
      <c r="M1353" s="7">
        <f t="shared" si="343"/>
        <v>198320.00000000003</v>
      </c>
      <c r="N1353" s="8">
        <f t="shared" si="344"/>
        <v>32400</v>
      </c>
      <c r="O1353" s="8">
        <f t="shared" si="345"/>
        <v>159936.00000000003</v>
      </c>
      <c r="P1353" s="8">
        <f t="shared" si="346"/>
        <v>192336.00000000003</v>
      </c>
      <c r="Q1353" s="9">
        <f t="shared" si="347"/>
        <v>30200</v>
      </c>
      <c r="R1353" s="9">
        <f t="shared" si="348"/>
        <v>100240.00000000001</v>
      </c>
      <c r="S1353" s="10">
        <f t="shared" si="349"/>
        <v>130440.00000000001</v>
      </c>
      <c r="T1353" s="11">
        <f t="shared" si="350"/>
        <v>24628.799999999999</v>
      </c>
      <c r="U1353" s="12">
        <f t="shared" si="351"/>
        <v>140852.80000000002</v>
      </c>
      <c r="V1353" s="13">
        <f t="shared" si="352"/>
        <v>134868.80000000002</v>
      </c>
      <c r="W1353" s="10">
        <f t="shared" si="353"/>
        <v>72972.800000000017</v>
      </c>
    </row>
    <row r="1354" spans="2:23" ht="81.599999999999994" x14ac:dyDescent="0.3">
      <c r="B1354" s="78" t="s">
        <v>26</v>
      </c>
      <c r="C1354" s="76">
        <v>803145</v>
      </c>
      <c r="D1354" s="79" t="s">
        <v>2197</v>
      </c>
      <c r="E1354" s="75">
        <v>1.2</v>
      </c>
      <c r="F1354" s="76">
        <v>0.2</v>
      </c>
      <c r="G1354" s="76">
        <v>1</v>
      </c>
      <c r="H1354" s="6">
        <f t="shared" si="354"/>
        <v>19040</v>
      </c>
      <c r="I1354" s="6">
        <f t="shared" si="355"/>
        <v>112600</v>
      </c>
      <c r="J1354" s="6">
        <f t="shared" si="340"/>
        <v>131640</v>
      </c>
      <c r="K1354" s="7">
        <f t="shared" si="341"/>
        <v>43200</v>
      </c>
      <c r="L1354" s="7">
        <f t="shared" si="342"/>
        <v>277000</v>
      </c>
      <c r="M1354" s="7">
        <f t="shared" si="343"/>
        <v>320200</v>
      </c>
      <c r="N1354" s="8">
        <f t="shared" si="344"/>
        <v>32400</v>
      </c>
      <c r="O1354" s="8">
        <f t="shared" si="345"/>
        <v>285600</v>
      </c>
      <c r="P1354" s="8">
        <f t="shared" si="346"/>
        <v>318000</v>
      </c>
      <c r="Q1354" s="9">
        <f t="shared" si="347"/>
        <v>30200</v>
      </c>
      <c r="R1354" s="9">
        <f t="shared" si="348"/>
        <v>179000</v>
      </c>
      <c r="S1354" s="10">
        <f t="shared" si="349"/>
        <v>209200</v>
      </c>
      <c r="T1354" s="11">
        <f t="shared" si="350"/>
        <v>39492</v>
      </c>
      <c r="U1354" s="12">
        <f t="shared" si="351"/>
        <v>228052</v>
      </c>
      <c r="V1354" s="13">
        <f t="shared" si="352"/>
        <v>225852</v>
      </c>
      <c r="W1354" s="10">
        <f t="shared" si="353"/>
        <v>117052</v>
      </c>
    </row>
    <row r="1355" spans="2:23" ht="40.799999999999997" x14ac:dyDescent="0.3">
      <c r="B1355" s="78" t="s">
        <v>26</v>
      </c>
      <c r="C1355" s="76">
        <v>803150</v>
      </c>
      <c r="D1355" s="79" t="s">
        <v>2198</v>
      </c>
      <c r="E1355" s="75">
        <v>1.33</v>
      </c>
      <c r="F1355" s="76">
        <v>0.33</v>
      </c>
      <c r="G1355" s="76">
        <v>1</v>
      </c>
      <c r="H1355" s="6">
        <f t="shared" si="354"/>
        <v>31416</v>
      </c>
      <c r="I1355" s="6">
        <f t="shared" si="355"/>
        <v>112600</v>
      </c>
      <c r="J1355" s="6">
        <f t="shared" si="340"/>
        <v>144016</v>
      </c>
      <c r="K1355" s="7">
        <f t="shared" si="341"/>
        <v>71280</v>
      </c>
      <c r="L1355" s="7">
        <f t="shared" si="342"/>
        <v>277000</v>
      </c>
      <c r="M1355" s="7">
        <f t="shared" si="343"/>
        <v>348280</v>
      </c>
      <c r="N1355" s="8">
        <f t="shared" si="344"/>
        <v>53460</v>
      </c>
      <c r="O1355" s="8">
        <f t="shared" si="345"/>
        <v>285600</v>
      </c>
      <c r="P1355" s="8">
        <f t="shared" si="346"/>
        <v>339060</v>
      </c>
      <c r="Q1355" s="9">
        <f t="shared" si="347"/>
        <v>49830</v>
      </c>
      <c r="R1355" s="9">
        <f t="shared" si="348"/>
        <v>179000</v>
      </c>
      <c r="S1355" s="10">
        <f t="shared" si="349"/>
        <v>228830</v>
      </c>
      <c r="T1355" s="11">
        <f t="shared" si="350"/>
        <v>43204.800000000003</v>
      </c>
      <c r="U1355" s="12">
        <f t="shared" si="351"/>
        <v>247468.79999999999</v>
      </c>
      <c r="V1355" s="13">
        <f t="shared" si="352"/>
        <v>238248.8</v>
      </c>
      <c r="W1355" s="10">
        <f t="shared" si="353"/>
        <v>128018.8</v>
      </c>
    </row>
    <row r="1356" spans="2:23" ht="40.799999999999997" x14ac:dyDescent="0.3">
      <c r="B1356" s="78" t="s">
        <v>26</v>
      </c>
      <c r="C1356" s="76">
        <v>803155</v>
      </c>
      <c r="D1356" s="79" t="s">
        <v>2199</v>
      </c>
      <c r="E1356" s="75">
        <v>1.37</v>
      </c>
      <c r="F1356" s="76">
        <v>0.45</v>
      </c>
      <c r="G1356" s="76">
        <v>0.92</v>
      </c>
      <c r="H1356" s="6">
        <f t="shared" si="354"/>
        <v>42840</v>
      </c>
      <c r="I1356" s="6">
        <f t="shared" si="355"/>
        <v>103592</v>
      </c>
      <c r="J1356" s="6">
        <f t="shared" si="340"/>
        <v>146432</v>
      </c>
      <c r="K1356" s="7">
        <f t="shared" si="341"/>
        <v>97200</v>
      </c>
      <c r="L1356" s="7">
        <f t="shared" si="342"/>
        <v>254840</v>
      </c>
      <c r="M1356" s="7">
        <f t="shared" si="343"/>
        <v>352040</v>
      </c>
      <c r="N1356" s="8">
        <f t="shared" si="344"/>
        <v>72900</v>
      </c>
      <c r="O1356" s="8">
        <f t="shared" si="345"/>
        <v>262752</v>
      </c>
      <c r="P1356" s="8">
        <f t="shared" si="346"/>
        <v>335652</v>
      </c>
      <c r="Q1356" s="9">
        <f t="shared" si="347"/>
        <v>67950</v>
      </c>
      <c r="R1356" s="9">
        <f t="shared" si="348"/>
        <v>164680</v>
      </c>
      <c r="S1356" s="10">
        <f t="shared" si="349"/>
        <v>232630</v>
      </c>
      <c r="T1356" s="11">
        <f t="shared" si="350"/>
        <v>43929.599999999999</v>
      </c>
      <c r="U1356" s="12">
        <f t="shared" si="351"/>
        <v>249537.6</v>
      </c>
      <c r="V1356" s="13">
        <f t="shared" si="352"/>
        <v>233149.6</v>
      </c>
      <c r="W1356" s="10">
        <f t="shared" si="353"/>
        <v>130127.6</v>
      </c>
    </row>
    <row r="1357" spans="2:23" ht="61.2" x14ac:dyDescent="0.3">
      <c r="B1357" s="78" t="s">
        <v>26</v>
      </c>
      <c r="C1357" s="76">
        <v>803160</v>
      </c>
      <c r="D1357" s="79" t="s">
        <v>2200</v>
      </c>
      <c r="E1357" s="75">
        <v>1.08</v>
      </c>
      <c r="F1357" s="76">
        <v>0.23</v>
      </c>
      <c r="G1357" s="76">
        <v>0.85</v>
      </c>
      <c r="H1357" s="6">
        <f t="shared" si="354"/>
        <v>21896</v>
      </c>
      <c r="I1357" s="6">
        <f t="shared" si="355"/>
        <v>95710</v>
      </c>
      <c r="J1357" s="6">
        <f t="shared" si="340"/>
        <v>117606</v>
      </c>
      <c r="K1357" s="7">
        <f t="shared" si="341"/>
        <v>49680</v>
      </c>
      <c r="L1357" s="7">
        <f t="shared" si="342"/>
        <v>235450</v>
      </c>
      <c r="M1357" s="7">
        <f t="shared" si="343"/>
        <v>285130</v>
      </c>
      <c r="N1357" s="8">
        <f t="shared" si="344"/>
        <v>37260</v>
      </c>
      <c r="O1357" s="8">
        <f t="shared" si="345"/>
        <v>242760</v>
      </c>
      <c r="P1357" s="8">
        <f t="shared" si="346"/>
        <v>280020</v>
      </c>
      <c r="Q1357" s="9">
        <f t="shared" si="347"/>
        <v>34730</v>
      </c>
      <c r="R1357" s="9">
        <f t="shared" si="348"/>
        <v>152150</v>
      </c>
      <c r="S1357" s="10">
        <f t="shared" si="349"/>
        <v>186880</v>
      </c>
      <c r="T1357" s="11">
        <f t="shared" si="350"/>
        <v>35281.800000000003</v>
      </c>
      <c r="U1357" s="12">
        <f t="shared" si="351"/>
        <v>202805.8</v>
      </c>
      <c r="V1357" s="13">
        <f t="shared" si="352"/>
        <v>197695.8</v>
      </c>
      <c r="W1357" s="10">
        <f t="shared" si="353"/>
        <v>104555.8</v>
      </c>
    </row>
    <row r="1358" spans="2:23" ht="61.2" x14ac:dyDescent="0.3">
      <c r="B1358" s="78" t="s">
        <v>26</v>
      </c>
      <c r="C1358" s="76">
        <v>803161</v>
      </c>
      <c r="D1358" s="79" t="s">
        <v>2201</v>
      </c>
      <c r="E1358" s="75">
        <v>1.08</v>
      </c>
      <c r="F1358" s="76">
        <v>0.23</v>
      </c>
      <c r="G1358" s="76">
        <v>0.85</v>
      </c>
      <c r="H1358" s="6">
        <f t="shared" si="354"/>
        <v>21896</v>
      </c>
      <c r="I1358" s="6">
        <f t="shared" si="355"/>
        <v>95710</v>
      </c>
      <c r="J1358" s="6">
        <f t="shared" si="340"/>
        <v>117606</v>
      </c>
      <c r="K1358" s="7">
        <f t="shared" si="341"/>
        <v>49680</v>
      </c>
      <c r="L1358" s="7">
        <f t="shared" si="342"/>
        <v>235450</v>
      </c>
      <c r="M1358" s="7">
        <f t="shared" si="343"/>
        <v>285130</v>
      </c>
      <c r="N1358" s="8">
        <f t="shared" si="344"/>
        <v>37260</v>
      </c>
      <c r="O1358" s="8">
        <f t="shared" si="345"/>
        <v>242760</v>
      </c>
      <c r="P1358" s="8">
        <f t="shared" si="346"/>
        <v>280020</v>
      </c>
      <c r="Q1358" s="9">
        <f t="shared" si="347"/>
        <v>34730</v>
      </c>
      <c r="R1358" s="9">
        <f t="shared" si="348"/>
        <v>152150</v>
      </c>
      <c r="S1358" s="10">
        <f t="shared" si="349"/>
        <v>186880</v>
      </c>
      <c r="T1358" s="11">
        <f t="shared" si="350"/>
        <v>35281.800000000003</v>
      </c>
      <c r="U1358" s="12">
        <f t="shared" si="351"/>
        <v>202805.8</v>
      </c>
      <c r="V1358" s="13">
        <f t="shared" si="352"/>
        <v>197695.8</v>
      </c>
      <c r="W1358" s="10">
        <f t="shared" si="353"/>
        <v>104555.8</v>
      </c>
    </row>
    <row r="1359" spans="2:23" ht="81.599999999999994" x14ac:dyDescent="0.3">
      <c r="B1359" s="78" t="s">
        <v>26</v>
      </c>
      <c r="C1359" s="76">
        <v>803162</v>
      </c>
      <c r="D1359" s="79" t="s">
        <v>2202</v>
      </c>
      <c r="E1359" s="75">
        <v>0.85</v>
      </c>
      <c r="F1359" s="76">
        <v>0.35</v>
      </c>
      <c r="G1359" s="76">
        <v>0.5</v>
      </c>
      <c r="H1359" s="6">
        <f t="shared" si="354"/>
        <v>33320</v>
      </c>
      <c r="I1359" s="6">
        <f t="shared" si="355"/>
        <v>56300</v>
      </c>
      <c r="J1359" s="6">
        <f t="shared" si="340"/>
        <v>89620</v>
      </c>
      <c r="K1359" s="7">
        <f t="shared" si="341"/>
        <v>75600</v>
      </c>
      <c r="L1359" s="7">
        <f t="shared" si="342"/>
        <v>138500</v>
      </c>
      <c r="M1359" s="7">
        <f t="shared" si="343"/>
        <v>214100</v>
      </c>
      <c r="N1359" s="8">
        <f t="shared" si="344"/>
        <v>56700</v>
      </c>
      <c r="O1359" s="8">
        <f t="shared" si="345"/>
        <v>142800</v>
      </c>
      <c r="P1359" s="8">
        <f t="shared" si="346"/>
        <v>199500</v>
      </c>
      <c r="Q1359" s="9">
        <f t="shared" si="347"/>
        <v>52850</v>
      </c>
      <c r="R1359" s="9">
        <f t="shared" si="348"/>
        <v>89500</v>
      </c>
      <c r="S1359" s="10">
        <f t="shared" si="349"/>
        <v>142350</v>
      </c>
      <c r="T1359" s="11">
        <f t="shared" si="350"/>
        <v>26886</v>
      </c>
      <c r="U1359" s="12">
        <f t="shared" si="351"/>
        <v>151366</v>
      </c>
      <c r="V1359" s="13">
        <f t="shared" si="352"/>
        <v>136766</v>
      </c>
      <c r="W1359" s="10">
        <f t="shared" si="353"/>
        <v>79616</v>
      </c>
    </row>
    <row r="1360" spans="2:23" ht="61.2" x14ac:dyDescent="0.3">
      <c r="B1360" s="78" t="s">
        <v>26</v>
      </c>
      <c r="C1360" s="76">
        <v>803165</v>
      </c>
      <c r="D1360" s="79" t="s">
        <v>2203</v>
      </c>
      <c r="E1360" s="75">
        <v>1.1100000000000001</v>
      </c>
      <c r="F1360" s="76">
        <v>0.19</v>
      </c>
      <c r="G1360" s="76">
        <v>0.92</v>
      </c>
      <c r="H1360" s="6">
        <f t="shared" si="354"/>
        <v>18088</v>
      </c>
      <c r="I1360" s="6">
        <f t="shared" si="355"/>
        <v>103592</v>
      </c>
      <c r="J1360" s="6">
        <f t="shared" si="340"/>
        <v>121680</v>
      </c>
      <c r="K1360" s="7">
        <f t="shared" si="341"/>
        <v>41040</v>
      </c>
      <c r="L1360" s="7">
        <f t="shared" si="342"/>
        <v>254840</v>
      </c>
      <c r="M1360" s="7">
        <f t="shared" si="343"/>
        <v>295880</v>
      </c>
      <c r="N1360" s="8">
        <f t="shared" si="344"/>
        <v>30780</v>
      </c>
      <c r="O1360" s="8">
        <f t="shared" si="345"/>
        <v>262752</v>
      </c>
      <c r="P1360" s="8">
        <f t="shared" si="346"/>
        <v>293532</v>
      </c>
      <c r="Q1360" s="9">
        <f t="shared" si="347"/>
        <v>28690</v>
      </c>
      <c r="R1360" s="9">
        <f t="shared" si="348"/>
        <v>164680</v>
      </c>
      <c r="S1360" s="10">
        <f t="shared" si="349"/>
        <v>193370</v>
      </c>
      <c r="T1360" s="11">
        <f t="shared" si="350"/>
        <v>36504</v>
      </c>
      <c r="U1360" s="12">
        <f t="shared" si="351"/>
        <v>210704</v>
      </c>
      <c r="V1360" s="13">
        <f t="shared" si="352"/>
        <v>208356</v>
      </c>
      <c r="W1360" s="10">
        <f t="shared" si="353"/>
        <v>108194</v>
      </c>
    </row>
    <row r="1361" spans="2:23" ht="61.2" x14ac:dyDescent="0.3">
      <c r="B1361" s="78" t="s">
        <v>26</v>
      </c>
      <c r="C1361" s="76">
        <v>803166</v>
      </c>
      <c r="D1361" s="79" t="s">
        <v>2204</v>
      </c>
      <c r="E1361" s="75">
        <v>1.1100000000000001</v>
      </c>
      <c r="F1361" s="76">
        <v>0.19</v>
      </c>
      <c r="G1361" s="76">
        <v>0.92</v>
      </c>
      <c r="H1361" s="6">
        <f t="shared" si="354"/>
        <v>18088</v>
      </c>
      <c r="I1361" s="6">
        <f t="shared" si="355"/>
        <v>103592</v>
      </c>
      <c r="J1361" s="6">
        <f t="shared" si="340"/>
        <v>121680</v>
      </c>
      <c r="K1361" s="7">
        <f t="shared" si="341"/>
        <v>41040</v>
      </c>
      <c r="L1361" s="7">
        <f t="shared" si="342"/>
        <v>254840</v>
      </c>
      <c r="M1361" s="7">
        <f t="shared" si="343"/>
        <v>295880</v>
      </c>
      <c r="N1361" s="8">
        <f t="shared" si="344"/>
        <v>30780</v>
      </c>
      <c r="O1361" s="8">
        <f t="shared" si="345"/>
        <v>262752</v>
      </c>
      <c r="P1361" s="8">
        <f t="shared" si="346"/>
        <v>293532</v>
      </c>
      <c r="Q1361" s="9">
        <f t="shared" si="347"/>
        <v>28690</v>
      </c>
      <c r="R1361" s="9">
        <f t="shared" si="348"/>
        <v>164680</v>
      </c>
      <c r="S1361" s="10">
        <f t="shared" si="349"/>
        <v>193370</v>
      </c>
      <c r="T1361" s="11">
        <f t="shared" si="350"/>
        <v>36504</v>
      </c>
      <c r="U1361" s="12">
        <f t="shared" si="351"/>
        <v>210704</v>
      </c>
      <c r="V1361" s="13">
        <f t="shared" si="352"/>
        <v>208356</v>
      </c>
      <c r="W1361" s="10">
        <f t="shared" si="353"/>
        <v>108194</v>
      </c>
    </row>
    <row r="1362" spans="2:23" ht="61.2" x14ac:dyDescent="0.3">
      <c r="B1362" s="78" t="s">
        <v>26</v>
      </c>
      <c r="C1362" s="76">
        <v>803170</v>
      </c>
      <c r="D1362" s="79" t="s">
        <v>2205</v>
      </c>
      <c r="E1362" s="75">
        <v>1.1100000000000001</v>
      </c>
      <c r="F1362" s="76">
        <v>0.19</v>
      </c>
      <c r="G1362" s="76">
        <v>0.92</v>
      </c>
      <c r="H1362" s="6">
        <f t="shared" si="354"/>
        <v>18088</v>
      </c>
      <c r="I1362" s="6">
        <f t="shared" si="355"/>
        <v>103592</v>
      </c>
      <c r="J1362" s="6">
        <f t="shared" si="340"/>
        <v>121680</v>
      </c>
      <c r="K1362" s="7">
        <f t="shared" si="341"/>
        <v>41040</v>
      </c>
      <c r="L1362" s="7">
        <f t="shared" si="342"/>
        <v>254840</v>
      </c>
      <c r="M1362" s="7">
        <f t="shared" si="343"/>
        <v>295880</v>
      </c>
      <c r="N1362" s="8">
        <f t="shared" si="344"/>
        <v>30780</v>
      </c>
      <c r="O1362" s="8">
        <f t="shared" si="345"/>
        <v>262752</v>
      </c>
      <c r="P1362" s="8">
        <f t="shared" si="346"/>
        <v>293532</v>
      </c>
      <c r="Q1362" s="9">
        <f t="shared" si="347"/>
        <v>28690</v>
      </c>
      <c r="R1362" s="9">
        <f t="shared" si="348"/>
        <v>164680</v>
      </c>
      <c r="S1362" s="10">
        <f t="shared" si="349"/>
        <v>193370</v>
      </c>
      <c r="T1362" s="11">
        <f t="shared" si="350"/>
        <v>36504</v>
      </c>
      <c r="U1362" s="12">
        <f t="shared" si="351"/>
        <v>210704</v>
      </c>
      <c r="V1362" s="13">
        <f t="shared" si="352"/>
        <v>208356</v>
      </c>
      <c r="W1362" s="10">
        <f t="shared" si="353"/>
        <v>108194</v>
      </c>
    </row>
    <row r="1363" spans="2:23" ht="61.2" x14ac:dyDescent="0.3">
      <c r="B1363" s="78" t="s">
        <v>26</v>
      </c>
      <c r="C1363" s="76">
        <v>803172</v>
      </c>
      <c r="D1363" s="79" t="s">
        <v>2206</v>
      </c>
      <c r="E1363" s="75">
        <v>1.1100000000000001</v>
      </c>
      <c r="F1363" s="76">
        <v>0.19</v>
      </c>
      <c r="G1363" s="76">
        <v>0.92</v>
      </c>
      <c r="H1363" s="6">
        <f t="shared" si="354"/>
        <v>18088</v>
      </c>
      <c r="I1363" s="6">
        <f t="shared" si="355"/>
        <v>103592</v>
      </c>
      <c r="J1363" s="6">
        <f t="shared" si="340"/>
        <v>121680</v>
      </c>
      <c r="K1363" s="7">
        <f t="shared" si="341"/>
        <v>41040</v>
      </c>
      <c r="L1363" s="7">
        <f t="shared" si="342"/>
        <v>254840</v>
      </c>
      <c r="M1363" s="7">
        <f t="shared" si="343"/>
        <v>295880</v>
      </c>
      <c r="N1363" s="8">
        <f t="shared" si="344"/>
        <v>30780</v>
      </c>
      <c r="O1363" s="8">
        <f t="shared" si="345"/>
        <v>262752</v>
      </c>
      <c r="P1363" s="8">
        <f t="shared" si="346"/>
        <v>293532</v>
      </c>
      <c r="Q1363" s="9">
        <f t="shared" si="347"/>
        <v>28690</v>
      </c>
      <c r="R1363" s="9">
        <f t="shared" si="348"/>
        <v>164680</v>
      </c>
      <c r="S1363" s="10">
        <f t="shared" si="349"/>
        <v>193370</v>
      </c>
      <c r="T1363" s="11">
        <f t="shared" si="350"/>
        <v>36504</v>
      </c>
      <c r="U1363" s="12">
        <f t="shared" si="351"/>
        <v>210704</v>
      </c>
      <c r="V1363" s="13">
        <f t="shared" si="352"/>
        <v>208356</v>
      </c>
      <c r="W1363" s="10">
        <f t="shared" si="353"/>
        <v>108194</v>
      </c>
    </row>
    <row r="1364" spans="2:23" ht="61.2" x14ac:dyDescent="0.3">
      <c r="B1364" s="78" t="s">
        <v>26</v>
      </c>
      <c r="C1364" s="76">
        <v>803175</v>
      </c>
      <c r="D1364" s="79" t="s">
        <v>2207</v>
      </c>
      <c r="E1364" s="75">
        <v>2</v>
      </c>
      <c r="F1364" s="76">
        <v>0.2</v>
      </c>
      <c r="G1364" s="76">
        <v>1.8</v>
      </c>
      <c r="H1364" s="6">
        <f t="shared" si="354"/>
        <v>19040</v>
      </c>
      <c r="I1364" s="6">
        <f t="shared" si="355"/>
        <v>202680</v>
      </c>
      <c r="J1364" s="6">
        <f t="shared" si="340"/>
        <v>221720</v>
      </c>
      <c r="K1364" s="7">
        <f t="shared" si="341"/>
        <v>43200</v>
      </c>
      <c r="L1364" s="7">
        <f t="shared" si="342"/>
        <v>498600</v>
      </c>
      <c r="M1364" s="7">
        <f t="shared" si="343"/>
        <v>541800</v>
      </c>
      <c r="N1364" s="8">
        <f t="shared" si="344"/>
        <v>32400</v>
      </c>
      <c r="O1364" s="8">
        <f t="shared" si="345"/>
        <v>514080</v>
      </c>
      <c r="P1364" s="8">
        <f t="shared" si="346"/>
        <v>546480</v>
      </c>
      <c r="Q1364" s="9">
        <f t="shared" si="347"/>
        <v>30200</v>
      </c>
      <c r="R1364" s="9">
        <f t="shared" si="348"/>
        <v>322200</v>
      </c>
      <c r="S1364" s="10">
        <f t="shared" si="349"/>
        <v>352400</v>
      </c>
      <c r="T1364" s="11">
        <f t="shared" si="350"/>
        <v>66516</v>
      </c>
      <c r="U1364" s="12">
        <f t="shared" si="351"/>
        <v>386596</v>
      </c>
      <c r="V1364" s="13">
        <f t="shared" si="352"/>
        <v>391276</v>
      </c>
      <c r="W1364" s="10">
        <f t="shared" si="353"/>
        <v>197196</v>
      </c>
    </row>
    <row r="1365" spans="2:23" ht="40.799999999999997" x14ac:dyDescent="0.3">
      <c r="B1365" s="78" t="s">
        <v>26</v>
      </c>
      <c r="C1365" s="76">
        <v>803180</v>
      </c>
      <c r="D1365" s="79" t="s">
        <v>2208</v>
      </c>
      <c r="E1365" s="75">
        <v>1.03</v>
      </c>
      <c r="F1365" s="76">
        <v>0.18</v>
      </c>
      <c r="G1365" s="76">
        <v>0.85</v>
      </c>
      <c r="H1365" s="6">
        <f t="shared" si="354"/>
        <v>17136</v>
      </c>
      <c r="I1365" s="6">
        <f t="shared" si="355"/>
        <v>95710</v>
      </c>
      <c r="J1365" s="6">
        <f t="shared" si="340"/>
        <v>112846</v>
      </c>
      <c r="K1365" s="7">
        <f t="shared" si="341"/>
        <v>38880</v>
      </c>
      <c r="L1365" s="7">
        <f t="shared" si="342"/>
        <v>235450</v>
      </c>
      <c r="M1365" s="7">
        <f t="shared" si="343"/>
        <v>274330</v>
      </c>
      <c r="N1365" s="8">
        <f t="shared" si="344"/>
        <v>29160</v>
      </c>
      <c r="O1365" s="8">
        <f t="shared" si="345"/>
        <v>242760</v>
      </c>
      <c r="P1365" s="8">
        <f t="shared" si="346"/>
        <v>271920</v>
      </c>
      <c r="Q1365" s="9">
        <f t="shared" si="347"/>
        <v>27180</v>
      </c>
      <c r="R1365" s="9">
        <f t="shared" si="348"/>
        <v>152150</v>
      </c>
      <c r="S1365" s="10">
        <f t="shared" si="349"/>
        <v>179330</v>
      </c>
      <c r="T1365" s="11">
        <f t="shared" si="350"/>
        <v>33853.800000000003</v>
      </c>
      <c r="U1365" s="12">
        <f t="shared" si="351"/>
        <v>195337.8</v>
      </c>
      <c r="V1365" s="13">
        <f t="shared" si="352"/>
        <v>192927.8</v>
      </c>
      <c r="W1365" s="10">
        <f t="shared" si="353"/>
        <v>100337.8</v>
      </c>
    </row>
    <row r="1366" spans="2:23" ht="40.799999999999997" x14ac:dyDescent="0.3">
      <c r="B1366" s="78" t="s">
        <v>26</v>
      </c>
      <c r="C1366" s="76">
        <v>803185</v>
      </c>
      <c r="D1366" s="79" t="s">
        <v>2209</v>
      </c>
      <c r="E1366" s="75">
        <v>1.81</v>
      </c>
      <c r="F1366" s="76">
        <v>0.71</v>
      </c>
      <c r="G1366" s="76">
        <v>1.1000000000000001</v>
      </c>
      <c r="H1366" s="6">
        <f t="shared" si="354"/>
        <v>67592</v>
      </c>
      <c r="I1366" s="6">
        <f t="shared" si="355"/>
        <v>123860.00000000001</v>
      </c>
      <c r="J1366" s="6">
        <f t="shared" ref="J1366:J1429" si="356">I1366+H1366</f>
        <v>191452</v>
      </c>
      <c r="K1366" s="7">
        <f t="shared" ref="K1366:K1429" si="357">F1366*216000</f>
        <v>153360</v>
      </c>
      <c r="L1366" s="7">
        <f t="shared" ref="L1366:L1429" si="358">G1366*277000</f>
        <v>304700</v>
      </c>
      <c r="M1366" s="7">
        <f t="shared" ref="M1366:M1429" si="359">L1366+K1366</f>
        <v>458060</v>
      </c>
      <c r="N1366" s="8">
        <f t="shared" ref="N1366:N1429" si="360">F1366*162000</f>
        <v>115020</v>
      </c>
      <c r="O1366" s="8">
        <f t="shared" ref="O1366:O1429" si="361">G1366*285600</f>
        <v>314160</v>
      </c>
      <c r="P1366" s="8">
        <f t="shared" ref="P1366:P1429" si="362">O1366+N1366</f>
        <v>429180</v>
      </c>
      <c r="Q1366" s="9">
        <f t="shared" ref="Q1366:Q1429" si="363">F1366*151000</f>
        <v>107210</v>
      </c>
      <c r="R1366" s="9">
        <f t="shared" ref="R1366:R1429" si="364">G1366*179000</f>
        <v>196900.00000000003</v>
      </c>
      <c r="S1366" s="10">
        <f t="shared" ref="S1366:S1429" si="365">R1366+Q1366</f>
        <v>304110</v>
      </c>
      <c r="T1366" s="11">
        <f t="shared" ref="T1366:T1429" si="366">J1366*30/100</f>
        <v>57435.6</v>
      </c>
      <c r="U1366" s="12">
        <f t="shared" ref="U1366:U1429" si="367">(M1366-J1366)+T1366</f>
        <v>324043.59999999998</v>
      </c>
      <c r="V1366" s="13">
        <f t="shared" ref="V1366:V1429" si="368">(P1366-J1366)+T1366</f>
        <v>295163.59999999998</v>
      </c>
      <c r="W1366" s="10">
        <f t="shared" ref="W1366:W1429" si="369">(S1366-J1366)+T1366</f>
        <v>170093.6</v>
      </c>
    </row>
    <row r="1367" spans="2:23" x14ac:dyDescent="0.3">
      <c r="B1367" s="78" t="s">
        <v>26</v>
      </c>
      <c r="C1367" s="76">
        <v>803186</v>
      </c>
      <c r="D1367" s="79" t="s">
        <v>2210</v>
      </c>
      <c r="E1367" s="75">
        <v>1.81</v>
      </c>
      <c r="F1367" s="76">
        <v>0.71</v>
      </c>
      <c r="G1367" s="76">
        <v>1.1000000000000001</v>
      </c>
      <c r="H1367" s="6">
        <f t="shared" si="354"/>
        <v>67592</v>
      </c>
      <c r="I1367" s="6">
        <f t="shared" si="355"/>
        <v>123860.00000000001</v>
      </c>
      <c r="J1367" s="6">
        <f t="shared" si="356"/>
        <v>191452</v>
      </c>
      <c r="K1367" s="7">
        <f t="shared" si="357"/>
        <v>153360</v>
      </c>
      <c r="L1367" s="7">
        <f t="shared" si="358"/>
        <v>304700</v>
      </c>
      <c r="M1367" s="7">
        <f t="shared" si="359"/>
        <v>458060</v>
      </c>
      <c r="N1367" s="8">
        <f t="shared" si="360"/>
        <v>115020</v>
      </c>
      <c r="O1367" s="8">
        <f t="shared" si="361"/>
        <v>314160</v>
      </c>
      <c r="P1367" s="8">
        <f t="shared" si="362"/>
        <v>429180</v>
      </c>
      <c r="Q1367" s="9">
        <f t="shared" si="363"/>
        <v>107210</v>
      </c>
      <c r="R1367" s="9">
        <f t="shared" si="364"/>
        <v>196900.00000000003</v>
      </c>
      <c r="S1367" s="10">
        <f t="shared" si="365"/>
        <v>304110</v>
      </c>
      <c r="T1367" s="11">
        <f t="shared" si="366"/>
        <v>57435.6</v>
      </c>
      <c r="U1367" s="12">
        <f t="shared" si="367"/>
        <v>324043.59999999998</v>
      </c>
      <c r="V1367" s="13">
        <f t="shared" si="368"/>
        <v>295163.59999999998</v>
      </c>
      <c r="W1367" s="10">
        <f t="shared" si="369"/>
        <v>170093.6</v>
      </c>
    </row>
    <row r="1368" spans="2:23" ht="40.799999999999997" x14ac:dyDescent="0.3">
      <c r="B1368" s="78" t="s">
        <v>26</v>
      </c>
      <c r="C1368" s="76">
        <v>803190</v>
      </c>
      <c r="D1368" s="79" t="s">
        <v>2211</v>
      </c>
      <c r="E1368" s="75">
        <v>1.81</v>
      </c>
      <c r="F1368" s="76">
        <v>0.71</v>
      </c>
      <c r="G1368" s="76">
        <v>1.1000000000000001</v>
      </c>
      <c r="H1368" s="6">
        <f t="shared" si="354"/>
        <v>67592</v>
      </c>
      <c r="I1368" s="6">
        <f t="shared" si="355"/>
        <v>123860.00000000001</v>
      </c>
      <c r="J1368" s="6">
        <f t="shared" si="356"/>
        <v>191452</v>
      </c>
      <c r="K1368" s="7">
        <f t="shared" si="357"/>
        <v>153360</v>
      </c>
      <c r="L1368" s="7">
        <f t="shared" si="358"/>
        <v>304700</v>
      </c>
      <c r="M1368" s="7">
        <f t="shared" si="359"/>
        <v>458060</v>
      </c>
      <c r="N1368" s="8">
        <f t="shared" si="360"/>
        <v>115020</v>
      </c>
      <c r="O1368" s="8">
        <f t="shared" si="361"/>
        <v>314160</v>
      </c>
      <c r="P1368" s="8">
        <f t="shared" si="362"/>
        <v>429180</v>
      </c>
      <c r="Q1368" s="9">
        <f t="shared" si="363"/>
        <v>107210</v>
      </c>
      <c r="R1368" s="9">
        <f t="shared" si="364"/>
        <v>196900.00000000003</v>
      </c>
      <c r="S1368" s="10">
        <f t="shared" si="365"/>
        <v>304110</v>
      </c>
      <c r="T1368" s="11">
        <f t="shared" si="366"/>
        <v>57435.6</v>
      </c>
      <c r="U1368" s="12">
        <f t="shared" si="367"/>
        <v>324043.59999999998</v>
      </c>
      <c r="V1368" s="13">
        <f t="shared" si="368"/>
        <v>295163.59999999998</v>
      </c>
      <c r="W1368" s="10">
        <f t="shared" si="369"/>
        <v>170093.6</v>
      </c>
    </row>
    <row r="1369" spans="2:23" ht="40.799999999999997" x14ac:dyDescent="0.3">
      <c r="B1369" s="78" t="s">
        <v>26</v>
      </c>
      <c r="C1369" s="76">
        <v>803195</v>
      </c>
      <c r="D1369" s="79" t="s">
        <v>2212</v>
      </c>
      <c r="E1369" s="75">
        <v>1.81</v>
      </c>
      <c r="F1369" s="76">
        <v>0.71</v>
      </c>
      <c r="G1369" s="76">
        <v>1.1000000000000001</v>
      </c>
      <c r="H1369" s="6">
        <f t="shared" si="354"/>
        <v>67592</v>
      </c>
      <c r="I1369" s="6">
        <f t="shared" si="355"/>
        <v>123860.00000000001</v>
      </c>
      <c r="J1369" s="6">
        <f t="shared" si="356"/>
        <v>191452</v>
      </c>
      <c r="K1369" s="7">
        <f t="shared" si="357"/>
        <v>153360</v>
      </c>
      <c r="L1369" s="7">
        <f t="shared" si="358"/>
        <v>304700</v>
      </c>
      <c r="M1369" s="7">
        <f t="shared" si="359"/>
        <v>458060</v>
      </c>
      <c r="N1369" s="8">
        <f t="shared" si="360"/>
        <v>115020</v>
      </c>
      <c r="O1369" s="8">
        <f t="shared" si="361"/>
        <v>314160</v>
      </c>
      <c r="P1369" s="8">
        <f t="shared" si="362"/>
        <v>429180</v>
      </c>
      <c r="Q1369" s="9">
        <f t="shared" si="363"/>
        <v>107210</v>
      </c>
      <c r="R1369" s="9">
        <f t="shared" si="364"/>
        <v>196900.00000000003</v>
      </c>
      <c r="S1369" s="10">
        <f t="shared" si="365"/>
        <v>304110</v>
      </c>
      <c r="T1369" s="11">
        <f t="shared" si="366"/>
        <v>57435.6</v>
      </c>
      <c r="U1369" s="12">
        <f t="shared" si="367"/>
        <v>324043.59999999998</v>
      </c>
      <c r="V1369" s="13">
        <f t="shared" si="368"/>
        <v>295163.59999999998</v>
      </c>
      <c r="W1369" s="10">
        <f t="shared" si="369"/>
        <v>170093.6</v>
      </c>
    </row>
    <row r="1370" spans="2:23" ht="36" x14ac:dyDescent="0.3">
      <c r="B1370" s="78" t="s">
        <v>26</v>
      </c>
      <c r="C1370" s="76">
        <v>803200</v>
      </c>
      <c r="D1370" s="79" t="s">
        <v>2213</v>
      </c>
      <c r="E1370" s="75">
        <v>1.81</v>
      </c>
      <c r="F1370" s="76">
        <v>0.71</v>
      </c>
      <c r="G1370" s="76">
        <v>1.1000000000000001</v>
      </c>
      <c r="H1370" s="6">
        <f t="shared" si="354"/>
        <v>67592</v>
      </c>
      <c r="I1370" s="6">
        <f t="shared" si="355"/>
        <v>123860.00000000001</v>
      </c>
      <c r="J1370" s="6">
        <f t="shared" si="356"/>
        <v>191452</v>
      </c>
      <c r="K1370" s="7">
        <f t="shared" si="357"/>
        <v>153360</v>
      </c>
      <c r="L1370" s="7">
        <f t="shared" si="358"/>
        <v>304700</v>
      </c>
      <c r="M1370" s="7">
        <f t="shared" si="359"/>
        <v>458060</v>
      </c>
      <c r="N1370" s="8">
        <f t="shared" si="360"/>
        <v>115020</v>
      </c>
      <c r="O1370" s="8">
        <f t="shared" si="361"/>
        <v>314160</v>
      </c>
      <c r="P1370" s="8">
        <f t="shared" si="362"/>
        <v>429180</v>
      </c>
      <c r="Q1370" s="9">
        <f t="shared" si="363"/>
        <v>107210</v>
      </c>
      <c r="R1370" s="9">
        <f t="shared" si="364"/>
        <v>196900.00000000003</v>
      </c>
      <c r="S1370" s="10">
        <f t="shared" si="365"/>
        <v>304110</v>
      </c>
      <c r="T1370" s="11">
        <f t="shared" si="366"/>
        <v>57435.6</v>
      </c>
      <c r="U1370" s="12">
        <f t="shared" si="367"/>
        <v>324043.59999999998</v>
      </c>
      <c r="V1370" s="13">
        <f t="shared" si="368"/>
        <v>295163.59999999998</v>
      </c>
      <c r="W1370" s="10">
        <f t="shared" si="369"/>
        <v>170093.6</v>
      </c>
    </row>
    <row r="1371" spans="2:23" x14ac:dyDescent="0.3">
      <c r="B1371" s="78" t="s">
        <v>26</v>
      </c>
      <c r="C1371" s="76">
        <v>803205</v>
      </c>
      <c r="D1371" s="79" t="s">
        <v>2214</v>
      </c>
      <c r="E1371" s="75">
        <v>1.81</v>
      </c>
      <c r="F1371" s="76">
        <v>0.71</v>
      </c>
      <c r="G1371" s="76">
        <v>1.1000000000000001</v>
      </c>
      <c r="H1371" s="6">
        <f t="shared" si="354"/>
        <v>67592</v>
      </c>
      <c r="I1371" s="6">
        <f t="shared" si="355"/>
        <v>123860.00000000001</v>
      </c>
      <c r="J1371" s="6">
        <f t="shared" si="356"/>
        <v>191452</v>
      </c>
      <c r="K1371" s="7">
        <f t="shared" si="357"/>
        <v>153360</v>
      </c>
      <c r="L1371" s="7">
        <f t="shared" si="358"/>
        <v>304700</v>
      </c>
      <c r="M1371" s="7">
        <f t="shared" si="359"/>
        <v>458060</v>
      </c>
      <c r="N1371" s="8">
        <f t="shared" si="360"/>
        <v>115020</v>
      </c>
      <c r="O1371" s="8">
        <f t="shared" si="361"/>
        <v>314160</v>
      </c>
      <c r="P1371" s="8">
        <f t="shared" si="362"/>
        <v>429180</v>
      </c>
      <c r="Q1371" s="9">
        <f t="shared" si="363"/>
        <v>107210</v>
      </c>
      <c r="R1371" s="9">
        <f t="shared" si="364"/>
        <v>196900.00000000003</v>
      </c>
      <c r="S1371" s="10">
        <f t="shared" si="365"/>
        <v>304110</v>
      </c>
      <c r="T1371" s="11">
        <f t="shared" si="366"/>
        <v>57435.6</v>
      </c>
      <c r="U1371" s="12">
        <f t="shared" si="367"/>
        <v>324043.59999999998</v>
      </c>
      <c r="V1371" s="13">
        <f t="shared" si="368"/>
        <v>295163.59999999998</v>
      </c>
      <c r="W1371" s="10">
        <f t="shared" si="369"/>
        <v>170093.6</v>
      </c>
    </row>
    <row r="1372" spans="2:23" x14ac:dyDescent="0.3">
      <c r="B1372" s="78" t="s">
        <v>26</v>
      </c>
      <c r="C1372" s="76">
        <v>803210</v>
      </c>
      <c r="D1372" s="79" t="s">
        <v>2215</v>
      </c>
      <c r="E1372" s="75">
        <v>1.81</v>
      </c>
      <c r="F1372" s="76">
        <v>0.71</v>
      </c>
      <c r="G1372" s="76">
        <v>1.1000000000000001</v>
      </c>
      <c r="H1372" s="6">
        <f t="shared" si="354"/>
        <v>67592</v>
      </c>
      <c r="I1372" s="6">
        <f t="shared" si="355"/>
        <v>123860.00000000001</v>
      </c>
      <c r="J1372" s="6">
        <f t="shared" si="356"/>
        <v>191452</v>
      </c>
      <c r="K1372" s="7">
        <f t="shared" si="357"/>
        <v>153360</v>
      </c>
      <c r="L1372" s="7">
        <f t="shared" si="358"/>
        <v>304700</v>
      </c>
      <c r="M1372" s="7">
        <f t="shared" si="359"/>
        <v>458060</v>
      </c>
      <c r="N1372" s="8">
        <f t="shared" si="360"/>
        <v>115020</v>
      </c>
      <c r="O1372" s="8">
        <f t="shared" si="361"/>
        <v>314160</v>
      </c>
      <c r="P1372" s="8">
        <f t="shared" si="362"/>
        <v>429180</v>
      </c>
      <c r="Q1372" s="9">
        <f t="shared" si="363"/>
        <v>107210</v>
      </c>
      <c r="R1372" s="9">
        <f t="shared" si="364"/>
        <v>196900.00000000003</v>
      </c>
      <c r="S1372" s="10">
        <f t="shared" si="365"/>
        <v>304110</v>
      </c>
      <c r="T1372" s="11">
        <f t="shared" si="366"/>
        <v>57435.6</v>
      </c>
      <c r="U1372" s="12">
        <f t="shared" si="367"/>
        <v>324043.59999999998</v>
      </c>
      <c r="V1372" s="13">
        <f t="shared" si="368"/>
        <v>295163.59999999998</v>
      </c>
      <c r="W1372" s="10">
        <f t="shared" si="369"/>
        <v>170093.6</v>
      </c>
    </row>
    <row r="1373" spans="2:23" ht="36" x14ac:dyDescent="0.3">
      <c r="B1373" s="78" t="s">
        <v>26</v>
      </c>
      <c r="C1373" s="76">
        <v>803215</v>
      </c>
      <c r="D1373" s="79" t="s">
        <v>2216</v>
      </c>
      <c r="E1373" s="75">
        <v>1.81</v>
      </c>
      <c r="F1373" s="76">
        <v>0.71</v>
      </c>
      <c r="G1373" s="76">
        <v>1.1000000000000001</v>
      </c>
      <c r="H1373" s="6">
        <f t="shared" si="354"/>
        <v>67592</v>
      </c>
      <c r="I1373" s="6">
        <f t="shared" si="355"/>
        <v>123860.00000000001</v>
      </c>
      <c r="J1373" s="6">
        <f t="shared" si="356"/>
        <v>191452</v>
      </c>
      <c r="K1373" s="7">
        <f t="shared" si="357"/>
        <v>153360</v>
      </c>
      <c r="L1373" s="7">
        <f t="shared" si="358"/>
        <v>304700</v>
      </c>
      <c r="M1373" s="7">
        <f t="shared" si="359"/>
        <v>458060</v>
      </c>
      <c r="N1373" s="8">
        <f t="shared" si="360"/>
        <v>115020</v>
      </c>
      <c r="O1373" s="8">
        <f t="shared" si="361"/>
        <v>314160</v>
      </c>
      <c r="P1373" s="8">
        <f t="shared" si="362"/>
        <v>429180</v>
      </c>
      <c r="Q1373" s="9">
        <f t="shared" si="363"/>
        <v>107210</v>
      </c>
      <c r="R1373" s="9">
        <f t="shared" si="364"/>
        <v>196900.00000000003</v>
      </c>
      <c r="S1373" s="10">
        <f t="shared" si="365"/>
        <v>304110</v>
      </c>
      <c r="T1373" s="11">
        <f t="shared" si="366"/>
        <v>57435.6</v>
      </c>
      <c r="U1373" s="12">
        <f t="shared" si="367"/>
        <v>324043.59999999998</v>
      </c>
      <c r="V1373" s="13">
        <f t="shared" si="368"/>
        <v>295163.59999999998</v>
      </c>
      <c r="W1373" s="10">
        <f t="shared" si="369"/>
        <v>170093.6</v>
      </c>
    </row>
    <row r="1374" spans="2:23" ht="40.799999999999997" x14ac:dyDescent="0.3">
      <c r="B1374" s="78" t="s">
        <v>26</v>
      </c>
      <c r="C1374" s="76">
        <v>803220</v>
      </c>
      <c r="D1374" s="79" t="s">
        <v>2217</v>
      </c>
      <c r="E1374" s="75">
        <v>1.81</v>
      </c>
      <c r="F1374" s="76">
        <v>0.71</v>
      </c>
      <c r="G1374" s="76">
        <v>1.1000000000000001</v>
      </c>
      <c r="H1374" s="6">
        <f t="shared" si="354"/>
        <v>67592</v>
      </c>
      <c r="I1374" s="6">
        <f t="shared" si="355"/>
        <v>123860.00000000001</v>
      </c>
      <c r="J1374" s="6">
        <f t="shared" si="356"/>
        <v>191452</v>
      </c>
      <c r="K1374" s="7">
        <f t="shared" si="357"/>
        <v>153360</v>
      </c>
      <c r="L1374" s="7">
        <f t="shared" si="358"/>
        <v>304700</v>
      </c>
      <c r="M1374" s="7">
        <f t="shared" si="359"/>
        <v>458060</v>
      </c>
      <c r="N1374" s="8">
        <f t="shared" si="360"/>
        <v>115020</v>
      </c>
      <c r="O1374" s="8">
        <f t="shared" si="361"/>
        <v>314160</v>
      </c>
      <c r="P1374" s="8">
        <f t="shared" si="362"/>
        <v>429180</v>
      </c>
      <c r="Q1374" s="9">
        <f t="shared" si="363"/>
        <v>107210</v>
      </c>
      <c r="R1374" s="9">
        <f t="shared" si="364"/>
        <v>196900.00000000003</v>
      </c>
      <c r="S1374" s="10">
        <f t="shared" si="365"/>
        <v>304110</v>
      </c>
      <c r="T1374" s="11">
        <f t="shared" si="366"/>
        <v>57435.6</v>
      </c>
      <c r="U1374" s="12">
        <f t="shared" si="367"/>
        <v>324043.59999999998</v>
      </c>
      <c r="V1374" s="13">
        <f t="shared" si="368"/>
        <v>295163.59999999998</v>
      </c>
      <c r="W1374" s="10">
        <f t="shared" si="369"/>
        <v>170093.6</v>
      </c>
    </row>
    <row r="1375" spans="2:23" ht="36" x14ac:dyDescent="0.3">
      <c r="B1375" s="78" t="s">
        <v>26</v>
      </c>
      <c r="C1375" s="76">
        <v>803225</v>
      </c>
      <c r="D1375" s="79" t="s">
        <v>2218</v>
      </c>
      <c r="E1375" s="75">
        <v>1.81</v>
      </c>
      <c r="F1375" s="76">
        <v>0.71</v>
      </c>
      <c r="G1375" s="76">
        <v>1.1000000000000001</v>
      </c>
      <c r="H1375" s="6">
        <f t="shared" si="354"/>
        <v>67592</v>
      </c>
      <c r="I1375" s="6">
        <f t="shared" si="355"/>
        <v>123860.00000000001</v>
      </c>
      <c r="J1375" s="6">
        <f t="shared" si="356"/>
        <v>191452</v>
      </c>
      <c r="K1375" s="7">
        <f t="shared" si="357"/>
        <v>153360</v>
      </c>
      <c r="L1375" s="7">
        <f t="shared" si="358"/>
        <v>304700</v>
      </c>
      <c r="M1375" s="7">
        <f t="shared" si="359"/>
        <v>458060</v>
      </c>
      <c r="N1375" s="8">
        <f t="shared" si="360"/>
        <v>115020</v>
      </c>
      <c r="O1375" s="8">
        <f t="shared" si="361"/>
        <v>314160</v>
      </c>
      <c r="P1375" s="8">
        <f t="shared" si="362"/>
        <v>429180</v>
      </c>
      <c r="Q1375" s="9">
        <f t="shared" si="363"/>
        <v>107210</v>
      </c>
      <c r="R1375" s="9">
        <f t="shared" si="364"/>
        <v>196900.00000000003</v>
      </c>
      <c r="S1375" s="10">
        <f t="shared" si="365"/>
        <v>304110</v>
      </c>
      <c r="T1375" s="11">
        <f t="shared" si="366"/>
        <v>57435.6</v>
      </c>
      <c r="U1375" s="12">
        <f t="shared" si="367"/>
        <v>324043.59999999998</v>
      </c>
      <c r="V1375" s="13">
        <f t="shared" si="368"/>
        <v>295163.59999999998</v>
      </c>
      <c r="W1375" s="10">
        <f t="shared" si="369"/>
        <v>170093.6</v>
      </c>
    </row>
    <row r="1376" spans="2:23" ht="61.2" x14ac:dyDescent="0.3">
      <c r="B1376" s="78" t="s">
        <v>26</v>
      </c>
      <c r="C1376" s="76">
        <v>803235</v>
      </c>
      <c r="D1376" s="79" t="s">
        <v>2219</v>
      </c>
      <c r="E1376" s="75">
        <v>2.46</v>
      </c>
      <c r="F1376" s="76">
        <v>0.43</v>
      </c>
      <c r="G1376" s="76">
        <v>2.0299999999999998</v>
      </c>
      <c r="H1376" s="6">
        <f t="shared" si="354"/>
        <v>40936</v>
      </c>
      <c r="I1376" s="6">
        <f t="shared" si="355"/>
        <v>228577.99999999997</v>
      </c>
      <c r="J1376" s="6">
        <f t="shared" si="356"/>
        <v>269514</v>
      </c>
      <c r="K1376" s="7">
        <f t="shared" si="357"/>
        <v>92880</v>
      </c>
      <c r="L1376" s="7">
        <f t="shared" si="358"/>
        <v>562310</v>
      </c>
      <c r="M1376" s="7">
        <f t="shared" si="359"/>
        <v>655190</v>
      </c>
      <c r="N1376" s="8">
        <f t="shared" si="360"/>
        <v>69660</v>
      </c>
      <c r="O1376" s="8">
        <f t="shared" si="361"/>
        <v>579768</v>
      </c>
      <c r="P1376" s="8">
        <f t="shared" si="362"/>
        <v>649428</v>
      </c>
      <c r="Q1376" s="9">
        <f t="shared" si="363"/>
        <v>64930</v>
      </c>
      <c r="R1376" s="9">
        <f t="shared" si="364"/>
        <v>363369.99999999994</v>
      </c>
      <c r="S1376" s="10">
        <f t="shared" si="365"/>
        <v>428299.99999999994</v>
      </c>
      <c r="T1376" s="11">
        <f t="shared" si="366"/>
        <v>80854.2</v>
      </c>
      <c r="U1376" s="12">
        <f t="shared" si="367"/>
        <v>466530.2</v>
      </c>
      <c r="V1376" s="13">
        <f t="shared" si="368"/>
        <v>460768.2</v>
      </c>
      <c r="W1376" s="10">
        <f t="shared" si="369"/>
        <v>239640.19999999995</v>
      </c>
    </row>
    <row r="1377" spans="2:23" x14ac:dyDescent="0.3">
      <c r="B1377" s="78" t="s">
        <v>26</v>
      </c>
      <c r="C1377" s="76">
        <v>803240</v>
      </c>
      <c r="D1377" s="79" t="s">
        <v>2220</v>
      </c>
      <c r="E1377" s="75">
        <v>1.61</v>
      </c>
      <c r="F1377" s="76">
        <v>0.28000000000000003</v>
      </c>
      <c r="G1377" s="76">
        <v>1.33</v>
      </c>
      <c r="H1377" s="6">
        <f t="shared" si="354"/>
        <v>26656.000000000004</v>
      </c>
      <c r="I1377" s="6">
        <f t="shared" si="355"/>
        <v>149758</v>
      </c>
      <c r="J1377" s="6">
        <f t="shared" si="356"/>
        <v>176414</v>
      </c>
      <c r="K1377" s="7">
        <f t="shared" si="357"/>
        <v>60480.000000000007</v>
      </c>
      <c r="L1377" s="7">
        <f t="shared" si="358"/>
        <v>368410</v>
      </c>
      <c r="M1377" s="7">
        <f t="shared" si="359"/>
        <v>428890</v>
      </c>
      <c r="N1377" s="8">
        <f t="shared" si="360"/>
        <v>45360.000000000007</v>
      </c>
      <c r="O1377" s="8">
        <f t="shared" si="361"/>
        <v>379848</v>
      </c>
      <c r="P1377" s="8">
        <f t="shared" si="362"/>
        <v>425208</v>
      </c>
      <c r="Q1377" s="9">
        <f t="shared" si="363"/>
        <v>42280.000000000007</v>
      </c>
      <c r="R1377" s="9">
        <f t="shared" si="364"/>
        <v>238070</v>
      </c>
      <c r="S1377" s="10">
        <f t="shared" si="365"/>
        <v>280350</v>
      </c>
      <c r="T1377" s="11">
        <f t="shared" si="366"/>
        <v>52924.2</v>
      </c>
      <c r="U1377" s="12">
        <f t="shared" si="367"/>
        <v>305400.2</v>
      </c>
      <c r="V1377" s="13">
        <f t="shared" si="368"/>
        <v>301718.2</v>
      </c>
      <c r="W1377" s="10">
        <f t="shared" si="369"/>
        <v>156860.20000000001</v>
      </c>
    </row>
    <row r="1378" spans="2:23" x14ac:dyDescent="0.3">
      <c r="B1378" s="78" t="s">
        <v>26</v>
      </c>
      <c r="C1378" s="76">
        <v>803245</v>
      </c>
      <c r="D1378" s="79" t="s">
        <v>2221</v>
      </c>
      <c r="E1378" s="75">
        <v>1.61</v>
      </c>
      <c r="F1378" s="76">
        <v>0.28000000000000003</v>
      </c>
      <c r="G1378" s="76">
        <v>1.33</v>
      </c>
      <c r="H1378" s="6">
        <f t="shared" si="354"/>
        <v>26656.000000000004</v>
      </c>
      <c r="I1378" s="6">
        <f t="shared" si="355"/>
        <v>149758</v>
      </c>
      <c r="J1378" s="6">
        <f t="shared" si="356"/>
        <v>176414</v>
      </c>
      <c r="K1378" s="7">
        <f t="shared" si="357"/>
        <v>60480.000000000007</v>
      </c>
      <c r="L1378" s="7">
        <f t="shared" si="358"/>
        <v>368410</v>
      </c>
      <c r="M1378" s="7">
        <f t="shared" si="359"/>
        <v>428890</v>
      </c>
      <c r="N1378" s="8">
        <f t="shared" si="360"/>
        <v>45360.000000000007</v>
      </c>
      <c r="O1378" s="8">
        <f t="shared" si="361"/>
        <v>379848</v>
      </c>
      <c r="P1378" s="8">
        <f t="shared" si="362"/>
        <v>425208</v>
      </c>
      <c r="Q1378" s="9">
        <f t="shared" si="363"/>
        <v>42280.000000000007</v>
      </c>
      <c r="R1378" s="9">
        <f t="shared" si="364"/>
        <v>238070</v>
      </c>
      <c r="S1378" s="10">
        <f t="shared" si="365"/>
        <v>280350</v>
      </c>
      <c r="T1378" s="11">
        <f t="shared" si="366"/>
        <v>52924.2</v>
      </c>
      <c r="U1378" s="12">
        <f t="shared" si="367"/>
        <v>305400.2</v>
      </c>
      <c r="V1378" s="13">
        <f t="shared" si="368"/>
        <v>301718.2</v>
      </c>
      <c r="W1378" s="10">
        <f t="shared" si="369"/>
        <v>156860.20000000001</v>
      </c>
    </row>
    <row r="1379" spans="2:23" x14ac:dyDescent="0.3">
      <c r="B1379" s="78" t="s">
        <v>26</v>
      </c>
      <c r="C1379" s="76">
        <v>803250</v>
      </c>
      <c r="D1379" s="79" t="s">
        <v>2222</v>
      </c>
      <c r="E1379" s="75">
        <v>1.81</v>
      </c>
      <c r="F1379" s="76">
        <v>0.71</v>
      </c>
      <c r="G1379" s="76">
        <v>1.1000000000000001</v>
      </c>
      <c r="H1379" s="6">
        <f t="shared" si="354"/>
        <v>67592</v>
      </c>
      <c r="I1379" s="6">
        <f t="shared" si="355"/>
        <v>123860.00000000001</v>
      </c>
      <c r="J1379" s="6">
        <f t="shared" si="356"/>
        <v>191452</v>
      </c>
      <c r="K1379" s="7">
        <f t="shared" si="357"/>
        <v>153360</v>
      </c>
      <c r="L1379" s="7">
        <f t="shared" si="358"/>
        <v>304700</v>
      </c>
      <c r="M1379" s="7">
        <f t="shared" si="359"/>
        <v>458060</v>
      </c>
      <c r="N1379" s="8">
        <f t="shared" si="360"/>
        <v>115020</v>
      </c>
      <c r="O1379" s="8">
        <f t="shared" si="361"/>
        <v>314160</v>
      </c>
      <c r="P1379" s="8">
        <f t="shared" si="362"/>
        <v>429180</v>
      </c>
      <c r="Q1379" s="9">
        <f t="shared" si="363"/>
        <v>107210</v>
      </c>
      <c r="R1379" s="9">
        <f t="shared" si="364"/>
        <v>196900.00000000003</v>
      </c>
      <c r="S1379" s="10">
        <f t="shared" si="365"/>
        <v>304110</v>
      </c>
      <c r="T1379" s="11">
        <f t="shared" si="366"/>
        <v>57435.6</v>
      </c>
      <c r="U1379" s="12">
        <f t="shared" si="367"/>
        <v>324043.59999999998</v>
      </c>
      <c r="V1379" s="13">
        <f t="shared" si="368"/>
        <v>295163.59999999998</v>
      </c>
      <c r="W1379" s="10">
        <f t="shared" si="369"/>
        <v>170093.6</v>
      </c>
    </row>
    <row r="1380" spans="2:23" x14ac:dyDescent="0.3">
      <c r="B1380" s="78" t="s">
        <v>26</v>
      </c>
      <c r="C1380" s="76">
        <v>803251</v>
      </c>
      <c r="D1380" s="79" t="s">
        <v>2223</v>
      </c>
      <c r="E1380" s="75">
        <v>1.81</v>
      </c>
      <c r="F1380" s="76">
        <v>0.71</v>
      </c>
      <c r="G1380" s="76">
        <v>1.1000000000000001</v>
      </c>
      <c r="H1380" s="6">
        <f t="shared" si="354"/>
        <v>67592</v>
      </c>
      <c r="I1380" s="6">
        <f t="shared" si="355"/>
        <v>123860.00000000001</v>
      </c>
      <c r="J1380" s="6">
        <f t="shared" si="356"/>
        <v>191452</v>
      </c>
      <c r="K1380" s="7">
        <f t="shared" si="357"/>
        <v>153360</v>
      </c>
      <c r="L1380" s="7">
        <f t="shared" si="358"/>
        <v>304700</v>
      </c>
      <c r="M1380" s="7">
        <f t="shared" si="359"/>
        <v>458060</v>
      </c>
      <c r="N1380" s="8">
        <f t="shared" si="360"/>
        <v>115020</v>
      </c>
      <c r="O1380" s="8">
        <f t="shared" si="361"/>
        <v>314160</v>
      </c>
      <c r="P1380" s="8">
        <f t="shared" si="362"/>
        <v>429180</v>
      </c>
      <c r="Q1380" s="9">
        <f t="shared" si="363"/>
        <v>107210</v>
      </c>
      <c r="R1380" s="9">
        <f t="shared" si="364"/>
        <v>196900.00000000003</v>
      </c>
      <c r="S1380" s="10">
        <f t="shared" si="365"/>
        <v>304110</v>
      </c>
      <c r="T1380" s="11">
        <f t="shared" si="366"/>
        <v>57435.6</v>
      </c>
      <c r="U1380" s="12">
        <f t="shared" si="367"/>
        <v>324043.59999999998</v>
      </c>
      <c r="V1380" s="13">
        <f t="shared" si="368"/>
        <v>295163.59999999998</v>
      </c>
      <c r="W1380" s="10">
        <f t="shared" si="369"/>
        <v>170093.6</v>
      </c>
    </row>
    <row r="1381" spans="2:23" x14ac:dyDescent="0.3">
      <c r="B1381" s="78" t="s">
        <v>26</v>
      </c>
      <c r="C1381" s="76">
        <v>803255</v>
      </c>
      <c r="D1381" s="79" t="s">
        <v>2224</v>
      </c>
      <c r="E1381" s="75">
        <v>1.81</v>
      </c>
      <c r="F1381" s="76">
        <v>0.71</v>
      </c>
      <c r="G1381" s="76">
        <v>1.1000000000000001</v>
      </c>
      <c r="H1381" s="6">
        <f t="shared" si="354"/>
        <v>67592</v>
      </c>
      <c r="I1381" s="6">
        <f t="shared" si="355"/>
        <v>123860.00000000001</v>
      </c>
      <c r="J1381" s="6">
        <f t="shared" si="356"/>
        <v>191452</v>
      </c>
      <c r="K1381" s="7">
        <f t="shared" si="357"/>
        <v>153360</v>
      </c>
      <c r="L1381" s="7">
        <f t="shared" si="358"/>
        <v>304700</v>
      </c>
      <c r="M1381" s="7">
        <f t="shared" si="359"/>
        <v>458060</v>
      </c>
      <c r="N1381" s="8">
        <f t="shared" si="360"/>
        <v>115020</v>
      </c>
      <c r="O1381" s="8">
        <f t="shared" si="361"/>
        <v>314160</v>
      </c>
      <c r="P1381" s="8">
        <f t="shared" si="362"/>
        <v>429180</v>
      </c>
      <c r="Q1381" s="9">
        <f t="shared" si="363"/>
        <v>107210</v>
      </c>
      <c r="R1381" s="9">
        <f t="shared" si="364"/>
        <v>196900.00000000003</v>
      </c>
      <c r="S1381" s="10">
        <f t="shared" si="365"/>
        <v>304110</v>
      </c>
      <c r="T1381" s="11">
        <f t="shared" si="366"/>
        <v>57435.6</v>
      </c>
      <c r="U1381" s="12">
        <f t="shared" si="367"/>
        <v>324043.59999999998</v>
      </c>
      <c r="V1381" s="13">
        <f t="shared" si="368"/>
        <v>295163.59999999998</v>
      </c>
      <c r="W1381" s="10">
        <f t="shared" si="369"/>
        <v>170093.6</v>
      </c>
    </row>
    <row r="1382" spans="2:23" x14ac:dyDescent="0.3">
      <c r="B1382" s="78" t="s">
        <v>26</v>
      </c>
      <c r="C1382" s="76">
        <v>803260</v>
      </c>
      <c r="D1382" s="79" t="s">
        <v>2225</v>
      </c>
      <c r="E1382" s="75">
        <v>1.81</v>
      </c>
      <c r="F1382" s="76">
        <v>0.71</v>
      </c>
      <c r="G1382" s="76">
        <v>1.1000000000000001</v>
      </c>
      <c r="H1382" s="6">
        <f t="shared" si="354"/>
        <v>67592</v>
      </c>
      <c r="I1382" s="6">
        <f t="shared" si="355"/>
        <v>123860.00000000001</v>
      </c>
      <c r="J1382" s="6">
        <f t="shared" si="356"/>
        <v>191452</v>
      </c>
      <c r="K1382" s="7">
        <f t="shared" si="357"/>
        <v>153360</v>
      </c>
      <c r="L1382" s="7">
        <f t="shared" si="358"/>
        <v>304700</v>
      </c>
      <c r="M1382" s="7">
        <f t="shared" si="359"/>
        <v>458060</v>
      </c>
      <c r="N1382" s="8">
        <f t="shared" si="360"/>
        <v>115020</v>
      </c>
      <c r="O1382" s="8">
        <f t="shared" si="361"/>
        <v>314160</v>
      </c>
      <c r="P1382" s="8">
        <f t="shared" si="362"/>
        <v>429180</v>
      </c>
      <c r="Q1382" s="9">
        <f t="shared" si="363"/>
        <v>107210</v>
      </c>
      <c r="R1382" s="9">
        <f t="shared" si="364"/>
        <v>196900.00000000003</v>
      </c>
      <c r="S1382" s="10">
        <f t="shared" si="365"/>
        <v>304110</v>
      </c>
      <c r="T1382" s="11">
        <f t="shared" si="366"/>
        <v>57435.6</v>
      </c>
      <c r="U1382" s="12">
        <f t="shared" si="367"/>
        <v>324043.59999999998</v>
      </c>
      <c r="V1382" s="13">
        <f t="shared" si="368"/>
        <v>295163.59999999998</v>
      </c>
      <c r="W1382" s="10">
        <f t="shared" si="369"/>
        <v>170093.6</v>
      </c>
    </row>
    <row r="1383" spans="2:23" x14ac:dyDescent="0.3">
      <c r="B1383" s="78" t="s">
        <v>26</v>
      </c>
      <c r="C1383" s="76">
        <v>803265</v>
      </c>
      <c r="D1383" s="79" t="s">
        <v>2226</v>
      </c>
      <c r="E1383" s="75">
        <v>0.92</v>
      </c>
      <c r="F1383" s="76">
        <v>0.24</v>
      </c>
      <c r="G1383" s="76">
        <v>0.68</v>
      </c>
      <c r="H1383" s="6">
        <f t="shared" si="354"/>
        <v>22848</v>
      </c>
      <c r="I1383" s="6">
        <f t="shared" si="355"/>
        <v>76568</v>
      </c>
      <c r="J1383" s="6">
        <f t="shared" si="356"/>
        <v>99416</v>
      </c>
      <c r="K1383" s="7">
        <f t="shared" si="357"/>
        <v>51840</v>
      </c>
      <c r="L1383" s="7">
        <f t="shared" si="358"/>
        <v>188360</v>
      </c>
      <c r="M1383" s="7">
        <f t="shared" si="359"/>
        <v>240200</v>
      </c>
      <c r="N1383" s="8">
        <f t="shared" si="360"/>
        <v>38880</v>
      </c>
      <c r="O1383" s="8">
        <f t="shared" si="361"/>
        <v>194208</v>
      </c>
      <c r="P1383" s="8">
        <f t="shared" si="362"/>
        <v>233088</v>
      </c>
      <c r="Q1383" s="9">
        <f t="shared" si="363"/>
        <v>36240</v>
      </c>
      <c r="R1383" s="9">
        <f t="shared" si="364"/>
        <v>121720.00000000001</v>
      </c>
      <c r="S1383" s="10">
        <f t="shared" si="365"/>
        <v>157960</v>
      </c>
      <c r="T1383" s="11">
        <f t="shared" si="366"/>
        <v>29824.799999999999</v>
      </c>
      <c r="U1383" s="12">
        <f t="shared" si="367"/>
        <v>170608.8</v>
      </c>
      <c r="V1383" s="13">
        <f t="shared" si="368"/>
        <v>163496.79999999999</v>
      </c>
      <c r="W1383" s="10">
        <f t="shared" si="369"/>
        <v>88368.8</v>
      </c>
    </row>
    <row r="1384" spans="2:23" ht="61.2" x14ac:dyDescent="0.3">
      <c r="B1384" s="78" t="s">
        <v>26</v>
      </c>
      <c r="C1384" s="76">
        <v>803270</v>
      </c>
      <c r="D1384" s="79" t="s">
        <v>2227</v>
      </c>
      <c r="E1384" s="75">
        <v>0.88</v>
      </c>
      <c r="F1384" s="76">
        <v>0.23</v>
      </c>
      <c r="G1384" s="76">
        <v>0.65</v>
      </c>
      <c r="H1384" s="6">
        <f t="shared" si="354"/>
        <v>21896</v>
      </c>
      <c r="I1384" s="6">
        <f t="shared" si="355"/>
        <v>73190</v>
      </c>
      <c r="J1384" s="6">
        <f t="shared" si="356"/>
        <v>95086</v>
      </c>
      <c r="K1384" s="7">
        <f t="shared" si="357"/>
        <v>49680</v>
      </c>
      <c r="L1384" s="7">
        <f t="shared" si="358"/>
        <v>180050</v>
      </c>
      <c r="M1384" s="7">
        <f t="shared" si="359"/>
        <v>229730</v>
      </c>
      <c r="N1384" s="8">
        <f t="shared" si="360"/>
        <v>37260</v>
      </c>
      <c r="O1384" s="8">
        <f t="shared" si="361"/>
        <v>185640</v>
      </c>
      <c r="P1384" s="8">
        <f t="shared" si="362"/>
        <v>222900</v>
      </c>
      <c r="Q1384" s="9">
        <f t="shared" si="363"/>
        <v>34730</v>
      </c>
      <c r="R1384" s="9">
        <f t="shared" si="364"/>
        <v>116350</v>
      </c>
      <c r="S1384" s="10">
        <f t="shared" si="365"/>
        <v>151080</v>
      </c>
      <c r="T1384" s="11">
        <f t="shared" si="366"/>
        <v>28525.8</v>
      </c>
      <c r="U1384" s="12">
        <f t="shared" si="367"/>
        <v>163169.79999999999</v>
      </c>
      <c r="V1384" s="13">
        <f t="shared" si="368"/>
        <v>156339.79999999999</v>
      </c>
      <c r="W1384" s="10">
        <f t="shared" si="369"/>
        <v>84519.8</v>
      </c>
    </row>
    <row r="1385" spans="2:23" ht="40.799999999999997" x14ac:dyDescent="0.3">
      <c r="B1385" s="78" t="s">
        <v>26</v>
      </c>
      <c r="C1385" s="76">
        <v>803275</v>
      </c>
      <c r="D1385" s="79" t="s">
        <v>2228</v>
      </c>
      <c r="E1385" s="75">
        <v>1.03</v>
      </c>
      <c r="F1385" s="76">
        <v>0.27</v>
      </c>
      <c r="G1385" s="76">
        <v>0.76</v>
      </c>
      <c r="H1385" s="6">
        <f t="shared" si="354"/>
        <v>25704</v>
      </c>
      <c r="I1385" s="6">
        <f t="shared" si="355"/>
        <v>85576</v>
      </c>
      <c r="J1385" s="6">
        <f t="shared" si="356"/>
        <v>111280</v>
      </c>
      <c r="K1385" s="7">
        <f t="shared" si="357"/>
        <v>58320.000000000007</v>
      </c>
      <c r="L1385" s="7">
        <f t="shared" si="358"/>
        <v>210520</v>
      </c>
      <c r="M1385" s="7">
        <f t="shared" si="359"/>
        <v>268840</v>
      </c>
      <c r="N1385" s="8">
        <f t="shared" si="360"/>
        <v>43740</v>
      </c>
      <c r="O1385" s="8">
        <f t="shared" si="361"/>
        <v>217056</v>
      </c>
      <c r="P1385" s="8">
        <f t="shared" si="362"/>
        <v>260796</v>
      </c>
      <c r="Q1385" s="9">
        <f t="shared" si="363"/>
        <v>40770</v>
      </c>
      <c r="R1385" s="9">
        <f t="shared" si="364"/>
        <v>136040</v>
      </c>
      <c r="S1385" s="10">
        <f t="shared" si="365"/>
        <v>176810</v>
      </c>
      <c r="T1385" s="11">
        <f t="shared" si="366"/>
        <v>33384</v>
      </c>
      <c r="U1385" s="12">
        <f t="shared" si="367"/>
        <v>190944</v>
      </c>
      <c r="V1385" s="13">
        <f t="shared" si="368"/>
        <v>182900</v>
      </c>
      <c r="W1385" s="10">
        <f t="shared" si="369"/>
        <v>98914</v>
      </c>
    </row>
    <row r="1386" spans="2:23" ht="40.799999999999997" x14ac:dyDescent="0.3">
      <c r="B1386" s="78" t="s">
        <v>26</v>
      </c>
      <c r="C1386" s="76">
        <v>803276</v>
      </c>
      <c r="D1386" s="79" t="s">
        <v>2229</v>
      </c>
      <c r="E1386" s="75">
        <v>1.03</v>
      </c>
      <c r="F1386" s="76">
        <v>0.27</v>
      </c>
      <c r="G1386" s="76">
        <v>0.76</v>
      </c>
      <c r="H1386" s="6">
        <f t="shared" si="354"/>
        <v>25704</v>
      </c>
      <c r="I1386" s="6">
        <f t="shared" si="355"/>
        <v>85576</v>
      </c>
      <c r="J1386" s="6">
        <f t="shared" si="356"/>
        <v>111280</v>
      </c>
      <c r="K1386" s="7">
        <f t="shared" si="357"/>
        <v>58320.000000000007</v>
      </c>
      <c r="L1386" s="7">
        <f t="shared" si="358"/>
        <v>210520</v>
      </c>
      <c r="M1386" s="7">
        <f t="shared" si="359"/>
        <v>268840</v>
      </c>
      <c r="N1386" s="8">
        <f t="shared" si="360"/>
        <v>43740</v>
      </c>
      <c r="O1386" s="8">
        <f t="shared" si="361"/>
        <v>217056</v>
      </c>
      <c r="P1386" s="8">
        <f t="shared" si="362"/>
        <v>260796</v>
      </c>
      <c r="Q1386" s="9">
        <f t="shared" si="363"/>
        <v>40770</v>
      </c>
      <c r="R1386" s="9">
        <f t="shared" si="364"/>
        <v>136040</v>
      </c>
      <c r="S1386" s="10">
        <f t="shared" si="365"/>
        <v>176810</v>
      </c>
      <c r="T1386" s="11">
        <f t="shared" si="366"/>
        <v>33384</v>
      </c>
      <c r="U1386" s="12">
        <f t="shared" si="367"/>
        <v>190944</v>
      </c>
      <c r="V1386" s="13">
        <f t="shared" si="368"/>
        <v>182900</v>
      </c>
      <c r="W1386" s="10">
        <f t="shared" si="369"/>
        <v>98914</v>
      </c>
    </row>
    <row r="1387" spans="2:23" ht="40.799999999999997" x14ac:dyDescent="0.3">
      <c r="B1387" s="78" t="s">
        <v>26</v>
      </c>
      <c r="C1387" s="76">
        <v>803277</v>
      </c>
      <c r="D1387" s="79" t="s">
        <v>2230</v>
      </c>
      <c r="E1387" s="75">
        <v>1.03</v>
      </c>
      <c r="F1387" s="76">
        <v>0.27</v>
      </c>
      <c r="G1387" s="76">
        <v>0.76</v>
      </c>
      <c r="H1387" s="6">
        <f t="shared" si="354"/>
        <v>25704</v>
      </c>
      <c r="I1387" s="6">
        <f t="shared" si="355"/>
        <v>85576</v>
      </c>
      <c r="J1387" s="6">
        <f t="shared" si="356"/>
        <v>111280</v>
      </c>
      <c r="K1387" s="7">
        <f t="shared" si="357"/>
        <v>58320.000000000007</v>
      </c>
      <c r="L1387" s="7">
        <f t="shared" si="358"/>
        <v>210520</v>
      </c>
      <c r="M1387" s="7">
        <f t="shared" si="359"/>
        <v>268840</v>
      </c>
      <c r="N1387" s="8">
        <f t="shared" si="360"/>
        <v>43740</v>
      </c>
      <c r="O1387" s="8">
        <f t="shared" si="361"/>
        <v>217056</v>
      </c>
      <c r="P1387" s="8">
        <f t="shared" si="362"/>
        <v>260796</v>
      </c>
      <c r="Q1387" s="9">
        <f t="shared" si="363"/>
        <v>40770</v>
      </c>
      <c r="R1387" s="9">
        <f t="shared" si="364"/>
        <v>136040</v>
      </c>
      <c r="S1387" s="10">
        <f t="shared" si="365"/>
        <v>176810</v>
      </c>
      <c r="T1387" s="11">
        <f t="shared" si="366"/>
        <v>33384</v>
      </c>
      <c r="U1387" s="12">
        <f t="shared" si="367"/>
        <v>190944</v>
      </c>
      <c r="V1387" s="13">
        <f t="shared" si="368"/>
        <v>182900</v>
      </c>
      <c r="W1387" s="10">
        <f t="shared" si="369"/>
        <v>98914</v>
      </c>
    </row>
    <row r="1388" spans="2:23" ht="40.799999999999997" x14ac:dyDescent="0.3">
      <c r="B1388" s="78" t="s">
        <v>26</v>
      </c>
      <c r="C1388" s="76">
        <v>803278</v>
      </c>
      <c r="D1388" s="79" t="s">
        <v>2231</v>
      </c>
      <c r="E1388" s="75">
        <v>1.03</v>
      </c>
      <c r="F1388" s="76">
        <v>0.27</v>
      </c>
      <c r="G1388" s="76">
        <v>0.76</v>
      </c>
      <c r="H1388" s="6">
        <f t="shared" ref="H1388:H1451" si="370">F1388*95200</f>
        <v>25704</v>
      </c>
      <c r="I1388" s="6">
        <f t="shared" ref="I1388:I1451" si="371">G1388*112600</f>
        <v>85576</v>
      </c>
      <c r="J1388" s="6">
        <f t="shared" si="356"/>
        <v>111280</v>
      </c>
      <c r="K1388" s="7">
        <f t="shared" si="357"/>
        <v>58320.000000000007</v>
      </c>
      <c r="L1388" s="7">
        <f t="shared" si="358"/>
        <v>210520</v>
      </c>
      <c r="M1388" s="7">
        <f t="shared" si="359"/>
        <v>268840</v>
      </c>
      <c r="N1388" s="8">
        <f t="shared" si="360"/>
        <v>43740</v>
      </c>
      <c r="O1388" s="8">
        <f t="shared" si="361"/>
        <v>217056</v>
      </c>
      <c r="P1388" s="8">
        <f t="shared" si="362"/>
        <v>260796</v>
      </c>
      <c r="Q1388" s="9">
        <f t="shared" si="363"/>
        <v>40770</v>
      </c>
      <c r="R1388" s="9">
        <f t="shared" si="364"/>
        <v>136040</v>
      </c>
      <c r="S1388" s="10">
        <f t="shared" si="365"/>
        <v>176810</v>
      </c>
      <c r="T1388" s="11">
        <f t="shared" si="366"/>
        <v>33384</v>
      </c>
      <c r="U1388" s="12">
        <f t="shared" si="367"/>
        <v>190944</v>
      </c>
      <c r="V1388" s="13">
        <f t="shared" si="368"/>
        <v>182900</v>
      </c>
      <c r="W1388" s="10">
        <f t="shared" si="369"/>
        <v>98914</v>
      </c>
    </row>
    <row r="1389" spans="2:23" ht="40.799999999999997" x14ac:dyDescent="0.3">
      <c r="B1389" s="78" t="s">
        <v>26</v>
      </c>
      <c r="C1389" s="76">
        <v>803280</v>
      </c>
      <c r="D1389" s="79" t="s">
        <v>2232</v>
      </c>
      <c r="E1389" s="75">
        <v>1.76</v>
      </c>
      <c r="F1389" s="76">
        <v>0.46</v>
      </c>
      <c r="G1389" s="76">
        <v>1.3</v>
      </c>
      <c r="H1389" s="6">
        <f t="shared" si="370"/>
        <v>43792</v>
      </c>
      <c r="I1389" s="6">
        <f t="shared" si="371"/>
        <v>146380</v>
      </c>
      <c r="J1389" s="6">
        <f t="shared" si="356"/>
        <v>190172</v>
      </c>
      <c r="K1389" s="7">
        <f t="shared" si="357"/>
        <v>99360</v>
      </c>
      <c r="L1389" s="7">
        <f t="shared" si="358"/>
        <v>360100</v>
      </c>
      <c r="M1389" s="7">
        <f t="shared" si="359"/>
        <v>459460</v>
      </c>
      <c r="N1389" s="8">
        <f t="shared" si="360"/>
        <v>74520</v>
      </c>
      <c r="O1389" s="8">
        <f t="shared" si="361"/>
        <v>371280</v>
      </c>
      <c r="P1389" s="8">
        <f t="shared" si="362"/>
        <v>445800</v>
      </c>
      <c r="Q1389" s="9">
        <f t="shared" si="363"/>
        <v>69460</v>
      </c>
      <c r="R1389" s="9">
        <f t="shared" si="364"/>
        <v>232700</v>
      </c>
      <c r="S1389" s="10">
        <f t="shared" si="365"/>
        <v>302160</v>
      </c>
      <c r="T1389" s="11">
        <f t="shared" si="366"/>
        <v>57051.6</v>
      </c>
      <c r="U1389" s="12">
        <f t="shared" si="367"/>
        <v>326339.59999999998</v>
      </c>
      <c r="V1389" s="13">
        <f t="shared" si="368"/>
        <v>312679.59999999998</v>
      </c>
      <c r="W1389" s="10">
        <f t="shared" si="369"/>
        <v>169039.6</v>
      </c>
    </row>
    <row r="1390" spans="2:23" ht="40.799999999999997" x14ac:dyDescent="0.3">
      <c r="B1390" s="78" t="s">
        <v>26</v>
      </c>
      <c r="C1390" s="76">
        <v>803281</v>
      </c>
      <c r="D1390" s="79" t="s">
        <v>2233</v>
      </c>
      <c r="E1390" s="75">
        <v>1.76</v>
      </c>
      <c r="F1390" s="76">
        <v>0.46</v>
      </c>
      <c r="G1390" s="76">
        <v>1.3</v>
      </c>
      <c r="H1390" s="6">
        <f t="shared" si="370"/>
        <v>43792</v>
      </c>
      <c r="I1390" s="6">
        <f t="shared" si="371"/>
        <v>146380</v>
      </c>
      <c r="J1390" s="6">
        <f t="shared" si="356"/>
        <v>190172</v>
      </c>
      <c r="K1390" s="7">
        <f t="shared" si="357"/>
        <v>99360</v>
      </c>
      <c r="L1390" s="7">
        <f t="shared" si="358"/>
        <v>360100</v>
      </c>
      <c r="M1390" s="7">
        <f t="shared" si="359"/>
        <v>459460</v>
      </c>
      <c r="N1390" s="8">
        <f t="shared" si="360"/>
        <v>74520</v>
      </c>
      <c r="O1390" s="8">
        <f t="shared" si="361"/>
        <v>371280</v>
      </c>
      <c r="P1390" s="8">
        <f t="shared" si="362"/>
        <v>445800</v>
      </c>
      <c r="Q1390" s="9">
        <f t="shared" si="363"/>
        <v>69460</v>
      </c>
      <c r="R1390" s="9">
        <f t="shared" si="364"/>
        <v>232700</v>
      </c>
      <c r="S1390" s="10">
        <f t="shared" si="365"/>
        <v>302160</v>
      </c>
      <c r="T1390" s="11">
        <f t="shared" si="366"/>
        <v>57051.6</v>
      </c>
      <c r="U1390" s="12">
        <f t="shared" si="367"/>
        <v>326339.59999999998</v>
      </c>
      <c r="V1390" s="13">
        <f t="shared" si="368"/>
        <v>312679.59999999998</v>
      </c>
      <c r="W1390" s="10">
        <f t="shared" si="369"/>
        <v>169039.6</v>
      </c>
    </row>
    <row r="1391" spans="2:23" ht="40.799999999999997" x14ac:dyDescent="0.3">
      <c r="B1391" s="78" t="s">
        <v>26</v>
      </c>
      <c r="C1391" s="76">
        <v>803282</v>
      </c>
      <c r="D1391" s="79" t="s">
        <v>2234</v>
      </c>
      <c r="E1391" s="75">
        <v>1.76</v>
      </c>
      <c r="F1391" s="76">
        <v>0.46</v>
      </c>
      <c r="G1391" s="76">
        <v>1.3</v>
      </c>
      <c r="H1391" s="6">
        <f t="shared" si="370"/>
        <v>43792</v>
      </c>
      <c r="I1391" s="6">
        <f t="shared" si="371"/>
        <v>146380</v>
      </c>
      <c r="J1391" s="6">
        <f t="shared" si="356"/>
        <v>190172</v>
      </c>
      <c r="K1391" s="7">
        <f t="shared" si="357"/>
        <v>99360</v>
      </c>
      <c r="L1391" s="7">
        <f t="shared" si="358"/>
        <v>360100</v>
      </c>
      <c r="M1391" s="7">
        <f t="shared" si="359"/>
        <v>459460</v>
      </c>
      <c r="N1391" s="8">
        <f t="shared" si="360"/>
        <v>74520</v>
      </c>
      <c r="O1391" s="8">
        <f t="shared" si="361"/>
        <v>371280</v>
      </c>
      <c r="P1391" s="8">
        <f t="shared" si="362"/>
        <v>445800</v>
      </c>
      <c r="Q1391" s="9">
        <f t="shared" si="363"/>
        <v>69460</v>
      </c>
      <c r="R1391" s="9">
        <f t="shared" si="364"/>
        <v>232700</v>
      </c>
      <c r="S1391" s="10">
        <f t="shared" si="365"/>
        <v>302160</v>
      </c>
      <c r="T1391" s="11">
        <f t="shared" si="366"/>
        <v>57051.6</v>
      </c>
      <c r="U1391" s="12">
        <f t="shared" si="367"/>
        <v>326339.59999999998</v>
      </c>
      <c r="V1391" s="13">
        <f t="shared" si="368"/>
        <v>312679.59999999998</v>
      </c>
      <c r="W1391" s="10">
        <f t="shared" si="369"/>
        <v>169039.6</v>
      </c>
    </row>
    <row r="1392" spans="2:23" ht="40.799999999999997" x14ac:dyDescent="0.3">
      <c r="B1392" s="78" t="s">
        <v>26</v>
      </c>
      <c r="C1392" s="76">
        <v>803283</v>
      </c>
      <c r="D1392" s="79" t="s">
        <v>2235</v>
      </c>
      <c r="E1392" s="75">
        <v>1.76</v>
      </c>
      <c r="F1392" s="76">
        <v>0.46</v>
      </c>
      <c r="G1392" s="76">
        <v>1.3</v>
      </c>
      <c r="H1392" s="6">
        <f t="shared" si="370"/>
        <v>43792</v>
      </c>
      <c r="I1392" s="6">
        <f t="shared" si="371"/>
        <v>146380</v>
      </c>
      <c r="J1392" s="6">
        <f t="shared" si="356"/>
        <v>190172</v>
      </c>
      <c r="K1392" s="7">
        <f t="shared" si="357"/>
        <v>99360</v>
      </c>
      <c r="L1392" s="7">
        <f t="shared" si="358"/>
        <v>360100</v>
      </c>
      <c r="M1392" s="7">
        <f t="shared" si="359"/>
        <v>459460</v>
      </c>
      <c r="N1392" s="8">
        <f t="shared" si="360"/>
        <v>74520</v>
      </c>
      <c r="O1392" s="8">
        <f t="shared" si="361"/>
        <v>371280</v>
      </c>
      <c r="P1392" s="8">
        <f t="shared" si="362"/>
        <v>445800</v>
      </c>
      <c r="Q1392" s="9">
        <f t="shared" si="363"/>
        <v>69460</v>
      </c>
      <c r="R1392" s="9">
        <f t="shared" si="364"/>
        <v>232700</v>
      </c>
      <c r="S1392" s="10">
        <f t="shared" si="365"/>
        <v>302160</v>
      </c>
      <c r="T1392" s="11">
        <f t="shared" si="366"/>
        <v>57051.6</v>
      </c>
      <c r="U1392" s="12">
        <f t="shared" si="367"/>
        <v>326339.59999999998</v>
      </c>
      <c r="V1392" s="13">
        <f t="shared" si="368"/>
        <v>312679.59999999998</v>
      </c>
      <c r="W1392" s="10">
        <f t="shared" si="369"/>
        <v>169039.6</v>
      </c>
    </row>
    <row r="1393" spans="2:23" ht="61.2" x14ac:dyDescent="0.3">
      <c r="B1393" s="78" t="s">
        <v>26</v>
      </c>
      <c r="C1393" s="76">
        <v>803284</v>
      </c>
      <c r="D1393" s="79" t="s">
        <v>2236</v>
      </c>
      <c r="E1393" s="75">
        <v>1.3</v>
      </c>
      <c r="F1393" s="76">
        <v>0.45</v>
      </c>
      <c r="G1393" s="76">
        <v>0.85</v>
      </c>
      <c r="H1393" s="6">
        <f t="shared" si="370"/>
        <v>42840</v>
      </c>
      <c r="I1393" s="6">
        <f t="shared" si="371"/>
        <v>95710</v>
      </c>
      <c r="J1393" s="6">
        <f t="shared" si="356"/>
        <v>138550</v>
      </c>
      <c r="K1393" s="7">
        <f t="shared" si="357"/>
        <v>97200</v>
      </c>
      <c r="L1393" s="7">
        <f t="shared" si="358"/>
        <v>235450</v>
      </c>
      <c r="M1393" s="7">
        <f t="shared" si="359"/>
        <v>332650</v>
      </c>
      <c r="N1393" s="8">
        <f t="shared" si="360"/>
        <v>72900</v>
      </c>
      <c r="O1393" s="8">
        <f t="shared" si="361"/>
        <v>242760</v>
      </c>
      <c r="P1393" s="8">
        <f t="shared" si="362"/>
        <v>315660</v>
      </c>
      <c r="Q1393" s="9">
        <f t="shared" si="363"/>
        <v>67950</v>
      </c>
      <c r="R1393" s="9">
        <f t="shared" si="364"/>
        <v>152150</v>
      </c>
      <c r="S1393" s="10">
        <f t="shared" si="365"/>
        <v>220100</v>
      </c>
      <c r="T1393" s="11">
        <f t="shared" si="366"/>
        <v>41565</v>
      </c>
      <c r="U1393" s="12">
        <f t="shared" si="367"/>
        <v>235665</v>
      </c>
      <c r="V1393" s="13">
        <f t="shared" si="368"/>
        <v>218675</v>
      </c>
      <c r="W1393" s="10">
        <f t="shared" si="369"/>
        <v>123115</v>
      </c>
    </row>
    <row r="1394" spans="2:23" ht="61.2" x14ac:dyDescent="0.3">
      <c r="B1394" s="78" t="s">
        <v>26</v>
      </c>
      <c r="C1394" s="76">
        <v>803285</v>
      </c>
      <c r="D1394" s="79" t="s">
        <v>2237</v>
      </c>
      <c r="E1394" s="75">
        <v>1.3</v>
      </c>
      <c r="F1394" s="76">
        <v>0.45</v>
      </c>
      <c r="G1394" s="76">
        <v>0.85</v>
      </c>
      <c r="H1394" s="6">
        <f t="shared" si="370"/>
        <v>42840</v>
      </c>
      <c r="I1394" s="6">
        <f t="shared" si="371"/>
        <v>95710</v>
      </c>
      <c r="J1394" s="6">
        <f t="shared" si="356"/>
        <v>138550</v>
      </c>
      <c r="K1394" s="7">
        <f t="shared" si="357"/>
        <v>97200</v>
      </c>
      <c r="L1394" s="7">
        <f t="shared" si="358"/>
        <v>235450</v>
      </c>
      <c r="M1394" s="7">
        <f t="shared" si="359"/>
        <v>332650</v>
      </c>
      <c r="N1394" s="8">
        <f t="shared" si="360"/>
        <v>72900</v>
      </c>
      <c r="O1394" s="8">
        <f t="shared" si="361"/>
        <v>242760</v>
      </c>
      <c r="P1394" s="8">
        <f t="shared" si="362"/>
        <v>315660</v>
      </c>
      <c r="Q1394" s="9">
        <f t="shared" si="363"/>
        <v>67950</v>
      </c>
      <c r="R1394" s="9">
        <f t="shared" si="364"/>
        <v>152150</v>
      </c>
      <c r="S1394" s="10">
        <f t="shared" si="365"/>
        <v>220100</v>
      </c>
      <c r="T1394" s="11">
        <f t="shared" si="366"/>
        <v>41565</v>
      </c>
      <c r="U1394" s="12">
        <f t="shared" si="367"/>
        <v>235665</v>
      </c>
      <c r="V1394" s="13">
        <f t="shared" si="368"/>
        <v>218675</v>
      </c>
      <c r="W1394" s="10">
        <f t="shared" si="369"/>
        <v>123115</v>
      </c>
    </row>
    <row r="1395" spans="2:23" ht="61.2" x14ac:dyDescent="0.3">
      <c r="B1395" s="78" t="s">
        <v>26</v>
      </c>
      <c r="C1395" s="76">
        <v>803286</v>
      </c>
      <c r="D1395" s="79" t="s">
        <v>2238</v>
      </c>
      <c r="E1395" s="75">
        <v>1.3</v>
      </c>
      <c r="F1395" s="76">
        <v>0.45</v>
      </c>
      <c r="G1395" s="76">
        <v>0.85</v>
      </c>
      <c r="H1395" s="6">
        <f t="shared" si="370"/>
        <v>42840</v>
      </c>
      <c r="I1395" s="6">
        <f t="shared" si="371"/>
        <v>95710</v>
      </c>
      <c r="J1395" s="6">
        <f t="shared" si="356"/>
        <v>138550</v>
      </c>
      <c r="K1395" s="7">
        <f t="shared" si="357"/>
        <v>97200</v>
      </c>
      <c r="L1395" s="7">
        <f t="shared" si="358"/>
        <v>235450</v>
      </c>
      <c r="M1395" s="7">
        <f t="shared" si="359"/>
        <v>332650</v>
      </c>
      <c r="N1395" s="8">
        <f t="shared" si="360"/>
        <v>72900</v>
      </c>
      <c r="O1395" s="8">
        <f t="shared" si="361"/>
        <v>242760</v>
      </c>
      <c r="P1395" s="8">
        <f t="shared" si="362"/>
        <v>315660</v>
      </c>
      <c r="Q1395" s="9">
        <f t="shared" si="363"/>
        <v>67950</v>
      </c>
      <c r="R1395" s="9">
        <f t="shared" si="364"/>
        <v>152150</v>
      </c>
      <c r="S1395" s="10">
        <f t="shared" si="365"/>
        <v>220100</v>
      </c>
      <c r="T1395" s="11">
        <f t="shared" si="366"/>
        <v>41565</v>
      </c>
      <c r="U1395" s="12">
        <f t="shared" si="367"/>
        <v>235665</v>
      </c>
      <c r="V1395" s="13">
        <f t="shared" si="368"/>
        <v>218675</v>
      </c>
      <c r="W1395" s="10">
        <f t="shared" si="369"/>
        <v>123115</v>
      </c>
    </row>
    <row r="1396" spans="2:23" ht="61.2" x14ac:dyDescent="0.3">
      <c r="B1396" s="78" t="s">
        <v>26</v>
      </c>
      <c r="C1396" s="76">
        <v>803287</v>
      </c>
      <c r="D1396" s="79" t="s">
        <v>2239</v>
      </c>
      <c r="E1396" s="75">
        <v>1.3</v>
      </c>
      <c r="F1396" s="76">
        <v>0.45</v>
      </c>
      <c r="G1396" s="76">
        <v>0.85</v>
      </c>
      <c r="H1396" s="6">
        <f t="shared" si="370"/>
        <v>42840</v>
      </c>
      <c r="I1396" s="6">
        <f t="shared" si="371"/>
        <v>95710</v>
      </c>
      <c r="J1396" s="6">
        <f t="shared" si="356"/>
        <v>138550</v>
      </c>
      <c r="K1396" s="7">
        <f t="shared" si="357"/>
        <v>97200</v>
      </c>
      <c r="L1396" s="7">
        <f t="shared" si="358"/>
        <v>235450</v>
      </c>
      <c r="M1396" s="7">
        <f t="shared" si="359"/>
        <v>332650</v>
      </c>
      <c r="N1396" s="8">
        <f t="shared" si="360"/>
        <v>72900</v>
      </c>
      <c r="O1396" s="8">
        <f t="shared" si="361"/>
        <v>242760</v>
      </c>
      <c r="P1396" s="8">
        <f t="shared" si="362"/>
        <v>315660</v>
      </c>
      <c r="Q1396" s="9">
        <f t="shared" si="363"/>
        <v>67950</v>
      </c>
      <c r="R1396" s="9">
        <f t="shared" si="364"/>
        <v>152150</v>
      </c>
      <c r="S1396" s="10">
        <f t="shared" si="365"/>
        <v>220100</v>
      </c>
      <c r="T1396" s="11">
        <f t="shared" si="366"/>
        <v>41565</v>
      </c>
      <c r="U1396" s="12">
        <f t="shared" si="367"/>
        <v>235665</v>
      </c>
      <c r="V1396" s="13">
        <f t="shared" si="368"/>
        <v>218675</v>
      </c>
      <c r="W1396" s="10">
        <f t="shared" si="369"/>
        <v>123115</v>
      </c>
    </row>
    <row r="1397" spans="2:23" ht="61.2" x14ac:dyDescent="0.3">
      <c r="B1397" s="78" t="s">
        <v>26</v>
      </c>
      <c r="C1397" s="76">
        <v>803288</v>
      </c>
      <c r="D1397" s="79" t="s">
        <v>2240</v>
      </c>
      <c r="E1397" s="75">
        <v>1.3</v>
      </c>
      <c r="F1397" s="76">
        <v>0.45</v>
      </c>
      <c r="G1397" s="76">
        <v>0.85</v>
      </c>
      <c r="H1397" s="6">
        <f t="shared" si="370"/>
        <v>42840</v>
      </c>
      <c r="I1397" s="6">
        <f t="shared" si="371"/>
        <v>95710</v>
      </c>
      <c r="J1397" s="6">
        <f t="shared" si="356"/>
        <v>138550</v>
      </c>
      <c r="K1397" s="7">
        <f t="shared" si="357"/>
        <v>97200</v>
      </c>
      <c r="L1397" s="7">
        <f t="shared" si="358"/>
        <v>235450</v>
      </c>
      <c r="M1397" s="7">
        <f t="shared" si="359"/>
        <v>332650</v>
      </c>
      <c r="N1397" s="8">
        <f t="shared" si="360"/>
        <v>72900</v>
      </c>
      <c r="O1397" s="8">
        <f t="shared" si="361"/>
        <v>242760</v>
      </c>
      <c r="P1397" s="8">
        <f t="shared" si="362"/>
        <v>315660</v>
      </c>
      <c r="Q1397" s="9">
        <f t="shared" si="363"/>
        <v>67950</v>
      </c>
      <c r="R1397" s="9">
        <f t="shared" si="364"/>
        <v>152150</v>
      </c>
      <c r="S1397" s="10">
        <f t="shared" si="365"/>
        <v>220100</v>
      </c>
      <c r="T1397" s="11">
        <f t="shared" si="366"/>
        <v>41565</v>
      </c>
      <c r="U1397" s="12">
        <f t="shared" si="367"/>
        <v>235665</v>
      </c>
      <c r="V1397" s="13">
        <f t="shared" si="368"/>
        <v>218675</v>
      </c>
      <c r="W1397" s="10">
        <f t="shared" si="369"/>
        <v>123115</v>
      </c>
    </row>
    <row r="1398" spans="2:23" ht="61.2" x14ac:dyDescent="0.3">
      <c r="B1398" s="78" t="s">
        <v>26</v>
      </c>
      <c r="C1398" s="76">
        <v>803289</v>
      </c>
      <c r="D1398" s="79" t="s">
        <v>2241</v>
      </c>
      <c r="E1398" s="75">
        <v>1.3</v>
      </c>
      <c r="F1398" s="76">
        <v>0.45</v>
      </c>
      <c r="G1398" s="76">
        <v>0.85</v>
      </c>
      <c r="H1398" s="6">
        <f t="shared" si="370"/>
        <v>42840</v>
      </c>
      <c r="I1398" s="6">
        <f t="shared" si="371"/>
        <v>95710</v>
      </c>
      <c r="J1398" s="6">
        <f t="shared" si="356"/>
        <v>138550</v>
      </c>
      <c r="K1398" s="7">
        <f t="shared" si="357"/>
        <v>97200</v>
      </c>
      <c r="L1398" s="7">
        <f t="shared" si="358"/>
        <v>235450</v>
      </c>
      <c r="M1398" s="7">
        <f t="shared" si="359"/>
        <v>332650</v>
      </c>
      <c r="N1398" s="8">
        <f t="shared" si="360"/>
        <v>72900</v>
      </c>
      <c r="O1398" s="8">
        <f t="shared" si="361"/>
        <v>242760</v>
      </c>
      <c r="P1398" s="8">
        <f t="shared" si="362"/>
        <v>315660</v>
      </c>
      <c r="Q1398" s="9">
        <f t="shared" si="363"/>
        <v>67950</v>
      </c>
      <c r="R1398" s="9">
        <f t="shared" si="364"/>
        <v>152150</v>
      </c>
      <c r="S1398" s="10">
        <f t="shared" si="365"/>
        <v>220100</v>
      </c>
      <c r="T1398" s="11">
        <f t="shared" si="366"/>
        <v>41565</v>
      </c>
      <c r="U1398" s="12">
        <f t="shared" si="367"/>
        <v>235665</v>
      </c>
      <c r="V1398" s="13">
        <f t="shared" si="368"/>
        <v>218675</v>
      </c>
      <c r="W1398" s="10">
        <f t="shared" si="369"/>
        <v>123115</v>
      </c>
    </row>
    <row r="1399" spans="2:23" x14ac:dyDescent="0.3">
      <c r="B1399" s="78" t="s">
        <v>26</v>
      </c>
      <c r="C1399" s="76">
        <v>803290</v>
      </c>
      <c r="D1399" s="79" t="s">
        <v>2242</v>
      </c>
      <c r="E1399" s="75">
        <v>1.08</v>
      </c>
      <c r="F1399" s="76">
        <v>0.23</v>
      </c>
      <c r="G1399" s="76">
        <v>0.85</v>
      </c>
      <c r="H1399" s="6">
        <f t="shared" si="370"/>
        <v>21896</v>
      </c>
      <c r="I1399" s="6">
        <f t="shared" si="371"/>
        <v>95710</v>
      </c>
      <c r="J1399" s="6">
        <f t="shared" si="356"/>
        <v>117606</v>
      </c>
      <c r="K1399" s="7">
        <f t="shared" si="357"/>
        <v>49680</v>
      </c>
      <c r="L1399" s="7">
        <f t="shared" si="358"/>
        <v>235450</v>
      </c>
      <c r="M1399" s="7">
        <f t="shared" si="359"/>
        <v>285130</v>
      </c>
      <c r="N1399" s="8">
        <f t="shared" si="360"/>
        <v>37260</v>
      </c>
      <c r="O1399" s="8">
        <f t="shared" si="361"/>
        <v>242760</v>
      </c>
      <c r="P1399" s="8">
        <f t="shared" si="362"/>
        <v>280020</v>
      </c>
      <c r="Q1399" s="9">
        <f t="shared" si="363"/>
        <v>34730</v>
      </c>
      <c r="R1399" s="9">
        <f t="shared" si="364"/>
        <v>152150</v>
      </c>
      <c r="S1399" s="10">
        <f t="shared" si="365"/>
        <v>186880</v>
      </c>
      <c r="T1399" s="11">
        <f t="shared" si="366"/>
        <v>35281.800000000003</v>
      </c>
      <c r="U1399" s="12">
        <f t="shared" si="367"/>
        <v>202805.8</v>
      </c>
      <c r="V1399" s="13">
        <f t="shared" si="368"/>
        <v>197695.8</v>
      </c>
      <c r="W1399" s="10">
        <f t="shared" si="369"/>
        <v>104555.8</v>
      </c>
    </row>
    <row r="1400" spans="2:23" ht="40.799999999999997" x14ac:dyDescent="0.3">
      <c r="B1400" s="78" t="s">
        <v>26</v>
      </c>
      <c r="C1400" s="76">
        <v>803295</v>
      </c>
      <c r="D1400" s="79" t="s">
        <v>2243</v>
      </c>
      <c r="E1400" s="75">
        <v>0.99</v>
      </c>
      <c r="F1400" s="76">
        <v>0.26</v>
      </c>
      <c r="G1400" s="76">
        <v>0.73</v>
      </c>
      <c r="H1400" s="6">
        <f t="shared" si="370"/>
        <v>24752</v>
      </c>
      <c r="I1400" s="6">
        <f t="shared" si="371"/>
        <v>82198</v>
      </c>
      <c r="J1400" s="6">
        <f t="shared" si="356"/>
        <v>106950</v>
      </c>
      <c r="K1400" s="7">
        <f t="shared" si="357"/>
        <v>56160</v>
      </c>
      <c r="L1400" s="7">
        <f t="shared" si="358"/>
        <v>202210</v>
      </c>
      <c r="M1400" s="7">
        <f t="shared" si="359"/>
        <v>258370</v>
      </c>
      <c r="N1400" s="8">
        <f t="shared" si="360"/>
        <v>42120</v>
      </c>
      <c r="O1400" s="8">
        <f t="shared" si="361"/>
        <v>208488</v>
      </c>
      <c r="P1400" s="8">
        <f t="shared" si="362"/>
        <v>250608</v>
      </c>
      <c r="Q1400" s="9">
        <f t="shared" si="363"/>
        <v>39260</v>
      </c>
      <c r="R1400" s="9">
        <f t="shared" si="364"/>
        <v>130670</v>
      </c>
      <c r="S1400" s="10">
        <f t="shared" si="365"/>
        <v>169930</v>
      </c>
      <c r="T1400" s="11">
        <f t="shared" si="366"/>
        <v>32085</v>
      </c>
      <c r="U1400" s="12">
        <f t="shared" si="367"/>
        <v>183505</v>
      </c>
      <c r="V1400" s="13">
        <f t="shared" si="368"/>
        <v>175743</v>
      </c>
      <c r="W1400" s="10">
        <f t="shared" si="369"/>
        <v>95065</v>
      </c>
    </row>
    <row r="1401" spans="2:23" ht="81.599999999999994" x14ac:dyDescent="0.3">
      <c r="B1401" s="78" t="s">
        <v>26</v>
      </c>
      <c r="C1401" s="76">
        <v>803300</v>
      </c>
      <c r="D1401" s="79" t="s">
        <v>2244</v>
      </c>
      <c r="E1401" s="75">
        <v>1.8</v>
      </c>
      <c r="F1401" s="76">
        <v>0.47</v>
      </c>
      <c r="G1401" s="76">
        <v>1.33</v>
      </c>
      <c r="H1401" s="6">
        <f t="shared" si="370"/>
        <v>44744</v>
      </c>
      <c r="I1401" s="6">
        <f t="shared" si="371"/>
        <v>149758</v>
      </c>
      <c r="J1401" s="6">
        <f t="shared" si="356"/>
        <v>194502</v>
      </c>
      <c r="K1401" s="7">
        <f t="shared" si="357"/>
        <v>101520</v>
      </c>
      <c r="L1401" s="7">
        <f t="shared" si="358"/>
        <v>368410</v>
      </c>
      <c r="M1401" s="7">
        <f t="shared" si="359"/>
        <v>469930</v>
      </c>
      <c r="N1401" s="8">
        <f t="shared" si="360"/>
        <v>76140</v>
      </c>
      <c r="O1401" s="8">
        <f t="shared" si="361"/>
        <v>379848</v>
      </c>
      <c r="P1401" s="8">
        <f t="shared" si="362"/>
        <v>455988</v>
      </c>
      <c r="Q1401" s="9">
        <f t="shared" si="363"/>
        <v>70970</v>
      </c>
      <c r="R1401" s="9">
        <f t="shared" si="364"/>
        <v>238070</v>
      </c>
      <c r="S1401" s="10">
        <f t="shared" si="365"/>
        <v>309040</v>
      </c>
      <c r="T1401" s="11">
        <f t="shared" si="366"/>
        <v>58350.6</v>
      </c>
      <c r="U1401" s="12">
        <f t="shared" si="367"/>
        <v>333778.59999999998</v>
      </c>
      <c r="V1401" s="13">
        <f t="shared" si="368"/>
        <v>319836.59999999998</v>
      </c>
      <c r="W1401" s="10">
        <f t="shared" si="369"/>
        <v>172888.6</v>
      </c>
    </row>
    <row r="1402" spans="2:23" ht="61.2" x14ac:dyDescent="0.3">
      <c r="B1402" s="78" t="s">
        <v>26</v>
      </c>
      <c r="C1402" s="76">
        <v>803301</v>
      </c>
      <c r="D1402" s="79" t="s">
        <v>2245</v>
      </c>
      <c r="E1402" s="75">
        <v>1.8</v>
      </c>
      <c r="F1402" s="76">
        <v>0.47</v>
      </c>
      <c r="G1402" s="76">
        <v>1.33</v>
      </c>
      <c r="H1402" s="6">
        <f t="shared" si="370"/>
        <v>44744</v>
      </c>
      <c r="I1402" s="6">
        <f t="shared" si="371"/>
        <v>149758</v>
      </c>
      <c r="J1402" s="6">
        <f t="shared" si="356"/>
        <v>194502</v>
      </c>
      <c r="K1402" s="7">
        <f t="shared" si="357"/>
        <v>101520</v>
      </c>
      <c r="L1402" s="7">
        <f t="shared" si="358"/>
        <v>368410</v>
      </c>
      <c r="M1402" s="7">
        <f t="shared" si="359"/>
        <v>469930</v>
      </c>
      <c r="N1402" s="8">
        <f t="shared" si="360"/>
        <v>76140</v>
      </c>
      <c r="O1402" s="8">
        <f t="shared" si="361"/>
        <v>379848</v>
      </c>
      <c r="P1402" s="8">
        <f t="shared" si="362"/>
        <v>455988</v>
      </c>
      <c r="Q1402" s="9">
        <f t="shared" si="363"/>
        <v>70970</v>
      </c>
      <c r="R1402" s="9">
        <f t="shared" si="364"/>
        <v>238070</v>
      </c>
      <c r="S1402" s="10">
        <f t="shared" si="365"/>
        <v>309040</v>
      </c>
      <c r="T1402" s="11">
        <f t="shared" si="366"/>
        <v>58350.6</v>
      </c>
      <c r="U1402" s="12">
        <f t="shared" si="367"/>
        <v>333778.59999999998</v>
      </c>
      <c r="V1402" s="13">
        <f t="shared" si="368"/>
        <v>319836.59999999998</v>
      </c>
      <c r="W1402" s="10">
        <f t="shared" si="369"/>
        <v>172888.6</v>
      </c>
    </row>
    <row r="1403" spans="2:23" ht="61.2" x14ac:dyDescent="0.3">
      <c r="B1403" s="78" t="s">
        <v>26</v>
      </c>
      <c r="C1403" s="76">
        <v>803302</v>
      </c>
      <c r="D1403" s="79" t="s">
        <v>2246</v>
      </c>
      <c r="E1403" s="75">
        <v>1.8</v>
      </c>
      <c r="F1403" s="76">
        <v>0.47</v>
      </c>
      <c r="G1403" s="76">
        <v>1.33</v>
      </c>
      <c r="H1403" s="6">
        <f t="shared" si="370"/>
        <v>44744</v>
      </c>
      <c r="I1403" s="6">
        <f t="shared" si="371"/>
        <v>149758</v>
      </c>
      <c r="J1403" s="6">
        <f t="shared" si="356"/>
        <v>194502</v>
      </c>
      <c r="K1403" s="7">
        <f t="shared" si="357"/>
        <v>101520</v>
      </c>
      <c r="L1403" s="7">
        <f t="shared" si="358"/>
        <v>368410</v>
      </c>
      <c r="M1403" s="7">
        <f t="shared" si="359"/>
        <v>469930</v>
      </c>
      <c r="N1403" s="8">
        <f t="shared" si="360"/>
        <v>76140</v>
      </c>
      <c r="O1403" s="8">
        <f t="shared" si="361"/>
        <v>379848</v>
      </c>
      <c r="P1403" s="8">
        <f t="shared" si="362"/>
        <v>455988</v>
      </c>
      <c r="Q1403" s="9">
        <f t="shared" si="363"/>
        <v>70970</v>
      </c>
      <c r="R1403" s="9">
        <f t="shared" si="364"/>
        <v>238070</v>
      </c>
      <c r="S1403" s="10">
        <f t="shared" si="365"/>
        <v>309040</v>
      </c>
      <c r="T1403" s="11">
        <f t="shared" si="366"/>
        <v>58350.6</v>
      </c>
      <c r="U1403" s="12">
        <f t="shared" si="367"/>
        <v>333778.59999999998</v>
      </c>
      <c r="V1403" s="13">
        <f t="shared" si="368"/>
        <v>319836.59999999998</v>
      </c>
      <c r="W1403" s="10">
        <f t="shared" si="369"/>
        <v>172888.6</v>
      </c>
    </row>
    <row r="1404" spans="2:23" ht="61.2" x14ac:dyDescent="0.3">
      <c r="B1404" s="78" t="s">
        <v>26</v>
      </c>
      <c r="C1404" s="76">
        <v>803303</v>
      </c>
      <c r="D1404" s="79" t="s">
        <v>2247</v>
      </c>
      <c r="E1404" s="75">
        <v>1.8</v>
      </c>
      <c r="F1404" s="76">
        <v>0.47</v>
      </c>
      <c r="G1404" s="76">
        <v>1.33</v>
      </c>
      <c r="H1404" s="6">
        <f t="shared" si="370"/>
        <v>44744</v>
      </c>
      <c r="I1404" s="6">
        <f t="shared" si="371"/>
        <v>149758</v>
      </c>
      <c r="J1404" s="6">
        <f t="shared" si="356"/>
        <v>194502</v>
      </c>
      <c r="K1404" s="7">
        <f t="shared" si="357"/>
        <v>101520</v>
      </c>
      <c r="L1404" s="7">
        <f t="shared" si="358"/>
        <v>368410</v>
      </c>
      <c r="M1404" s="7">
        <f t="shared" si="359"/>
        <v>469930</v>
      </c>
      <c r="N1404" s="8">
        <f t="shared" si="360"/>
        <v>76140</v>
      </c>
      <c r="O1404" s="8">
        <f t="shared" si="361"/>
        <v>379848</v>
      </c>
      <c r="P1404" s="8">
        <f t="shared" si="362"/>
        <v>455988</v>
      </c>
      <c r="Q1404" s="9">
        <f t="shared" si="363"/>
        <v>70970</v>
      </c>
      <c r="R1404" s="9">
        <f t="shared" si="364"/>
        <v>238070</v>
      </c>
      <c r="S1404" s="10">
        <f t="shared" si="365"/>
        <v>309040</v>
      </c>
      <c r="T1404" s="11">
        <f t="shared" si="366"/>
        <v>58350.6</v>
      </c>
      <c r="U1404" s="12">
        <f t="shared" si="367"/>
        <v>333778.59999999998</v>
      </c>
      <c r="V1404" s="13">
        <f t="shared" si="368"/>
        <v>319836.59999999998</v>
      </c>
      <c r="W1404" s="10">
        <f t="shared" si="369"/>
        <v>172888.6</v>
      </c>
    </row>
    <row r="1405" spans="2:23" ht="61.2" x14ac:dyDescent="0.3">
      <c r="B1405" s="78" t="s">
        <v>26</v>
      </c>
      <c r="C1405" s="76">
        <v>803305</v>
      </c>
      <c r="D1405" s="79" t="s">
        <v>2248</v>
      </c>
      <c r="E1405" s="75">
        <v>0.91999999999999993</v>
      </c>
      <c r="F1405" s="76">
        <v>0.19</v>
      </c>
      <c r="G1405" s="76">
        <v>0.73</v>
      </c>
      <c r="H1405" s="6">
        <f t="shared" si="370"/>
        <v>18088</v>
      </c>
      <c r="I1405" s="6">
        <f t="shared" si="371"/>
        <v>82198</v>
      </c>
      <c r="J1405" s="6">
        <f t="shared" si="356"/>
        <v>100286</v>
      </c>
      <c r="K1405" s="7">
        <f t="shared" si="357"/>
        <v>41040</v>
      </c>
      <c r="L1405" s="7">
        <f t="shared" si="358"/>
        <v>202210</v>
      </c>
      <c r="M1405" s="7">
        <f t="shared" si="359"/>
        <v>243250</v>
      </c>
      <c r="N1405" s="8">
        <f t="shared" si="360"/>
        <v>30780</v>
      </c>
      <c r="O1405" s="8">
        <f t="shared" si="361"/>
        <v>208488</v>
      </c>
      <c r="P1405" s="8">
        <f t="shared" si="362"/>
        <v>239268</v>
      </c>
      <c r="Q1405" s="9">
        <f t="shared" si="363"/>
        <v>28690</v>
      </c>
      <c r="R1405" s="9">
        <f t="shared" si="364"/>
        <v>130670</v>
      </c>
      <c r="S1405" s="10">
        <f t="shared" si="365"/>
        <v>159360</v>
      </c>
      <c r="T1405" s="11">
        <f t="shared" si="366"/>
        <v>30085.8</v>
      </c>
      <c r="U1405" s="12">
        <f t="shared" si="367"/>
        <v>173049.8</v>
      </c>
      <c r="V1405" s="13">
        <f t="shared" si="368"/>
        <v>169067.8</v>
      </c>
      <c r="W1405" s="10">
        <f t="shared" si="369"/>
        <v>89159.8</v>
      </c>
    </row>
    <row r="1406" spans="2:23" ht="40.799999999999997" x14ac:dyDescent="0.3">
      <c r="B1406" s="78" t="s">
        <v>26</v>
      </c>
      <c r="C1406" s="76">
        <v>803310</v>
      </c>
      <c r="D1406" s="79" t="s">
        <v>2249</v>
      </c>
      <c r="E1406" s="75">
        <v>1.68</v>
      </c>
      <c r="F1406" s="76">
        <v>0.44</v>
      </c>
      <c r="G1406" s="76">
        <v>1.24</v>
      </c>
      <c r="H1406" s="6">
        <f t="shared" si="370"/>
        <v>41888</v>
      </c>
      <c r="I1406" s="6">
        <f t="shared" si="371"/>
        <v>139624</v>
      </c>
      <c r="J1406" s="6">
        <f t="shared" si="356"/>
        <v>181512</v>
      </c>
      <c r="K1406" s="7">
        <f t="shared" si="357"/>
        <v>95040</v>
      </c>
      <c r="L1406" s="7">
        <f t="shared" si="358"/>
        <v>343480</v>
      </c>
      <c r="M1406" s="7">
        <f t="shared" si="359"/>
        <v>438520</v>
      </c>
      <c r="N1406" s="8">
        <f t="shared" si="360"/>
        <v>71280</v>
      </c>
      <c r="O1406" s="8">
        <f t="shared" si="361"/>
        <v>354144</v>
      </c>
      <c r="P1406" s="8">
        <f t="shared" si="362"/>
        <v>425424</v>
      </c>
      <c r="Q1406" s="9">
        <f t="shared" si="363"/>
        <v>66440</v>
      </c>
      <c r="R1406" s="9">
        <f t="shared" si="364"/>
        <v>221960</v>
      </c>
      <c r="S1406" s="10">
        <f t="shared" si="365"/>
        <v>288400</v>
      </c>
      <c r="T1406" s="11">
        <f t="shared" si="366"/>
        <v>54453.599999999999</v>
      </c>
      <c r="U1406" s="12">
        <f t="shared" si="367"/>
        <v>311461.59999999998</v>
      </c>
      <c r="V1406" s="13">
        <f t="shared" si="368"/>
        <v>298365.59999999998</v>
      </c>
      <c r="W1406" s="10">
        <f t="shared" si="369"/>
        <v>161341.6</v>
      </c>
    </row>
    <row r="1407" spans="2:23" ht="40.799999999999997" x14ac:dyDescent="0.3">
      <c r="B1407" s="78" t="s">
        <v>26</v>
      </c>
      <c r="C1407" s="76">
        <v>803315</v>
      </c>
      <c r="D1407" s="79" t="s">
        <v>2250</v>
      </c>
      <c r="E1407" s="75">
        <v>9.0000000000000011E-2</v>
      </c>
      <c r="F1407" s="76">
        <v>0.02</v>
      </c>
      <c r="G1407" s="76">
        <v>7.0000000000000007E-2</v>
      </c>
      <c r="H1407" s="6">
        <f t="shared" si="370"/>
        <v>1904</v>
      </c>
      <c r="I1407" s="6">
        <f t="shared" si="371"/>
        <v>7882.0000000000009</v>
      </c>
      <c r="J1407" s="6">
        <f t="shared" si="356"/>
        <v>9786</v>
      </c>
      <c r="K1407" s="7">
        <f t="shared" si="357"/>
        <v>4320</v>
      </c>
      <c r="L1407" s="7">
        <f t="shared" si="358"/>
        <v>19390.000000000004</v>
      </c>
      <c r="M1407" s="7">
        <f t="shared" si="359"/>
        <v>23710.000000000004</v>
      </c>
      <c r="N1407" s="8">
        <f t="shared" si="360"/>
        <v>3240</v>
      </c>
      <c r="O1407" s="8">
        <f t="shared" si="361"/>
        <v>19992.000000000004</v>
      </c>
      <c r="P1407" s="8">
        <f t="shared" si="362"/>
        <v>23232.000000000004</v>
      </c>
      <c r="Q1407" s="9">
        <f t="shared" si="363"/>
        <v>3020</v>
      </c>
      <c r="R1407" s="9">
        <f t="shared" si="364"/>
        <v>12530.000000000002</v>
      </c>
      <c r="S1407" s="10">
        <f t="shared" si="365"/>
        <v>15550.000000000002</v>
      </c>
      <c r="T1407" s="11">
        <f t="shared" si="366"/>
        <v>2935.8</v>
      </c>
      <c r="U1407" s="12">
        <f t="shared" si="367"/>
        <v>16859.800000000003</v>
      </c>
      <c r="V1407" s="13">
        <f t="shared" si="368"/>
        <v>16381.800000000003</v>
      </c>
      <c r="W1407" s="10">
        <f t="shared" si="369"/>
        <v>8699.8000000000029</v>
      </c>
    </row>
    <row r="1408" spans="2:23" ht="40.799999999999997" x14ac:dyDescent="0.3">
      <c r="B1408" s="78" t="s">
        <v>26</v>
      </c>
      <c r="C1408" s="76">
        <v>803320</v>
      </c>
      <c r="D1408" s="79" t="s">
        <v>2251</v>
      </c>
      <c r="E1408" s="75">
        <v>0.33999999999999997</v>
      </c>
      <c r="F1408" s="76">
        <v>0.09</v>
      </c>
      <c r="G1408" s="76">
        <v>0.25</v>
      </c>
      <c r="H1408" s="6">
        <f t="shared" si="370"/>
        <v>8568</v>
      </c>
      <c r="I1408" s="6">
        <f t="shared" si="371"/>
        <v>28150</v>
      </c>
      <c r="J1408" s="6">
        <f t="shared" si="356"/>
        <v>36718</v>
      </c>
      <c r="K1408" s="7">
        <f t="shared" si="357"/>
        <v>19440</v>
      </c>
      <c r="L1408" s="7">
        <f t="shared" si="358"/>
        <v>69250</v>
      </c>
      <c r="M1408" s="7">
        <f t="shared" si="359"/>
        <v>88690</v>
      </c>
      <c r="N1408" s="8">
        <f t="shared" si="360"/>
        <v>14580</v>
      </c>
      <c r="O1408" s="8">
        <f t="shared" si="361"/>
        <v>71400</v>
      </c>
      <c r="P1408" s="8">
        <f t="shared" si="362"/>
        <v>85980</v>
      </c>
      <c r="Q1408" s="9">
        <f t="shared" si="363"/>
        <v>13590</v>
      </c>
      <c r="R1408" s="9">
        <f t="shared" si="364"/>
        <v>44750</v>
      </c>
      <c r="S1408" s="10">
        <f t="shared" si="365"/>
        <v>58340</v>
      </c>
      <c r="T1408" s="11">
        <f t="shared" si="366"/>
        <v>11015.4</v>
      </c>
      <c r="U1408" s="12">
        <f t="shared" si="367"/>
        <v>62987.4</v>
      </c>
      <c r="V1408" s="13">
        <f t="shared" si="368"/>
        <v>60277.4</v>
      </c>
      <c r="W1408" s="10">
        <f t="shared" si="369"/>
        <v>32637.4</v>
      </c>
    </row>
    <row r="1409" spans="2:23" ht="36" x14ac:dyDescent="0.3">
      <c r="B1409" s="76" t="s">
        <v>214</v>
      </c>
      <c r="C1409" s="76">
        <v>803325</v>
      </c>
      <c r="D1409" s="79" t="s">
        <v>2252</v>
      </c>
      <c r="E1409" s="75">
        <v>1.31</v>
      </c>
      <c r="F1409" s="76">
        <v>0.36</v>
      </c>
      <c r="G1409" s="76">
        <v>0.95</v>
      </c>
      <c r="H1409" s="6">
        <f t="shared" si="370"/>
        <v>34272</v>
      </c>
      <c r="I1409" s="6">
        <f t="shared" si="371"/>
        <v>106970</v>
      </c>
      <c r="J1409" s="6">
        <f t="shared" si="356"/>
        <v>141242</v>
      </c>
      <c r="K1409" s="7">
        <f t="shared" si="357"/>
        <v>77760</v>
      </c>
      <c r="L1409" s="7">
        <f t="shared" si="358"/>
        <v>263150</v>
      </c>
      <c r="M1409" s="7">
        <f t="shared" si="359"/>
        <v>340910</v>
      </c>
      <c r="N1409" s="8">
        <f t="shared" si="360"/>
        <v>58320</v>
      </c>
      <c r="O1409" s="8">
        <f t="shared" si="361"/>
        <v>271320</v>
      </c>
      <c r="P1409" s="8">
        <f t="shared" si="362"/>
        <v>329640</v>
      </c>
      <c r="Q1409" s="9">
        <f t="shared" si="363"/>
        <v>54360</v>
      </c>
      <c r="R1409" s="9">
        <f t="shared" si="364"/>
        <v>170050</v>
      </c>
      <c r="S1409" s="10">
        <f t="shared" si="365"/>
        <v>224410</v>
      </c>
      <c r="T1409" s="11">
        <f t="shared" si="366"/>
        <v>42372.6</v>
      </c>
      <c r="U1409" s="12">
        <f t="shared" si="367"/>
        <v>242040.6</v>
      </c>
      <c r="V1409" s="13">
        <f t="shared" si="368"/>
        <v>230770.6</v>
      </c>
      <c r="W1409" s="10">
        <f t="shared" si="369"/>
        <v>125540.6</v>
      </c>
    </row>
    <row r="1410" spans="2:23" ht="36" x14ac:dyDescent="0.3">
      <c r="B1410" s="76" t="s">
        <v>214</v>
      </c>
      <c r="C1410" s="76">
        <v>803330</v>
      </c>
      <c r="D1410" s="79" t="s">
        <v>2253</v>
      </c>
      <c r="E1410" s="75">
        <v>1.4300000000000002</v>
      </c>
      <c r="F1410" s="76">
        <v>0.39</v>
      </c>
      <c r="G1410" s="76">
        <v>1.04</v>
      </c>
      <c r="H1410" s="6">
        <f t="shared" si="370"/>
        <v>37128</v>
      </c>
      <c r="I1410" s="6">
        <f t="shared" si="371"/>
        <v>117104</v>
      </c>
      <c r="J1410" s="6">
        <f t="shared" si="356"/>
        <v>154232</v>
      </c>
      <c r="K1410" s="7">
        <f t="shared" si="357"/>
        <v>84240</v>
      </c>
      <c r="L1410" s="7">
        <f t="shared" si="358"/>
        <v>288080</v>
      </c>
      <c r="M1410" s="7">
        <f t="shared" si="359"/>
        <v>372320</v>
      </c>
      <c r="N1410" s="8">
        <f t="shared" si="360"/>
        <v>63180</v>
      </c>
      <c r="O1410" s="8">
        <f t="shared" si="361"/>
        <v>297024</v>
      </c>
      <c r="P1410" s="8">
        <f t="shared" si="362"/>
        <v>360204</v>
      </c>
      <c r="Q1410" s="9">
        <f t="shared" si="363"/>
        <v>58890</v>
      </c>
      <c r="R1410" s="9">
        <f t="shared" si="364"/>
        <v>186160</v>
      </c>
      <c r="S1410" s="10">
        <f t="shared" si="365"/>
        <v>245050</v>
      </c>
      <c r="T1410" s="11">
        <f t="shared" si="366"/>
        <v>46269.599999999999</v>
      </c>
      <c r="U1410" s="12">
        <f t="shared" si="367"/>
        <v>264357.59999999998</v>
      </c>
      <c r="V1410" s="13">
        <f t="shared" si="368"/>
        <v>252241.6</v>
      </c>
      <c r="W1410" s="10">
        <f t="shared" si="369"/>
        <v>137087.6</v>
      </c>
    </row>
    <row r="1411" spans="2:23" ht="36" x14ac:dyDescent="0.3">
      <c r="B1411" s="76" t="s">
        <v>214</v>
      </c>
      <c r="C1411" s="76">
        <v>803331</v>
      </c>
      <c r="D1411" s="79" t="s">
        <v>2254</v>
      </c>
      <c r="E1411" s="75">
        <v>2.2999999999999998</v>
      </c>
      <c r="F1411" s="76">
        <v>0.63</v>
      </c>
      <c r="G1411" s="76">
        <v>1.67</v>
      </c>
      <c r="H1411" s="6">
        <f t="shared" si="370"/>
        <v>59976</v>
      </c>
      <c r="I1411" s="6">
        <f t="shared" si="371"/>
        <v>188042</v>
      </c>
      <c r="J1411" s="6">
        <f t="shared" si="356"/>
        <v>248018</v>
      </c>
      <c r="K1411" s="7">
        <f t="shared" si="357"/>
        <v>136080</v>
      </c>
      <c r="L1411" s="7">
        <f t="shared" si="358"/>
        <v>462590</v>
      </c>
      <c r="M1411" s="7">
        <f t="shared" si="359"/>
        <v>598670</v>
      </c>
      <c r="N1411" s="8">
        <f t="shared" si="360"/>
        <v>102060</v>
      </c>
      <c r="O1411" s="8">
        <f t="shared" si="361"/>
        <v>476952</v>
      </c>
      <c r="P1411" s="8">
        <f t="shared" si="362"/>
        <v>579012</v>
      </c>
      <c r="Q1411" s="9">
        <f t="shared" si="363"/>
        <v>95130</v>
      </c>
      <c r="R1411" s="9">
        <f t="shared" si="364"/>
        <v>298930</v>
      </c>
      <c r="S1411" s="10">
        <f t="shared" si="365"/>
        <v>394060</v>
      </c>
      <c r="T1411" s="11">
        <f t="shared" si="366"/>
        <v>74405.399999999994</v>
      </c>
      <c r="U1411" s="12">
        <f t="shared" si="367"/>
        <v>425057.4</v>
      </c>
      <c r="V1411" s="13">
        <f t="shared" si="368"/>
        <v>405399.4</v>
      </c>
      <c r="W1411" s="10">
        <f t="shared" si="369"/>
        <v>220447.4</v>
      </c>
    </row>
    <row r="1412" spans="2:23" ht="36" x14ac:dyDescent="0.3">
      <c r="B1412" s="76" t="s">
        <v>26</v>
      </c>
      <c r="C1412" s="76">
        <v>803335</v>
      </c>
      <c r="D1412" s="79" t="s">
        <v>2255</v>
      </c>
      <c r="E1412" s="75">
        <v>1.24</v>
      </c>
      <c r="F1412" s="76">
        <v>0.34</v>
      </c>
      <c r="G1412" s="76">
        <v>0.9</v>
      </c>
      <c r="H1412" s="6">
        <f t="shared" si="370"/>
        <v>32368.000000000004</v>
      </c>
      <c r="I1412" s="6">
        <f t="shared" si="371"/>
        <v>101340</v>
      </c>
      <c r="J1412" s="6">
        <f t="shared" si="356"/>
        <v>133708</v>
      </c>
      <c r="K1412" s="7">
        <f t="shared" si="357"/>
        <v>73440</v>
      </c>
      <c r="L1412" s="7">
        <f t="shared" si="358"/>
        <v>249300</v>
      </c>
      <c r="M1412" s="7">
        <f t="shared" si="359"/>
        <v>322740</v>
      </c>
      <c r="N1412" s="8">
        <f t="shared" si="360"/>
        <v>55080.000000000007</v>
      </c>
      <c r="O1412" s="8">
        <f t="shared" si="361"/>
        <v>257040</v>
      </c>
      <c r="P1412" s="8">
        <f t="shared" si="362"/>
        <v>312120</v>
      </c>
      <c r="Q1412" s="9">
        <f t="shared" si="363"/>
        <v>51340.000000000007</v>
      </c>
      <c r="R1412" s="9">
        <f t="shared" si="364"/>
        <v>161100</v>
      </c>
      <c r="S1412" s="10">
        <f t="shared" si="365"/>
        <v>212440</v>
      </c>
      <c r="T1412" s="11">
        <f t="shared" si="366"/>
        <v>40112.400000000001</v>
      </c>
      <c r="U1412" s="12">
        <f t="shared" si="367"/>
        <v>229144.4</v>
      </c>
      <c r="V1412" s="13">
        <f t="shared" si="368"/>
        <v>218524.4</v>
      </c>
      <c r="W1412" s="10">
        <f t="shared" si="369"/>
        <v>118844.4</v>
      </c>
    </row>
    <row r="1413" spans="2:23" ht="72" x14ac:dyDescent="0.3">
      <c r="B1413" s="76" t="s">
        <v>214</v>
      </c>
      <c r="C1413" s="76">
        <v>803340</v>
      </c>
      <c r="D1413" s="79" t="s">
        <v>2256</v>
      </c>
      <c r="E1413" s="75">
        <v>1.5699999999999998</v>
      </c>
      <c r="F1413" s="76">
        <v>0.43</v>
      </c>
      <c r="G1413" s="76">
        <v>1.1399999999999999</v>
      </c>
      <c r="H1413" s="6">
        <f t="shared" si="370"/>
        <v>40936</v>
      </c>
      <c r="I1413" s="6">
        <f t="shared" si="371"/>
        <v>128363.99999999999</v>
      </c>
      <c r="J1413" s="6">
        <f t="shared" si="356"/>
        <v>169300</v>
      </c>
      <c r="K1413" s="7">
        <f t="shared" si="357"/>
        <v>92880</v>
      </c>
      <c r="L1413" s="7">
        <f t="shared" si="358"/>
        <v>315780</v>
      </c>
      <c r="M1413" s="7">
        <f t="shared" si="359"/>
        <v>408660</v>
      </c>
      <c r="N1413" s="8">
        <f t="shared" si="360"/>
        <v>69660</v>
      </c>
      <c r="O1413" s="8">
        <f t="shared" si="361"/>
        <v>325584</v>
      </c>
      <c r="P1413" s="8">
        <f t="shared" si="362"/>
        <v>395244</v>
      </c>
      <c r="Q1413" s="9">
        <f t="shared" si="363"/>
        <v>64930</v>
      </c>
      <c r="R1413" s="9">
        <f t="shared" si="364"/>
        <v>204059.99999999997</v>
      </c>
      <c r="S1413" s="10">
        <f t="shared" si="365"/>
        <v>268990</v>
      </c>
      <c r="T1413" s="11">
        <f t="shared" si="366"/>
        <v>50790</v>
      </c>
      <c r="U1413" s="12">
        <f t="shared" si="367"/>
        <v>290150</v>
      </c>
      <c r="V1413" s="13">
        <f t="shared" si="368"/>
        <v>276734</v>
      </c>
      <c r="W1413" s="10">
        <f t="shared" si="369"/>
        <v>150480</v>
      </c>
    </row>
    <row r="1414" spans="2:23" ht="40.799999999999997" x14ac:dyDescent="0.3">
      <c r="B1414" s="76" t="s">
        <v>214</v>
      </c>
      <c r="C1414" s="76">
        <v>803345</v>
      </c>
      <c r="D1414" s="79" t="s">
        <v>2257</v>
      </c>
      <c r="E1414" s="75">
        <v>1.23</v>
      </c>
      <c r="F1414" s="76">
        <v>0.34</v>
      </c>
      <c r="G1414" s="76">
        <v>0.89</v>
      </c>
      <c r="H1414" s="6">
        <f t="shared" si="370"/>
        <v>32368.000000000004</v>
      </c>
      <c r="I1414" s="6">
        <f t="shared" si="371"/>
        <v>100214</v>
      </c>
      <c r="J1414" s="6">
        <f t="shared" si="356"/>
        <v>132582</v>
      </c>
      <c r="K1414" s="7">
        <f t="shared" si="357"/>
        <v>73440</v>
      </c>
      <c r="L1414" s="7">
        <f t="shared" si="358"/>
        <v>246530</v>
      </c>
      <c r="M1414" s="7">
        <f t="shared" si="359"/>
        <v>319970</v>
      </c>
      <c r="N1414" s="8">
        <f t="shared" si="360"/>
        <v>55080.000000000007</v>
      </c>
      <c r="O1414" s="8">
        <f t="shared" si="361"/>
        <v>254184</v>
      </c>
      <c r="P1414" s="8">
        <f t="shared" si="362"/>
        <v>309264</v>
      </c>
      <c r="Q1414" s="9">
        <f t="shared" si="363"/>
        <v>51340.000000000007</v>
      </c>
      <c r="R1414" s="9">
        <f t="shared" si="364"/>
        <v>159310</v>
      </c>
      <c r="S1414" s="10">
        <f t="shared" si="365"/>
        <v>210650</v>
      </c>
      <c r="T1414" s="11">
        <f t="shared" si="366"/>
        <v>39774.6</v>
      </c>
      <c r="U1414" s="12">
        <f t="shared" si="367"/>
        <v>227162.6</v>
      </c>
      <c r="V1414" s="13">
        <f t="shared" si="368"/>
        <v>216456.6</v>
      </c>
      <c r="W1414" s="10">
        <f t="shared" si="369"/>
        <v>117842.6</v>
      </c>
    </row>
    <row r="1415" spans="2:23" ht="76.8" x14ac:dyDescent="0.3">
      <c r="B1415" s="76" t="s">
        <v>214</v>
      </c>
      <c r="C1415" s="76">
        <v>803350</v>
      </c>
      <c r="D1415" s="79" t="s">
        <v>2258</v>
      </c>
      <c r="E1415" s="75">
        <v>1.71</v>
      </c>
      <c r="F1415" s="76">
        <v>0.47</v>
      </c>
      <c r="G1415" s="76">
        <v>1.24</v>
      </c>
      <c r="H1415" s="6">
        <f t="shared" si="370"/>
        <v>44744</v>
      </c>
      <c r="I1415" s="6">
        <f t="shared" si="371"/>
        <v>139624</v>
      </c>
      <c r="J1415" s="6">
        <f t="shared" si="356"/>
        <v>184368</v>
      </c>
      <c r="K1415" s="7">
        <f t="shared" si="357"/>
        <v>101520</v>
      </c>
      <c r="L1415" s="7">
        <f t="shared" si="358"/>
        <v>343480</v>
      </c>
      <c r="M1415" s="7">
        <f t="shared" si="359"/>
        <v>445000</v>
      </c>
      <c r="N1415" s="8">
        <f t="shared" si="360"/>
        <v>76140</v>
      </c>
      <c r="O1415" s="8">
        <f t="shared" si="361"/>
        <v>354144</v>
      </c>
      <c r="P1415" s="8">
        <f t="shared" si="362"/>
        <v>430284</v>
      </c>
      <c r="Q1415" s="9">
        <f t="shared" si="363"/>
        <v>70970</v>
      </c>
      <c r="R1415" s="9">
        <f t="shared" si="364"/>
        <v>221960</v>
      </c>
      <c r="S1415" s="10">
        <f t="shared" si="365"/>
        <v>292930</v>
      </c>
      <c r="T1415" s="11">
        <f t="shared" si="366"/>
        <v>55310.400000000001</v>
      </c>
      <c r="U1415" s="12">
        <f t="shared" si="367"/>
        <v>315942.40000000002</v>
      </c>
      <c r="V1415" s="13">
        <f t="shared" si="368"/>
        <v>301226.40000000002</v>
      </c>
      <c r="W1415" s="10">
        <f t="shared" si="369"/>
        <v>163872.4</v>
      </c>
    </row>
    <row r="1416" spans="2:23" ht="40.799999999999997" x14ac:dyDescent="0.3">
      <c r="B1416" s="76" t="s">
        <v>214</v>
      </c>
      <c r="C1416" s="76">
        <v>803355</v>
      </c>
      <c r="D1416" s="79" t="s">
        <v>2259</v>
      </c>
      <c r="E1416" s="75">
        <v>0.78999999999999992</v>
      </c>
      <c r="F1416" s="76">
        <v>0.22</v>
      </c>
      <c r="G1416" s="76">
        <v>0.56999999999999995</v>
      </c>
      <c r="H1416" s="6">
        <f t="shared" si="370"/>
        <v>20944</v>
      </c>
      <c r="I1416" s="6">
        <f t="shared" si="371"/>
        <v>64181.999999999993</v>
      </c>
      <c r="J1416" s="6">
        <f t="shared" si="356"/>
        <v>85126</v>
      </c>
      <c r="K1416" s="7">
        <f t="shared" si="357"/>
        <v>47520</v>
      </c>
      <c r="L1416" s="7">
        <f t="shared" si="358"/>
        <v>157890</v>
      </c>
      <c r="M1416" s="7">
        <f t="shared" si="359"/>
        <v>205410</v>
      </c>
      <c r="N1416" s="8">
        <f t="shared" si="360"/>
        <v>35640</v>
      </c>
      <c r="O1416" s="8">
        <f t="shared" si="361"/>
        <v>162792</v>
      </c>
      <c r="P1416" s="8">
        <f t="shared" si="362"/>
        <v>198432</v>
      </c>
      <c r="Q1416" s="9">
        <f t="shared" si="363"/>
        <v>33220</v>
      </c>
      <c r="R1416" s="9">
        <f t="shared" si="364"/>
        <v>102029.99999999999</v>
      </c>
      <c r="S1416" s="10">
        <f t="shared" si="365"/>
        <v>135250</v>
      </c>
      <c r="T1416" s="11">
        <f t="shared" si="366"/>
        <v>25537.8</v>
      </c>
      <c r="U1416" s="12">
        <f t="shared" si="367"/>
        <v>145821.79999999999</v>
      </c>
      <c r="V1416" s="13">
        <f t="shared" si="368"/>
        <v>138843.79999999999</v>
      </c>
      <c r="W1416" s="10">
        <f t="shared" si="369"/>
        <v>75661.8</v>
      </c>
    </row>
    <row r="1417" spans="2:23" ht="92.4" x14ac:dyDescent="0.3">
      <c r="B1417" s="76" t="s">
        <v>214</v>
      </c>
      <c r="C1417" s="76">
        <v>803360</v>
      </c>
      <c r="D1417" s="79" t="s">
        <v>2260</v>
      </c>
      <c r="E1417" s="75">
        <v>0.78999999999999992</v>
      </c>
      <c r="F1417" s="76">
        <v>0.22</v>
      </c>
      <c r="G1417" s="76">
        <v>0.56999999999999995</v>
      </c>
      <c r="H1417" s="6">
        <f t="shared" si="370"/>
        <v>20944</v>
      </c>
      <c r="I1417" s="6">
        <f t="shared" si="371"/>
        <v>64181.999999999993</v>
      </c>
      <c r="J1417" s="6">
        <f t="shared" si="356"/>
        <v>85126</v>
      </c>
      <c r="K1417" s="7">
        <f t="shared" si="357"/>
        <v>47520</v>
      </c>
      <c r="L1417" s="7">
        <f t="shared" si="358"/>
        <v>157890</v>
      </c>
      <c r="M1417" s="7">
        <f t="shared" si="359"/>
        <v>205410</v>
      </c>
      <c r="N1417" s="8">
        <f t="shared" si="360"/>
        <v>35640</v>
      </c>
      <c r="O1417" s="8">
        <f t="shared" si="361"/>
        <v>162792</v>
      </c>
      <c r="P1417" s="8">
        <f t="shared" si="362"/>
        <v>198432</v>
      </c>
      <c r="Q1417" s="9">
        <f t="shared" si="363"/>
        <v>33220</v>
      </c>
      <c r="R1417" s="9">
        <f t="shared" si="364"/>
        <v>102029.99999999999</v>
      </c>
      <c r="S1417" s="10">
        <f t="shared" si="365"/>
        <v>135250</v>
      </c>
      <c r="T1417" s="11">
        <f t="shared" si="366"/>
        <v>25537.8</v>
      </c>
      <c r="U1417" s="12">
        <f t="shared" si="367"/>
        <v>145821.79999999999</v>
      </c>
      <c r="V1417" s="13">
        <f t="shared" si="368"/>
        <v>138843.79999999999</v>
      </c>
      <c r="W1417" s="10">
        <f t="shared" si="369"/>
        <v>75661.8</v>
      </c>
    </row>
    <row r="1418" spans="2:23" ht="61.2" x14ac:dyDescent="0.3">
      <c r="B1418" s="76" t="s">
        <v>214</v>
      </c>
      <c r="C1418" s="76">
        <v>803365</v>
      </c>
      <c r="D1418" s="79" t="s">
        <v>2261</v>
      </c>
      <c r="E1418" s="75">
        <v>1.31</v>
      </c>
      <c r="F1418" s="76">
        <v>0.36</v>
      </c>
      <c r="G1418" s="76">
        <v>0.95</v>
      </c>
      <c r="H1418" s="6">
        <f t="shared" si="370"/>
        <v>34272</v>
      </c>
      <c r="I1418" s="6">
        <f t="shared" si="371"/>
        <v>106970</v>
      </c>
      <c r="J1418" s="6">
        <f t="shared" si="356"/>
        <v>141242</v>
      </c>
      <c r="K1418" s="7">
        <f t="shared" si="357"/>
        <v>77760</v>
      </c>
      <c r="L1418" s="7">
        <f t="shared" si="358"/>
        <v>263150</v>
      </c>
      <c r="M1418" s="7">
        <f t="shared" si="359"/>
        <v>340910</v>
      </c>
      <c r="N1418" s="8">
        <f t="shared" si="360"/>
        <v>58320</v>
      </c>
      <c r="O1418" s="8">
        <f t="shared" si="361"/>
        <v>271320</v>
      </c>
      <c r="P1418" s="8">
        <f t="shared" si="362"/>
        <v>329640</v>
      </c>
      <c r="Q1418" s="9">
        <f t="shared" si="363"/>
        <v>54360</v>
      </c>
      <c r="R1418" s="9">
        <f t="shared" si="364"/>
        <v>170050</v>
      </c>
      <c r="S1418" s="10">
        <f t="shared" si="365"/>
        <v>224410</v>
      </c>
      <c r="T1418" s="11">
        <f t="shared" si="366"/>
        <v>42372.6</v>
      </c>
      <c r="U1418" s="12">
        <f t="shared" si="367"/>
        <v>242040.6</v>
      </c>
      <c r="V1418" s="13">
        <f t="shared" si="368"/>
        <v>230770.6</v>
      </c>
      <c r="W1418" s="10">
        <f t="shared" si="369"/>
        <v>125540.6</v>
      </c>
    </row>
    <row r="1419" spans="2:23" ht="61.2" x14ac:dyDescent="0.3">
      <c r="B1419" s="76" t="s">
        <v>214</v>
      </c>
      <c r="C1419" s="76">
        <v>803366</v>
      </c>
      <c r="D1419" s="79" t="s">
        <v>2262</v>
      </c>
      <c r="E1419" s="75">
        <v>1.5</v>
      </c>
      <c r="F1419" s="76">
        <v>0.4</v>
      </c>
      <c r="G1419" s="76">
        <v>1.1000000000000001</v>
      </c>
      <c r="H1419" s="6">
        <f t="shared" si="370"/>
        <v>38080</v>
      </c>
      <c r="I1419" s="6">
        <f t="shared" si="371"/>
        <v>123860.00000000001</v>
      </c>
      <c r="J1419" s="6">
        <f t="shared" si="356"/>
        <v>161940</v>
      </c>
      <c r="K1419" s="7">
        <f t="shared" si="357"/>
        <v>86400</v>
      </c>
      <c r="L1419" s="7">
        <f t="shared" si="358"/>
        <v>304700</v>
      </c>
      <c r="M1419" s="7">
        <f t="shared" si="359"/>
        <v>391100</v>
      </c>
      <c r="N1419" s="8">
        <f t="shared" si="360"/>
        <v>64800</v>
      </c>
      <c r="O1419" s="8">
        <f t="shared" si="361"/>
        <v>314160</v>
      </c>
      <c r="P1419" s="8">
        <f t="shared" si="362"/>
        <v>378960</v>
      </c>
      <c r="Q1419" s="9">
        <f t="shared" si="363"/>
        <v>60400</v>
      </c>
      <c r="R1419" s="9">
        <f t="shared" si="364"/>
        <v>196900.00000000003</v>
      </c>
      <c r="S1419" s="10">
        <f t="shared" si="365"/>
        <v>257300.00000000003</v>
      </c>
      <c r="T1419" s="11">
        <f t="shared" si="366"/>
        <v>48582</v>
      </c>
      <c r="U1419" s="12">
        <f t="shared" si="367"/>
        <v>277742</v>
      </c>
      <c r="V1419" s="13">
        <f t="shared" si="368"/>
        <v>265602</v>
      </c>
      <c r="W1419" s="10">
        <f t="shared" si="369"/>
        <v>143942.00000000003</v>
      </c>
    </row>
    <row r="1420" spans="2:23" ht="61.2" x14ac:dyDescent="0.3">
      <c r="B1420" s="76" t="s">
        <v>214</v>
      </c>
      <c r="C1420" s="76">
        <v>803367</v>
      </c>
      <c r="D1420" s="79" t="s">
        <v>2263</v>
      </c>
      <c r="E1420" s="75">
        <v>1.75</v>
      </c>
      <c r="F1420" s="76">
        <v>0.4</v>
      </c>
      <c r="G1420" s="76">
        <v>1.35</v>
      </c>
      <c r="H1420" s="6">
        <f t="shared" si="370"/>
        <v>38080</v>
      </c>
      <c r="I1420" s="6">
        <f t="shared" si="371"/>
        <v>152010</v>
      </c>
      <c r="J1420" s="6">
        <f t="shared" si="356"/>
        <v>190090</v>
      </c>
      <c r="K1420" s="7">
        <f t="shared" si="357"/>
        <v>86400</v>
      </c>
      <c r="L1420" s="7">
        <f t="shared" si="358"/>
        <v>373950</v>
      </c>
      <c r="M1420" s="7">
        <f t="shared" si="359"/>
        <v>460350</v>
      </c>
      <c r="N1420" s="8">
        <f t="shared" si="360"/>
        <v>64800</v>
      </c>
      <c r="O1420" s="8">
        <f t="shared" si="361"/>
        <v>385560</v>
      </c>
      <c r="P1420" s="8">
        <f t="shared" si="362"/>
        <v>450360</v>
      </c>
      <c r="Q1420" s="9">
        <f t="shared" si="363"/>
        <v>60400</v>
      </c>
      <c r="R1420" s="9">
        <f t="shared" si="364"/>
        <v>241650.00000000003</v>
      </c>
      <c r="S1420" s="10">
        <f t="shared" si="365"/>
        <v>302050</v>
      </c>
      <c r="T1420" s="11">
        <f t="shared" si="366"/>
        <v>57027</v>
      </c>
      <c r="U1420" s="12">
        <f t="shared" si="367"/>
        <v>327287</v>
      </c>
      <c r="V1420" s="13">
        <f t="shared" si="368"/>
        <v>317297</v>
      </c>
      <c r="W1420" s="10">
        <f t="shared" si="369"/>
        <v>168987</v>
      </c>
    </row>
    <row r="1421" spans="2:23" ht="61.2" x14ac:dyDescent="0.3">
      <c r="B1421" s="76" t="s">
        <v>214</v>
      </c>
      <c r="C1421" s="76">
        <v>803368</v>
      </c>
      <c r="D1421" s="79" t="s">
        <v>2264</v>
      </c>
      <c r="E1421" s="75">
        <v>1.75</v>
      </c>
      <c r="F1421" s="76">
        <v>0.4</v>
      </c>
      <c r="G1421" s="76">
        <v>1.35</v>
      </c>
      <c r="H1421" s="6">
        <f t="shared" si="370"/>
        <v>38080</v>
      </c>
      <c r="I1421" s="6">
        <f t="shared" si="371"/>
        <v>152010</v>
      </c>
      <c r="J1421" s="6">
        <f t="shared" si="356"/>
        <v>190090</v>
      </c>
      <c r="K1421" s="7">
        <f t="shared" si="357"/>
        <v>86400</v>
      </c>
      <c r="L1421" s="7">
        <f t="shared" si="358"/>
        <v>373950</v>
      </c>
      <c r="M1421" s="7">
        <f t="shared" si="359"/>
        <v>460350</v>
      </c>
      <c r="N1421" s="8">
        <f t="shared" si="360"/>
        <v>64800</v>
      </c>
      <c r="O1421" s="8">
        <f t="shared" si="361"/>
        <v>385560</v>
      </c>
      <c r="P1421" s="8">
        <f t="shared" si="362"/>
        <v>450360</v>
      </c>
      <c r="Q1421" s="9">
        <f t="shared" si="363"/>
        <v>60400</v>
      </c>
      <c r="R1421" s="9">
        <f t="shared" si="364"/>
        <v>241650.00000000003</v>
      </c>
      <c r="S1421" s="10">
        <f t="shared" si="365"/>
        <v>302050</v>
      </c>
      <c r="T1421" s="11">
        <f t="shared" si="366"/>
        <v>57027</v>
      </c>
      <c r="U1421" s="12">
        <f t="shared" si="367"/>
        <v>327287</v>
      </c>
      <c r="V1421" s="13">
        <f t="shared" si="368"/>
        <v>317297</v>
      </c>
      <c r="W1421" s="10">
        <f t="shared" si="369"/>
        <v>168987</v>
      </c>
    </row>
    <row r="1422" spans="2:23" ht="61.2" x14ac:dyDescent="0.3">
      <c r="B1422" s="76" t="s">
        <v>214</v>
      </c>
      <c r="C1422" s="76">
        <v>803370</v>
      </c>
      <c r="D1422" s="84" t="s">
        <v>2265</v>
      </c>
      <c r="E1422" s="75">
        <v>1.3599999999999999</v>
      </c>
      <c r="F1422" s="76">
        <v>0.37</v>
      </c>
      <c r="G1422" s="76">
        <v>0.99</v>
      </c>
      <c r="H1422" s="6">
        <f t="shared" si="370"/>
        <v>35224</v>
      </c>
      <c r="I1422" s="6">
        <f t="shared" si="371"/>
        <v>111474</v>
      </c>
      <c r="J1422" s="6">
        <f t="shared" si="356"/>
        <v>146698</v>
      </c>
      <c r="K1422" s="7">
        <f t="shared" si="357"/>
        <v>79920</v>
      </c>
      <c r="L1422" s="7">
        <f t="shared" si="358"/>
        <v>274230</v>
      </c>
      <c r="M1422" s="7">
        <f t="shared" si="359"/>
        <v>354150</v>
      </c>
      <c r="N1422" s="8">
        <f t="shared" si="360"/>
        <v>59940</v>
      </c>
      <c r="O1422" s="8">
        <f t="shared" si="361"/>
        <v>282744</v>
      </c>
      <c r="P1422" s="8">
        <f t="shared" si="362"/>
        <v>342684</v>
      </c>
      <c r="Q1422" s="9">
        <f t="shared" si="363"/>
        <v>55870</v>
      </c>
      <c r="R1422" s="9">
        <f t="shared" si="364"/>
        <v>177210</v>
      </c>
      <c r="S1422" s="10">
        <f t="shared" si="365"/>
        <v>233080</v>
      </c>
      <c r="T1422" s="11">
        <f t="shared" si="366"/>
        <v>44009.4</v>
      </c>
      <c r="U1422" s="12">
        <f t="shared" si="367"/>
        <v>251461.4</v>
      </c>
      <c r="V1422" s="13">
        <f t="shared" si="368"/>
        <v>239995.4</v>
      </c>
      <c r="W1422" s="10">
        <f t="shared" si="369"/>
        <v>130391.4</v>
      </c>
    </row>
    <row r="1423" spans="2:23" ht="61.2" x14ac:dyDescent="0.3">
      <c r="B1423" s="76" t="s">
        <v>214</v>
      </c>
      <c r="C1423" s="76">
        <v>803371</v>
      </c>
      <c r="D1423" s="79" t="s">
        <v>2266</v>
      </c>
      <c r="E1423" s="75">
        <v>1.3599999999999999</v>
      </c>
      <c r="F1423" s="76">
        <v>0.37</v>
      </c>
      <c r="G1423" s="76">
        <v>0.99</v>
      </c>
      <c r="H1423" s="6">
        <f t="shared" si="370"/>
        <v>35224</v>
      </c>
      <c r="I1423" s="6">
        <f t="shared" si="371"/>
        <v>111474</v>
      </c>
      <c r="J1423" s="6">
        <f t="shared" si="356"/>
        <v>146698</v>
      </c>
      <c r="K1423" s="7">
        <f t="shared" si="357"/>
        <v>79920</v>
      </c>
      <c r="L1423" s="7">
        <f t="shared" si="358"/>
        <v>274230</v>
      </c>
      <c r="M1423" s="7">
        <f t="shared" si="359"/>
        <v>354150</v>
      </c>
      <c r="N1423" s="8">
        <f t="shared" si="360"/>
        <v>59940</v>
      </c>
      <c r="O1423" s="8">
        <f t="shared" si="361"/>
        <v>282744</v>
      </c>
      <c r="P1423" s="8">
        <f t="shared" si="362"/>
        <v>342684</v>
      </c>
      <c r="Q1423" s="9">
        <f t="shared" si="363"/>
        <v>55870</v>
      </c>
      <c r="R1423" s="9">
        <f t="shared" si="364"/>
        <v>177210</v>
      </c>
      <c r="S1423" s="10">
        <f t="shared" si="365"/>
        <v>233080</v>
      </c>
      <c r="T1423" s="11">
        <f t="shared" si="366"/>
        <v>44009.4</v>
      </c>
      <c r="U1423" s="12">
        <f t="shared" si="367"/>
        <v>251461.4</v>
      </c>
      <c r="V1423" s="13">
        <f t="shared" si="368"/>
        <v>239995.4</v>
      </c>
      <c r="W1423" s="10">
        <f t="shared" si="369"/>
        <v>130391.4</v>
      </c>
    </row>
    <row r="1424" spans="2:23" ht="61.2" x14ac:dyDescent="0.3">
      <c r="B1424" s="76" t="s">
        <v>214</v>
      </c>
      <c r="C1424" s="76">
        <v>803372</v>
      </c>
      <c r="D1424" s="79" t="s">
        <v>2267</v>
      </c>
      <c r="E1424" s="75">
        <v>1.3599999999999999</v>
      </c>
      <c r="F1424" s="76">
        <v>0.37</v>
      </c>
      <c r="G1424" s="76">
        <v>0.99</v>
      </c>
      <c r="H1424" s="6">
        <f t="shared" si="370"/>
        <v>35224</v>
      </c>
      <c r="I1424" s="6">
        <f t="shared" si="371"/>
        <v>111474</v>
      </c>
      <c r="J1424" s="6">
        <f t="shared" si="356"/>
        <v>146698</v>
      </c>
      <c r="K1424" s="7">
        <f t="shared" si="357"/>
        <v>79920</v>
      </c>
      <c r="L1424" s="7">
        <f t="shared" si="358"/>
        <v>274230</v>
      </c>
      <c r="M1424" s="7">
        <f t="shared" si="359"/>
        <v>354150</v>
      </c>
      <c r="N1424" s="8">
        <f t="shared" si="360"/>
        <v>59940</v>
      </c>
      <c r="O1424" s="8">
        <f t="shared" si="361"/>
        <v>282744</v>
      </c>
      <c r="P1424" s="8">
        <f t="shared" si="362"/>
        <v>342684</v>
      </c>
      <c r="Q1424" s="9">
        <f t="shared" si="363"/>
        <v>55870</v>
      </c>
      <c r="R1424" s="9">
        <f t="shared" si="364"/>
        <v>177210</v>
      </c>
      <c r="S1424" s="10">
        <f t="shared" si="365"/>
        <v>233080</v>
      </c>
      <c r="T1424" s="11">
        <f t="shared" si="366"/>
        <v>44009.4</v>
      </c>
      <c r="U1424" s="12">
        <f t="shared" si="367"/>
        <v>251461.4</v>
      </c>
      <c r="V1424" s="13">
        <f t="shared" si="368"/>
        <v>239995.4</v>
      </c>
      <c r="W1424" s="10">
        <f t="shared" si="369"/>
        <v>130391.4</v>
      </c>
    </row>
    <row r="1425" spans="2:23" ht="61.2" x14ac:dyDescent="0.3">
      <c r="B1425" s="76" t="s">
        <v>214</v>
      </c>
      <c r="C1425" s="76">
        <v>803375</v>
      </c>
      <c r="D1425" s="79" t="s">
        <v>2268</v>
      </c>
      <c r="E1425" s="75">
        <v>1.3599999999999999</v>
      </c>
      <c r="F1425" s="76">
        <v>0.37</v>
      </c>
      <c r="G1425" s="76">
        <v>0.99</v>
      </c>
      <c r="H1425" s="6">
        <f t="shared" si="370"/>
        <v>35224</v>
      </c>
      <c r="I1425" s="6">
        <f t="shared" si="371"/>
        <v>111474</v>
      </c>
      <c r="J1425" s="6">
        <f t="shared" si="356"/>
        <v>146698</v>
      </c>
      <c r="K1425" s="7">
        <f t="shared" si="357"/>
        <v>79920</v>
      </c>
      <c r="L1425" s="7">
        <f t="shared" si="358"/>
        <v>274230</v>
      </c>
      <c r="M1425" s="7">
        <f t="shared" si="359"/>
        <v>354150</v>
      </c>
      <c r="N1425" s="8">
        <f t="shared" si="360"/>
        <v>59940</v>
      </c>
      <c r="O1425" s="8">
        <f t="shared" si="361"/>
        <v>282744</v>
      </c>
      <c r="P1425" s="8">
        <f t="shared" si="362"/>
        <v>342684</v>
      </c>
      <c r="Q1425" s="9">
        <f t="shared" si="363"/>
        <v>55870</v>
      </c>
      <c r="R1425" s="9">
        <f t="shared" si="364"/>
        <v>177210</v>
      </c>
      <c r="S1425" s="10">
        <f t="shared" si="365"/>
        <v>233080</v>
      </c>
      <c r="T1425" s="11">
        <f t="shared" si="366"/>
        <v>44009.4</v>
      </c>
      <c r="U1425" s="12">
        <f t="shared" si="367"/>
        <v>251461.4</v>
      </c>
      <c r="V1425" s="13">
        <f t="shared" si="368"/>
        <v>239995.4</v>
      </c>
      <c r="W1425" s="10">
        <f t="shared" si="369"/>
        <v>130391.4</v>
      </c>
    </row>
    <row r="1426" spans="2:23" ht="61.2" x14ac:dyDescent="0.3">
      <c r="B1426" s="76" t="s">
        <v>214</v>
      </c>
      <c r="C1426" s="76">
        <v>803376</v>
      </c>
      <c r="D1426" s="79" t="s">
        <v>2269</v>
      </c>
      <c r="E1426" s="75">
        <v>1.3599999999999999</v>
      </c>
      <c r="F1426" s="76">
        <v>0.37</v>
      </c>
      <c r="G1426" s="76">
        <v>0.99</v>
      </c>
      <c r="H1426" s="6">
        <f t="shared" si="370"/>
        <v>35224</v>
      </c>
      <c r="I1426" s="6">
        <f t="shared" si="371"/>
        <v>111474</v>
      </c>
      <c r="J1426" s="6">
        <f t="shared" si="356"/>
        <v>146698</v>
      </c>
      <c r="K1426" s="7">
        <f t="shared" si="357"/>
        <v>79920</v>
      </c>
      <c r="L1426" s="7">
        <f t="shared" si="358"/>
        <v>274230</v>
      </c>
      <c r="M1426" s="7">
        <f t="shared" si="359"/>
        <v>354150</v>
      </c>
      <c r="N1426" s="8">
        <f t="shared" si="360"/>
        <v>59940</v>
      </c>
      <c r="O1426" s="8">
        <f t="shared" si="361"/>
        <v>282744</v>
      </c>
      <c r="P1426" s="8">
        <f t="shared" si="362"/>
        <v>342684</v>
      </c>
      <c r="Q1426" s="9">
        <f t="shared" si="363"/>
        <v>55870</v>
      </c>
      <c r="R1426" s="9">
        <f t="shared" si="364"/>
        <v>177210</v>
      </c>
      <c r="S1426" s="10">
        <f t="shared" si="365"/>
        <v>233080</v>
      </c>
      <c r="T1426" s="11">
        <f t="shared" si="366"/>
        <v>44009.4</v>
      </c>
      <c r="U1426" s="12">
        <f t="shared" si="367"/>
        <v>251461.4</v>
      </c>
      <c r="V1426" s="13">
        <f t="shared" si="368"/>
        <v>239995.4</v>
      </c>
      <c r="W1426" s="10">
        <f t="shared" si="369"/>
        <v>130391.4</v>
      </c>
    </row>
    <row r="1427" spans="2:23" ht="61.2" x14ac:dyDescent="0.3">
      <c r="B1427" s="76" t="s">
        <v>214</v>
      </c>
      <c r="C1427" s="76">
        <v>803377</v>
      </c>
      <c r="D1427" s="79" t="s">
        <v>2270</v>
      </c>
      <c r="E1427" s="75">
        <v>1.3599999999999999</v>
      </c>
      <c r="F1427" s="76">
        <v>0.37</v>
      </c>
      <c r="G1427" s="76">
        <v>0.99</v>
      </c>
      <c r="H1427" s="6">
        <f t="shared" si="370"/>
        <v>35224</v>
      </c>
      <c r="I1427" s="6">
        <f t="shared" si="371"/>
        <v>111474</v>
      </c>
      <c r="J1427" s="6">
        <f t="shared" si="356"/>
        <v>146698</v>
      </c>
      <c r="K1427" s="7">
        <f t="shared" si="357"/>
        <v>79920</v>
      </c>
      <c r="L1427" s="7">
        <f t="shared" si="358"/>
        <v>274230</v>
      </c>
      <c r="M1427" s="7">
        <f t="shared" si="359"/>
        <v>354150</v>
      </c>
      <c r="N1427" s="8">
        <f t="shared" si="360"/>
        <v>59940</v>
      </c>
      <c r="O1427" s="8">
        <f t="shared" si="361"/>
        <v>282744</v>
      </c>
      <c r="P1427" s="8">
        <f t="shared" si="362"/>
        <v>342684</v>
      </c>
      <c r="Q1427" s="9">
        <f t="shared" si="363"/>
        <v>55870</v>
      </c>
      <c r="R1427" s="9">
        <f t="shared" si="364"/>
        <v>177210</v>
      </c>
      <c r="S1427" s="10">
        <f t="shared" si="365"/>
        <v>233080</v>
      </c>
      <c r="T1427" s="11">
        <f t="shared" si="366"/>
        <v>44009.4</v>
      </c>
      <c r="U1427" s="12">
        <f t="shared" si="367"/>
        <v>251461.4</v>
      </c>
      <c r="V1427" s="13">
        <f t="shared" si="368"/>
        <v>239995.4</v>
      </c>
      <c r="W1427" s="10">
        <f t="shared" si="369"/>
        <v>130391.4</v>
      </c>
    </row>
    <row r="1428" spans="2:23" ht="51.6" x14ac:dyDescent="0.3">
      <c r="B1428" s="76" t="s">
        <v>214</v>
      </c>
      <c r="C1428" s="76">
        <v>803380</v>
      </c>
      <c r="D1428" s="79" t="s">
        <v>2271</v>
      </c>
      <c r="E1428" s="75">
        <v>0.28999999999999998</v>
      </c>
      <c r="F1428" s="76">
        <v>0.08</v>
      </c>
      <c r="G1428" s="76">
        <v>0.21</v>
      </c>
      <c r="H1428" s="6">
        <f t="shared" si="370"/>
        <v>7616</v>
      </c>
      <c r="I1428" s="6">
        <f t="shared" si="371"/>
        <v>23646</v>
      </c>
      <c r="J1428" s="6">
        <f t="shared" si="356"/>
        <v>31262</v>
      </c>
      <c r="K1428" s="7">
        <f t="shared" si="357"/>
        <v>17280</v>
      </c>
      <c r="L1428" s="7">
        <f t="shared" si="358"/>
        <v>58170</v>
      </c>
      <c r="M1428" s="7">
        <f t="shared" si="359"/>
        <v>75450</v>
      </c>
      <c r="N1428" s="8">
        <f t="shared" si="360"/>
        <v>12960</v>
      </c>
      <c r="O1428" s="8">
        <f t="shared" si="361"/>
        <v>59976</v>
      </c>
      <c r="P1428" s="8">
        <f t="shared" si="362"/>
        <v>72936</v>
      </c>
      <c r="Q1428" s="9">
        <f t="shared" si="363"/>
        <v>12080</v>
      </c>
      <c r="R1428" s="9">
        <f t="shared" si="364"/>
        <v>37590</v>
      </c>
      <c r="S1428" s="10">
        <f t="shared" si="365"/>
        <v>49670</v>
      </c>
      <c r="T1428" s="11">
        <f t="shared" si="366"/>
        <v>9378.6</v>
      </c>
      <c r="U1428" s="12">
        <f t="shared" si="367"/>
        <v>53566.6</v>
      </c>
      <c r="V1428" s="13">
        <f t="shared" si="368"/>
        <v>51052.6</v>
      </c>
      <c r="W1428" s="10">
        <f t="shared" si="369"/>
        <v>27786.6</v>
      </c>
    </row>
    <row r="1429" spans="2:23" ht="40.799999999999997" x14ac:dyDescent="0.3">
      <c r="B1429" s="76" t="s">
        <v>214</v>
      </c>
      <c r="C1429" s="76">
        <v>803385</v>
      </c>
      <c r="D1429" s="79" t="s">
        <v>2272</v>
      </c>
      <c r="E1429" s="75">
        <v>9.19</v>
      </c>
      <c r="F1429" s="76">
        <v>2.5299999999999998</v>
      </c>
      <c r="G1429" s="76">
        <v>6.66</v>
      </c>
      <c r="H1429" s="6">
        <f t="shared" si="370"/>
        <v>240855.99999999997</v>
      </c>
      <c r="I1429" s="6">
        <f t="shared" si="371"/>
        <v>749916</v>
      </c>
      <c r="J1429" s="6">
        <f t="shared" si="356"/>
        <v>990772</v>
      </c>
      <c r="K1429" s="7">
        <f t="shared" si="357"/>
        <v>546480</v>
      </c>
      <c r="L1429" s="7">
        <f t="shared" si="358"/>
        <v>1844820</v>
      </c>
      <c r="M1429" s="7">
        <f t="shared" si="359"/>
        <v>2391300</v>
      </c>
      <c r="N1429" s="8">
        <f t="shared" si="360"/>
        <v>409859.99999999994</v>
      </c>
      <c r="O1429" s="8">
        <f t="shared" si="361"/>
        <v>1902096</v>
      </c>
      <c r="P1429" s="8">
        <f t="shared" si="362"/>
        <v>2311956</v>
      </c>
      <c r="Q1429" s="9">
        <f t="shared" si="363"/>
        <v>382029.99999999994</v>
      </c>
      <c r="R1429" s="9">
        <f t="shared" si="364"/>
        <v>1192140</v>
      </c>
      <c r="S1429" s="10">
        <f t="shared" si="365"/>
        <v>1574170</v>
      </c>
      <c r="T1429" s="11">
        <f t="shared" si="366"/>
        <v>297231.59999999998</v>
      </c>
      <c r="U1429" s="12">
        <f t="shared" si="367"/>
        <v>1697759.6</v>
      </c>
      <c r="V1429" s="13">
        <f t="shared" si="368"/>
        <v>1618415.6</v>
      </c>
      <c r="W1429" s="10">
        <f t="shared" si="369"/>
        <v>880629.6</v>
      </c>
    </row>
    <row r="1430" spans="2:23" ht="61.2" x14ac:dyDescent="0.3">
      <c r="B1430" s="76" t="s">
        <v>214</v>
      </c>
      <c r="C1430" s="76">
        <v>803392</v>
      </c>
      <c r="D1430" s="79" t="s">
        <v>2273</v>
      </c>
      <c r="E1430" s="75">
        <v>17</v>
      </c>
      <c r="F1430" s="76">
        <v>4</v>
      </c>
      <c r="G1430" s="76">
        <v>13</v>
      </c>
      <c r="H1430" s="6">
        <f t="shared" si="370"/>
        <v>380800</v>
      </c>
      <c r="I1430" s="6">
        <f t="shared" si="371"/>
        <v>1463800</v>
      </c>
      <c r="J1430" s="6">
        <f t="shared" ref="J1430:J1493" si="372">I1430+H1430</f>
        <v>1844600</v>
      </c>
      <c r="K1430" s="7">
        <f t="shared" ref="K1430:K1493" si="373">F1430*216000</f>
        <v>864000</v>
      </c>
      <c r="L1430" s="7">
        <f t="shared" ref="L1430:L1493" si="374">G1430*277000</f>
        <v>3601000</v>
      </c>
      <c r="M1430" s="7">
        <f t="shared" ref="M1430:M1493" si="375">L1430+K1430</f>
        <v>4465000</v>
      </c>
      <c r="N1430" s="8">
        <f t="shared" ref="N1430:N1493" si="376">F1430*162000</f>
        <v>648000</v>
      </c>
      <c r="O1430" s="8">
        <f t="shared" ref="O1430:O1493" si="377">G1430*285600</f>
        <v>3712800</v>
      </c>
      <c r="P1430" s="8">
        <f t="shared" ref="P1430:P1493" si="378">O1430+N1430</f>
        <v>4360800</v>
      </c>
      <c r="Q1430" s="9">
        <f t="shared" ref="Q1430:Q1493" si="379">F1430*151000</f>
        <v>604000</v>
      </c>
      <c r="R1430" s="9">
        <f t="shared" ref="R1430:R1493" si="380">G1430*179000</f>
        <v>2327000</v>
      </c>
      <c r="S1430" s="10">
        <f t="shared" ref="S1430:S1493" si="381">R1430+Q1430</f>
        <v>2931000</v>
      </c>
      <c r="T1430" s="11">
        <f t="shared" ref="T1430:T1493" si="382">J1430*30/100</f>
        <v>553380</v>
      </c>
      <c r="U1430" s="12">
        <f t="shared" ref="U1430:U1493" si="383">(M1430-J1430)+T1430</f>
        <v>3173780</v>
      </c>
      <c r="V1430" s="13">
        <f t="shared" ref="V1430:V1493" si="384">(P1430-J1430)+T1430</f>
        <v>3069580</v>
      </c>
      <c r="W1430" s="10">
        <f t="shared" ref="W1430:W1493" si="385">(S1430-J1430)+T1430</f>
        <v>1639780</v>
      </c>
    </row>
    <row r="1431" spans="2:23" ht="40.799999999999997" x14ac:dyDescent="0.3">
      <c r="B1431" s="76" t="s">
        <v>214</v>
      </c>
      <c r="C1431" s="76">
        <v>803395</v>
      </c>
      <c r="D1431" s="79" t="s">
        <v>2274</v>
      </c>
      <c r="E1431" s="75">
        <v>1.7</v>
      </c>
      <c r="F1431" s="76">
        <v>0.47</v>
      </c>
      <c r="G1431" s="76">
        <v>1.23</v>
      </c>
      <c r="H1431" s="6">
        <f t="shared" si="370"/>
        <v>44744</v>
      </c>
      <c r="I1431" s="6">
        <f t="shared" si="371"/>
        <v>138498</v>
      </c>
      <c r="J1431" s="6">
        <f t="shared" si="372"/>
        <v>183242</v>
      </c>
      <c r="K1431" s="7">
        <f t="shared" si="373"/>
        <v>101520</v>
      </c>
      <c r="L1431" s="7">
        <f t="shared" si="374"/>
        <v>340710</v>
      </c>
      <c r="M1431" s="7">
        <f t="shared" si="375"/>
        <v>442230</v>
      </c>
      <c r="N1431" s="8">
        <f t="shared" si="376"/>
        <v>76140</v>
      </c>
      <c r="O1431" s="8">
        <f t="shared" si="377"/>
        <v>351288</v>
      </c>
      <c r="P1431" s="8">
        <f t="shared" si="378"/>
        <v>427428</v>
      </c>
      <c r="Q1431" s="9">
        <f t="shared" si="379"/>
        <v>70970</v>
      </c>
      <c r="R1431" s="9">
        <f t="shared" si="380"/>
        <v>220170</v>
      </c>
      <c r="S1431" s="10">
        <f t="shared" si="381"/>
        <v>291140</v>
      </c>
      <c r="T1431" s="11">
        <f t="shared" si="382"/>
        <v>54972.6</v>
      </c>
      <c r="U1431" s="12">
        <f t="shared" si="383"/>
        <v>313960.59999999998</v>
      </c>
      <c r="V1431" s="13">
        <f t="shared" si="384"/>
        <v>299158.59999999998</v>
      </c>
      <c r="W1431" s="10">
        <f t="shared" si="385"/>
        <v>162870.6</v>
      </c>
    </row>
    <row r="1432" spans="2:23" ht="40.799999999999997" x14ac:dyDescent="0.3">
      <c r="B1432" s="76" t="s">
        <v>214</v>
      </c>
      <c r="C1432" s="76">
        <v>803400</v>
      </c>
      <c r="D1432" s="79" t="s">
        <v>2275</v>
      </c>
      <c r="E1432" s="75">
        <v>1.7</v>
      </c>
      <c r="F1432" s="76">
        <v>0.47</v>
      </c>
      <c r="G1432" s="76">
        <v>1.23</v>
      </c>
      <c r="H1432" s="6">
        <f t="shared" si="370"/>
        <v>44744</v>
      </c>
      <c r="I1432" s="6">
        <f t="shared" si="371"/>
        <v>138498</v>
      </c>
      <c r="J1432" s="6">
        <f t="shared" si="372"/>
        <v>183242</v>
      </c>
      <c r="K1432" s="7">
        <f t="shared" si="373"/>
        <v>101520</v>
      </c>
      <c r="L1432" s="7">
        <f t="shared" si="374"/>
        <v>340710</v>
      </c>
      <c r="M1432" s="7">
        <f t="shared" si="375"/>
        <v>442230</v>
      </c>
      <c r="N1432" s="8">
        <f t="shared" si="376"/>
        <v>76140</v>
      </c>
      <c r="O1432" s="8">
        <f t="shared" si="377"/>
        <v>351288</v>
      </c>
      <c r="P1432" s="8">
        <f t="shared" si="378"/>
        <v>427428</v>
      </c>
      <c r="Q1432" s="9">
        <f t="shared" si="379"/>
        <v>70970</v>
      </c>
      <c r="R1432" s="9">
        <f t="shared" si="380"/>
        <v>220170</v>
      </c>
      <c r="S1432" s="10">
        <f t="shared" si="381"/>
        <v>291140</v>
      </c>
      <c r="T1432" s="11">
        <f t="shared" si="382"/>
        <v>54972.6</v>
      </c>
      <c r="U1432" s="12">
        <f t="shared" si="383"/>
        <v>313960.59999999998</v>
      </c>
      <c r="V1432" s="13">
        <f t="shared" si="384"/>
        <v>299158.59999999998</v>
      </c>
      <c r="W1432" s="10">
        <f t="shared" si="385"/>
        <v>162870.6</v>
      </c>
    </row>
    <row r="1433" spans="2:23" ht="40.799999999999997" x14ac:dyDescent="0.3">
      <c r="B1433" s="76" t="s">
        <v>214</v>
      </c>
      <c r="C1433" s="76">
        <v>803405</v>
      </c>
      <c r="D1433" s="79" t="s">
        <v>2276</v>
      </c>
      <c r="E1433" s="75">
        <v>1.7</v>
      </c>
      <c r="F1433" s="76">
        <v>0.47</v>
      </c>
      <c r="G1433" s="76">
        <v>1.23</v>
      </c>
      <c r="H1433" s="6">
        <f t="shared" si="370"/>
        <v>44744</v>
      </c>
      <c r="I1433" s="6">
        <f t="shared" si="371"/>
        <v>138498</v>
      </c>
      <c r="J1433" s="6">
        <f t="shared" si="372"/>
        <v>183242</v>
      </c>
      <c r="K1433" s="7">
        <f t="shared" si="373"/>
        <v>101520</v>
      </c>
      <c r="L1433" s="7">
        <f t="shared" si="374"/>
        <v>340710</v>
      </c>
      <c r="M1433" s="7">
        <f t="shared" si="375"/>
        <v>442230</v>
      </c>
      <c r="N1433" s="8">
        <f t="shared" si="376"/>
        <v>76140</v>
      </c>
      <c r="O1433" s="8">
        <f t="shared" si="377"/>
        <v>351288</v>
      </c>
      <c r="P1433" s="8">
        <f t="shared" si="378"/>
        <v>427428</v>
      </c>
      <c r="Q1433" s="9">
        <f t="shared" si="379"/>
        <v>70970</v>
      </c>
      <c r="R1433" s="9">
        <f t="shared" si="380"/>
        <v>220170</v>
      </c>
      <c r="S1433" s="10">
        <f t="shared" si="381"/>
        <v>291140</v>
      </c>
      <c r="T1433" s="11">
        <f t="shared" si="382"/>
        <v>54972.6</v>
      </c>
      <c r="U1433" s="12">
        <f t="shared" si="383"/>
        <v>313960.59999999998</v>
      </c>
      <c r="V1433" s="13">
        <f t="shared" si="384"/>
        <v>299158.59999999998</v>
      </c>
      <c r="W1433" s="10">
        <f t="shared" si="385"/>
        <v>162870.6</v>
      </c>
    </row>
    <row r="1434" spans="2:23" ht="61.2" x14ac:dyDescent="0.3">
      <c r="B1434" s="76" t="s">
        <v>214</v>
      </c>
      <c r="C1434" s="76">
        <v>803410</v>
      </c>
      <c r="D1434" s="79" t="s">
        <v>2277</v>
      </c>
      <c r="E1434" s="75">
        <v>1.7</v>
      </c>
      <c r="F1434" s="76">
        <v>0.47</v>
      </c>
      <c r="G1434" s="76">
        <v>1.23</v>
      </c>
      <c r="H1434" s="6">
        <f t="shared" si="370"/>
        <v>44744</v>
      </c>
      <c r="I1434" s="6">
        <f t="shared" si="371"/>
        <v>138498</v>
      </c>
      <c r="J1434" s="6">
        <f t="shared" si="372"/>
        <v>183242</v>
      </c>
      <c r="K1434" s="7">
        <f t="shared" si="373"/>
        <v>101520</v>
      </c>
      <c r="L1434" s="7">
        <f t="shared" si="374"/>
        <v>340710</v>
      </c>
      <c r="M1434" s="7">
        <f t="shared" si="375"/>
        <v>442230</v>
      </c>
      <c r="N1434" s="8">
        <f t="shared" si="376"/>
        <v>76140</v>
      </c>
      <c r="O1434" s="8">
        <f t="shared" si="377"/>
        <v>351288</v>
      </c>
      <c r="P1434" s="8">
        <f t="shared" si="378"/>
        <v>427428</v>
      </c>
      <c r="Q1434" s="9">
        <f t="shared" si="379"/>
        <v>70970</v>
      </c>
      <c r="R1434" s="9">
        <f t="shared" si="380"/>
        <v>220170</v>
      </c>
      <c r="S1434" s="10">
        <f t="shared" si="381"/>
        <v>291140</v>
      </c>
      <c r="T1434" s="11">
        <f t="shared" si="382"/>
        <v>54972.6</v>
      </c>
      <c r="U1434" s="12">
        <f t="shared" si="383"/>
        <v>313960.59999999998</v>
      </c>
      <c r="V1434" s="13">
        <f t="shared" si="384"/>
        <v>299158.59999999998</v>
      </c>
      <c r="W1434" s="10">
        <f t="shared" si="385"/>
        <v>162870.6</v>
      </c>
    </row>
    <row r="1435" spans="2:23" ht="40.799999999999997" x14ac:dyDescent="0.3">
      <c r="B1435" s="76" t="s">
        <v>214</v>
      </c>
      <c r="C1435" s="76">
        <v>803415</v>
      </c>
      <c r="D1435" s="79" t="s">
        <v>2278</v>
      </c>
      <c r="E1435" s="75">
        <v>1.7</v>
      </c>
      <c r="F1435" s="76">
        <v>0.47</v>
      </c>
      <c r="G1435" s="76">
        <v>1.23</v>
      </c>
      <c r="H1435" s="6">
        <f t="shared" si="370"/>
        <v>44744</v>
      </c>
      <c r="I1435" s="6">
        <f t="shared" si="371"/>
        <v>138498</v>
      </c>
      <c r="J1435" s="6">
        <f t="shared" si="372"/>
        <v>183242</v>
      </c>
      <c r="K1435" s="7">
        <f t="shared" si="373"/>
        <v>101520</v>
      </c>
      <c r="L1435" s="7">
        <f t="shared" si="374"/>
        <v>340710</v>
      </c>
      <c r="M1435" s="7">
        <f t="shared" si="375"/>
        <v>442230</v>
      </c>
      <c r="N1435" s="8">
        <f t="shared" si="376"/>
        <v>76140</v>
      </c>
      <c r="O1435" s="8">
        <f t="shared" si="377"/>
        <v>351288</v>
      </c>
      <c r="P1435" s="8">
        <f t="shared" si="378"/>
        <v>427428</v>
      </c>
      <c r="Q1435" s="9">
        <f t="shared" si="379"/>
        <v>70970</v>
      </c>
      <c r="R1435" s="9">
        <f t="shared" si="380"/>
        <v>220170</v>
      </c>
      <c r="S1435" s="10">
        <f t="shared" si="381"/>
        <v>291140</v>
      </c>
      <c r="T1435" s="11">
        <f t="shared" si="382"/>
        <v>54972.6</v>
      </c>
      <c r="U1435" s="12">
        <f t="shared" si="383"/>
        <v>313960.59999999998</v>
      </c>
      <c r="V1435" s="13">
        <f t="shared" si="384"/>
        <v>299158.59999999998</v>
      </c>
      <c r="W1435" s="10">
        <f t="shared" si="385"/>
        <v>162870.6</v>
      </c>
    </row>
    <row r="1436" spans="2:23" ht="72" x14ac:dyDescent="0.3">
      <c r="B1436" s="76" t="s">
        <v>214</v>
      </c>
      <c r="C1436" s="76">
        <v>803420</v>
      </c>
      <c r="D1436" s="79" t="s">
        <v>2279</v>
      </c>
      <c r="E1436" s="75">
        <v>1.7</v>
      </c>
      <c r="F1436" s="76">
        <v>0.47</v>
      </c>
      <c r="G1436" s="76">
        <v>1.23</v>
      </c>
      <c r="H1436" s="6">
        <f t="shared" si="370"/>
        <v>44744</v>
      </c>
      <c r="I1436" s="6">
        <f t="shared" si="371"/>
        <v>138498</v>
      </c>
      <c r="J1436" s="6">
        <f t="shared" si="372"/>
        <v>183242</v>
      </c>
      <c r="K1436" s="7">
        <f t="shared" si="373"/>
        <v>101520</v>
      </c>
      <c r="L1436" s="7">
        <f t="shared" si="374"/>
        <v>340710</v>
      </c>
      <c r="M1436" s="7">
        <f t="shared" si="375"/>
        <v>442230</v>
      </c>
      <c r="N1436" s="8">
        <f t="shared" si="376"/>
        <v>76140</v>
      </c>
      <c r="O1436" s="8">
        <f t="shared" si="377"/>
        <v>351288</v>
      </c>
      <c r="P1436" s="8">
        <f t="shared" si="378"/>
        <v>427428</v>
      </c>
      <c r="Q1436" s="9">
        <f t="shared" si="379"/>
        <v>70970</v>
      </c>
      <c r="R1436" s="9">
        <f t="shared" si="380"/>
        <v>220170</v>
      </c>
      <c r="S1436" s="10">
        <f t="shared" si="381"/>
        <v>291140</v>
      </c>
      <c r="T1436" s="11">
        <f t="shared" si="382"/>
        <v>54972.6</v>
      </c>
      <c r="U1436" s="12">
        <f t="shared" si="383"/>
        <v>313960.59999999998</v>
      </c>
      <c r="V1436" s="13">
        <f t="shared" si="384"/>
        <v>299158.59999999998</v>
      </c>
      <c r="W1436" s="10">
        <f t="shared" si="385"/>
        <v>162870.6</v>
      </c>
    </row>
    <row r="1437" spans="2:23" ht="72" x14ac:dyDescent="0.3">
      <c r="B1437" s="76" t="s">
        <v>214</v>
      </c>
      <c r="C1437" s="76">
        <v>803425</v>
      </c>
      <c r="D1437" s="79" t="s">
        <v>2280</v>
      </c>
      <c r="E1437" s="75">
        <v>2.62</v>
      </c>
      <c r="F1437" s="76">
        <v>0.72</v>
      </c>
      <c r="G1437" s="76">
        <v>1.9</v>
      </c>
      <c r="H1437" s="6">
        <f t="shared" si="370"/>
        <v>68544</v>
      </c>
      <c r="I1437" s="6">
        <f t="shared" si="371"/>
        <v>213940</v>
      </c>
      <c r="J1437" s="6">
        <f t="shared" si="372"/>
        <v>282484</v>
      </c>
      <c r="K1437" s="7">
        <f t="shared" si="373"/>
        <v>155520</v>
      </c>
      <c r="L1437" s="7">
        <f t="shared" si="374"/>
        <v>526300</v>
      </c>
      <c r="M1437" s="7">
        <f t="shared" si="375"/>
        <v>681820</v>
      </c>
      <c r="N1437" s="8">
        <f t="shared" si="376"/>
        <v>116640</v>
      </c>
      <c r="O1437" s="8">
        <f t="shared" si="377"/>
        <v>542640</v>
      </c>
      <c r="P1437" s="8">
        <f t="shared" si="378"/>
        <v>659280</v>
      </c>
      <c r="Q1437" s="9">
        <f t="shared" si="379"/>
        <v>108720</v>
      </c>
      <c r="R1437" s="9">
        <f t="shared" si="380"/>
        <v>340100</v>
      </c>
      <c r="S1437" s="10">
        <f t="shared" si="381"/>
        <v>448820</v>
      </c>
      <c r="T1437" s="11">
        <f t="shared" si="382"/>
        <v>84745.2</v>
      </c>
      <c r="U1437" s="12">
        <f t="shared" si="383"/>
        <v>484081.2</v>
      </c>
      <c r="V1437" s="13">
        <f t="shared" si="384"/>
        <v>461541.2</v>
      </c>
      <c r="W1437" s="10">
        <f t="shared" si="385"/>
        <v>251081.2</v>
      </c>
    </row>
    <row r="1438" spans="2:23" ht="72" x14ac:dyDescent="0.3">
      <c r="B1438" s="76" t="s">
        <v>214</v>
      </c>
      <c r="C1438" s="76">
        <v>803426</v>
      </c>
      <c r="D1438" s="79" t="s">
        <v>2281</v>
      </c>
      <c r="E1438" s="75">
        <v>1.81</v>
      </c>
      <c r="F1438" s="76">
        <v>0.71</v>
      </c>
      <c r="G1438" s="76">
        <v>1.1000000000000001</v>
      </c>
      <c r="H1438" s="6">
        <f t="shared" si="370"/>
        <v>67592</v>
      </c>
      <c r="I1438" s="6">
        <f t="shared" si="371"/>
        <v>123860.00000000001</v>
      </c>
      <c r="J1438" s="6">
        <f t="shared" si="372"/>
        <v>191452</v>
      </c>
      <c r="K1438" s="7">
        <f t="shared" si="373"/>
        <v>153360</v>
      </c>
      <c r="L1438" s="7">
        <f t="shared" si="374"/>
        <v>304700</v>
      </c>
      <c r="M1438" s="7">
        <f t="shared" si="375"/>
        <v>458060</v>
      </c>
      <c r="N1438" s="8">
        <f t="shared" si="376"/>
        <v>115020</v>
      </c>
      <c r="O1438" s="8">
        <f t="shared" si="377"/>
        <v>314160</v>
      </c>
      <c r="P1438" s="8">
        <f t="shared" si="378"/>
        <v>429180</v>
      </c>
      <c r="Q1438" s="9">
        <f t="shared" si="379"/>
        <v>107210</v>
      </c>
      <c r="R1438" s="9">
        <f t="shared" si="380"/>
        <v>196900.00000000003</v>
      </c>
      <c r="S1438" s="10">
        <f t="shared" si="381"/>
        <v>304110</v>
      </c>
      <c r="T1438" s="11">
        <f t="shared" si="382"/>
        <v>57435.6</v>
      </c>
      <c r="U1438" s="12">
        <f t="shared" si="383"/>
        <v>324043.59999999998</v>
      </c>
      <c r="V1438" s="13">
        <f t="shared" si="384"/>
        <v>295163.59999999998</v>
      </c>
      <c r="W1438" s="10">
        <f t="shared" si="385"/>
        <v>170093.6</v>
      </c>
    </row>
    <row r="1439" spans="2:23" ht="61.2" x14ac:dyDescent="0.3">
      <c r="B1439" s="76" t="s">
        <v>214</v>
      </c>
      <c r="C1439" s="76">
        <v>803430</v>
      </c>
      <c r="D1439" s="79" t="s">
        <v>2282</v>
      </c>
      <c r="E1439" s="75">
        <v>1.31</v>
      </c>
      <c r="F1439" s="76">
        <v>0.36</v>
      </c>
      <c r="G1439" s="76">
        <v>0.95</v>
      </c>
      <c r="H1439" s="6">
        <f t="shared" si="370"/>
        <v>34272</v>
      </c>
      <c r="I1439" s="6">
        <f t="shared" si="371"/>
        <v>106970</v>
      </c>
      <c r="J1439" s="6">
        <f t="shared" si="372"/>
        <v>141242</v>
      </c>
      <c r="K1439" s="7">
        <f t="shared" si="373"/>
        <v>77760</v>
      </c>
      <c r="L1439" s="7">
        <f t="shared" si="374"/>
        <v>263150</v>
      </c>
      <c r="M1439" s="7">
        <f t="shared" si="375"/>
        <v>340910</v>
      </c>
      <c r="N1439" s="8">
        <f t="shared" si="376"/>
        <v>58320</v>
      </c>
      <c r="O1439" s="8">
        <f t="shared" si="377"/>
        <v>271320</v>
      </c>
      <c r="P1439" s="8">
        <f t="shared" si="378"/>
        <v>329640</v>
      </c>
      <c r="Q1439" s="9">
        <f t="shared" si="379"/>
        <v>54360</v>
      </c>
      <c r="R1439" s="9">
        <f t="shared" si="380"/>
        <v>170050</v>
      </c>
      <c r="S1439" s="10">
        <f t="shared" si="381"/>
        <v>224410</v>
      </c>
      <c r="T1439" s="11">
        <f t="shared" si="382"/>
        <v>42372.6</v>
      </c>
      <c r="U1439" s="12">
        <f t="shared" si="383"/>
        <v>242040.6</v>
      </c>
      <c r="V1439" s="13">
        <f t="shared" si="384"/>
        <v>230770.6</v>
      </c>
      <c r="W1439" s="10">
        <f t="shared" si="385"/>
        <v>125540.6</v>
      </c>
    </row>
    <row r="1440" spans="2:23" ht="61.2" x14ac:dyDescent="0.3">
      <c r="B1440" s="76" t="s">
        <v>214</v>
      </c>
      <c r="C1440" s="76">
        <v>803431</v>
      </c>
      <c r="D1440" s="79" t="s">
        <v>2283</v>
      </c>
      <c r="E1440" s="75">
        <v>1.31</v>
      </c>
      <c r="F1440" s="76">
        <v>0.36</v>
      </c>
      <c r="G1440" s="76">
        <v>0.95</v>
      </c>
      <c r="H1440" s="6">
        <f t="shared" si="370"/>
        <v>34272</v>
      </c>
      <c r="I1440" s="6">
        <f t="shared" si="371"/>
        <v>106970</v>
      </c>
      <c r="J1440" s="6">
        <f t="shared" si="372"/>
        <v>141242</v>
      </c>
      <c r="K1440" s="7">
        <f t="shared" si="373"/>
        <v>77760</v>
      </c>
      <c r="L1440" s="7">
        <f t="shared" si="374"/>
        <v>263150</v>
      </c>
      <c r="M1440" s="7">
        <f t="shared" si="375"/>
        <v>340910</v>
      </c>
      <c r="N1440" s="8">
        <f t="shared" si="376"/>
        <v>58320</v>
      </c>
      <c r="O1440" s="8">
        <f t="shared" si="377"/>
        <v>271320</v>
      </c>
      <c r="P1440" s="8">
        <f t="shared" si="378"/>
        <v>329640</v>
      </c>
      <c r="Q1440" s="9">
        <f t="shared" si="379"/>
        <v>54360</v>
      </c>
      <c r="R1440" s="9">
        <f t="shared" si="380"/>
        <v>170050</v>
      </c>
      <c r="S1440" s="10">
        <f t="shared" si="381"/>
        <v>224410</v>
      </c>
      <c r="T1440" s="11">
        <f t="shared" si="382"/>
        <v>42372.6</v>
      </c>
      <c r="U1440" s="12">
        <f t="shared" si="383"/>
        <v>242040.6</v>
      </c>
      <c r="V1440" s="13">
        <f t="shared" si="384"/>
        <v>230770.6</v>
      </c>
      <c r="W1440" s="10">
        <f t="shared" si="385"/>
        <v>125540.6</v>
      </c>
    </row>
    <row r="1441" spans="2:23" ht="61.2" x14ac:dyDescent="0.3">
      <c r="B1441" s="76" t="s">
        <v>214</v>
      </c>
      <c r="C1441" s="76">
        <v>803432</v>
      </c>
      <c r="D1441" s="79" t="s">
        <v>2284</v>
      </c>
      <c r="E1441" s="75">
        <v>1.31</v>
      </c>
      <c r="F1441" s="76">
        <v>0.36</v>
      </c>
      <c r="G1441" s="76">
        <v>0.95</v>
      </c>
      <c r="H1441" s="6">
        <f t="shared" si="370"/>
        <v>34272</v>
      </c>
      <c r="I1441" s="6">
        <f t="shared" si="371"/>
        <v>106970</v>
      </c>
      <c r="J1441" s="6">
        <f t="shared" si="372"/>
        <v>141242</v>
      </c>
      <c r="K1441" s="7">
        <f t="shared" si="373"/>
        <v>77760</v>
      </c>
      <c r="L1441" s="7">
        <f t="shared" si="374"/>
        <v>263150</v>
      </c>
      <c r="M1441" s="7">
        <f t="shared" si="375"/>
        <v>340910</v>
      </c>
      <c r="N1441" s="8">
        <f t="shared" si="376"/>
        <v>58320</v>
      </c>
      <c r="O1441" s="8">
        <f t="shared" si="377"/>
        <v>271320</v>
      </c>
      <c r="P1441" s="8">
        <f t="shared" si="378"/>
        <v>329640</v>
      </c>
      <c r="Q1441" s="9">
        <f t="shared" si="379"/>
        <v>54360</v>
      </c>
      <c r="R1441" s="9">
        <f t="shared" si="380"/>
        <v>170050</v>
      </c>
      <c r="S1441" s="10">
        <f t="shared" si="381"/>
        <v>224410</v>
      </c>
      <c r="T1441" s="11">
        <f t="shared" si="382"/>
        <v>42372.6</v>
      </c>
      <c r="U1441" s="12">
        <f t="shared" si="383"/>
        <v>242040.6</v>
      </c>
      <c r="V1441" s="13">
        <f t="shared" si="384"/>
        <v>230770.6</v>
      </c>
      <c r="W1441" s="10">
        <f t="shared" si="385"/>
        <v>125540.6</v>
      </c>
    </row>
    <row r="1442" spans="2:23" ht="36" x14ac:dyDescent="0.3">
      <c r="B1442" s="76" t="s">
        <v>214</v>
      </c>
      <c r="C1442" s="76">
        <v>803435</v>
      </c>
      <c r="D1442" s="79" t="s">
        <v>2285</v>
      </c>
      <c r="E1442" s="75">
        <v>1.31</v>
      </c>
      <c r="F1442" s="76">
        <v>0.36</v>
      </c>
      <c r="G1442" s="76">
        <v>0.95</v>
      </c>
      <c r="H1442" s="6">
        <f t="shared" si="370"/>
        <v>34272</v>
      </c>
      <c r="I1442" s="6">
        <f t="shared" si="371"/>
        <v>106970</v>
      </c>
      <c r="J1442" s="6">
        <f t="shared" si="372"/>
        <v>141242</v>
      </c>
      <c r="K1442" s="7">
        <f t="shared" si="373"/>
        <v>77760</v>
      </c>
      <c r="L1442" s="7">
        <f t="shared" si="374"/>
        <v>263150</v>
      </c>
      <c r="M1442" s="7">
        <f t="shared" si="375"/>
        <v>340910</v>
      </c>
      <c r="N1442" s="8">
        <f t="shared" si="376"/>
        <v>58320</v>
      </c>
      <c r="O1442" s="8">
        <f t="shared" si="377"/>
        <v>271320</v>
      </c>
      <c r="P1442" s="8">
        <f t="shared" si="378"/>
        <v>329640</v>
      </c>
      <c r="Q1442" s="9">
        <f t="shared" si="379"/>
        <v>54360</v>
      </c>
      <c r="R1442" s="9">
        <f t="shared" si="380"/>
        <v>170050</v>
      </c>
      <c r="S1442" s="10">
        <f t="shared" si="381"/>
        <v>224410</v>
      </c>
      <c r="T1442" s="11">
        <f t="shared" si="382"/>
        <v>42372.6</v>
      </c>
      <c r="U1442" s="12">
        <f t="shared" si="383"/>
        <v>242040.6</v>
      </c>
      <c r="V1442" s="13">
        <f t="shared" si="384"/>
        <v>230770.6</v>
      </c>
      <c r="W1442" s="10">
        <f t="shared" si="385"/>
        <v>125540.6</v>
      </c>
    </row>
    <row r="1443" spans="2:23" ht="36" x14ac:dyDescent="0.3">
      <c r="B1443" s="76" t="s">
        <v>214</v>
      </c>
      <c r="C1443" s="76">
        <v>803440</v>
      </c>
      <c r="D1443" s="79" t="s">
        <v>2286</v>
      </c>
      <c r="E1443" s="75">
        <v>2.62</v>
      </c>
      <c r="F1443" s="76">
        <v>0.72</v>
      </c>
      <c r="G1443" s="76">
        <v>1.9</v>
      </c>
      <c r="H1443" s="6">
        <f t="shared" si="370"/>
        <v>68544</v>
      </c>
      <c r="I1443" s="6">
        <f t="shared" si="371"/>
        <v>213940</v>
      </c>
      <c r="J1443" s="6">
        <f t="shared" si="372"/>
        <v>282484</v>
      </c>
      <c r="K1443" s="7">
        <f t="shared" si="373"/>
        <v>155520</v>
      </c>
      <c r="L1443" s="7">
        <f t="shared" si="374"/>
        <v>526300</v>
      </c>
      <c r="M1443" s="7">
        <f t="shared" si="375"/>
        <v>681820</v>
      </c>
      <c r="N1443" s="8">
        <f t="shared" si="376"/>
        <v>116640</v>
      </c>
      <c r="O1443" s="8">
        <f t="shared" si="377"/>
        <v>542640</v>
      </c>
      <c r="P1443" s="8">
        <f t="shared" si="378"/>
        <v>659280</v>
      </c>
      <c r="Q1443" s="9">
        <f t="shared" si="379"/>
        <v>108720</v>
      </c>
      <c r="R1443" s="9">
        <f t="shared" si="380"/>
        <v>340100</v>
      </c>
      <c r="S1443" s="10">
        <f t="shared" si="381"/>
        <v>448820</v>
      </c>
      <c r="T1443" s="11">
        <f t="shared" si="382"/>
        <v>84745.2</v>
      </c>
      <c r="U1443" s="12">
        <f t="shared" si="383"/>
        <v>484081.2</v>
      </c>
      <c r="V1443" s="13">
        <f t="shared" si="384"/>
        <v>461541.2</v>
      </c>
      <c r="W1443" s="10">
        <f t="shared" si="385"/>
        <v>251081.2</v>
      </c>
    </row>
    <row r="1444" spans="2:23" ht="72" x14ac:dyDescent="0.3">
      <c r="B1444" s="76" t="s">
        <v>214</v>
      </c>
      <c r="C1444" s="76">
        <v>803445</v>
      </c>
      <c r="D1444" s="79" t="s">
        <v>2287</v>
      </c>
      <c r="E1444" s="75">
        <v>0.78999999999999992</v>
      </c>
      <c r="F1444" s="76">
        <v>0.22</v>
      </c>
      <c r="G1444" s="76">
        <v>0.56999999999999995</v>
      </c>
      <c r="H1444" s="6">
        <f t="shared" si="370"/>
        <v>20944</v>
      </c>
      <c r="I1444" s="6">
        <f t="shared" si="371"/>
        <v>64181.999999999993</v>
      </c>
      <c r="J1444" s="6">
        <f t="shared" si="372"/>
        <v>85126</v>
      </c>
      <c r="K1444" s="7">
        <f t="shared" si="373"/>
        <v>47520</v>
      </c>
      <c r="L1444" s="7">
        <f t="shared" si="374"/>
        <v>157890</v>
      </c>
      <c r="M1444" s="7">
        <f t="shared" si="375"/>
        <v>205410</v>
      </c>
      <c r="N1444" s="8">
        <f t="shared" si="376"/>
        <v>35640</v>
      </c>
      <c r="O1444" s="8">
        <f t="shared" si="377"/>
        <v>162792</v>
      </c>
      <c r="P1444" s="8">
        <f t="shared" si="378"/>
        <v>198432</v>
      </c>
      <c r="Q1444" s="9">
        <f t="shared" si="379"/>
        <v>33220</v>
      </c>
      <c r="R1444" s="9">
        <f t="shared" si="380"/>
        <v>102029.99999999999</v>
      </c>
      <c r="S1444" s="10">
        <f t="shared" si="381"/>
        <v>135250</v>
      </c>
      <c r="T1444" s="11">
        <f t="shared" si="382"/>
        <v>25537.8</v>
      </c>
      <c r="U1444" s="12">
        <f t="shared" si="383"/>
        <v>145821.79999999999</v>
      </c>
      <c r="V1444" s="13">
        <f t="shared" si="384"/>
        <v>138843.79999999999</v>
      </c>
      <c r="W1444" s="10">
        <f t="shared" si="385"/>
        <v>75661.8</v>
      </c>
    </row>
    <row r="1445" spans="2:23" ht="61.2" x14ac:dyDescent="0.3">
      <c r="B1445" s="76" t="s">
        <v>214</v>
      </c>
      <c r="C1445" s="76">
        <v>803450</v>
      </c>
      <c r="D1445" s="79" t="s">
        <v>2288</v>
      </c>
      <c r="E1445" s="75">
        <v>2.62</v>
      </c>
      <c r="F1445" s="76">
        <v>0.72</v>
      </c>
      <c r="G1445" s="76">
        <v>1.9</v>
      </c>
      <c r="H1445" s="6">
        <f t="shared" si="370"/>
        <v>68544</v>
      </c>
      <c r="I1445" s="6">
        <f t="shared" si="371"/>
        <v>213940</v>
      </c>
      <c r="J1445" s="6">
        <f t="shared" si="372"/>
        <v>282484</v>
      </c>
      <c r="K1445" s="7">
        <f t="shared" si="373"/>
        <v>155520</v>
      </c>
      <c r="L1445" s="7">
        <f t="shared" si="374"/>
        <v>526300</v>
      </c>
      <c r="M1445" s="7">
        <f t="shared" si="375"/>
        <v>681820</v>
      </c>
      <c r="N1445" s="8">
        <f t="shared" si="376"/>
        <v>116640</v>
      </c>
      <c r="O1445" s="8">
        <f t="shared" si="377"/>
        <v>542640</v>
      </c>
      <c r="P1445" s="8">
        <f t="shared" si="378"/>
        <v>659280</v>
      </c>
      <c r="Q1445" s="9">
        <f t="shared" si="379"/>
        <v>108720</v>
      </c>
      <c r="R1445" s="9">
        <f t="shared" si="380"/>
        <v>340100</v>
      </c>
      <c r="S1445" s="10">
        <f t="shared" si="381"/>
        <v>448820</v>
      </c>
      <c r="T1445" s="11">
        <f t="shared" si="382"/>
        <v>84745.2</v>
      </c>
      <c r="U1445" s="12">
        <f t="shared" si="383"/>
        <v>484081.2</v>
      </c>
      <c r="V1445" s="13">
        <f t="shared" si="384"/>
        <v>461541.2</v>
      </c>
      <c r="W1445" s="10">
        <f t="shared" si="385"/>
        <v>251081.2</v>
      </c>
    </row>
    <row r="1446" spans="2:23" ht="103.2" x14ac:dyDescent="0.3">
      <c r="B1446" s="78" t="s">
        <v>26</v>
      </c>
      <c r="C1446" s="76">
        <v>803455</v>
      </c>
      <c r="D1446" s="79" t="s">
        <v>2289</v>
      </c>
      <c r="E1446" s="75">
        <v>1.24</v>
      </c>
      <c r="F1446" s="76">
        <v>0.34</v>
      </c>
      <c r="G1446" s="76">
        <v>0.9</v>
      </c>
      <c r="H1446" s="6">
        <f t="shared" si="370"/>
        <v>32368.000000000004</v>
      </c>
      <c r="I1446" s="6">
        <f t="shared" si="371"/>
        <v>101340</v>
      </c>
      <c r="J1446" s="6">
        <f t="shared" si="372"/>
        <v>133708</v>
      </c>
      <c r="K1446" s="7">
        <f t="shared" si="373"/>
        <v>73440</v>
      </c>
      <c r="L1446" s="7">
        <f t="shared" si="374"/>
        <v>249300</v>
      </c>
      <c r="M1446" s="7">
        <f t="shared" si="375"/>
        <v>322740</v>
      </c>
      <c r="N1446" s="8">
        <f t="shared" si="376"/>
        <v>55080.000000000007</v>
      </c>
      <c r="O1446" s="8">
        <f t="shared" si="377"/>
        <v>257040</v>
      </c>
      <c r="P1446" s="8">
        <f t="shared" si="378"/>
        <v>312120</v>
      </c>
      <c r="Q1446" s="9">
        <f t="shared" si="379"/>
        <v>51340.000000000007</v>
      </c>
      <c r="R1446" s="9">
        <f t="shared" si="380"/>
        <v>161100</v>
      </c>
      <c r="S1446" s="10">
        <f t="shared" si="381"/>
        <v>212440</v>
      </c>
      <c r="T1446" s="11">
        <f t="shared" si="382"/>
        <v>40112.400000000001</v>
      </c>
      <c r="U1446" s="12">
        <f t="shared" si="383"/>
        <v>229144.4</v>
      </c>
      <c r="V1446" s="13">
        <f t="shared" si="384"/>
        <v>218524.4</v>
      </c>
      <c r="W1446" s="10">
        <f t="shared" si="385"/>
        <v>118844.4</v>
      </c>
    </row>
    <row r="1447" spans="2:23" ht="36" x14ac:dyDescent="0.3">
      <c r="B1447" s="76" t="s">
        <v>214</v>
      </c>
      <c r="C1447" s="76">
        <v>803460</v>
      </c>
      <c r="D1447" s="79" t="s">
        <v>2290</v>
      </c>
      <c r="E1447" s="75">
        <v>6.57</v>
      </c>
      <c r="F1447" s="76">
        <v>1.81</v>
      </c>
      <c r="G1447" s="76">
        <v>4.76</v>
      </c>
      <c r="H1447" s="6">
        <f t="shared" si="370"/>
        <v>172312</v>
      </c>
      <c r="I1447" s="6">
        <f t="shared" si="371"/>
        <v>535976</v>
      </c>
      <c r="J1447" s="6">
        <f t="shared" si="372"/>
        <v>708288</v>
      </c>
      <c r="K1447" s="7">
        <f t="shared" si="373"/>
        <v>390960</v>
      </c>
      <c r="L1447" s="7">
        <f t="shared" si="374"/>
        <v>1318520</v>
      </c>
      <c r="M1447" s="7">
        <f t="shared" si="375"/>
        <v>1709480</v>
      </c>
      <c r="N1447" s="8">
        <f t="shared" si="376"/>
        <v>293220</v>
      </c>
      <c r="O1447" s="8">
        <f t="shared" si="377"/>
        <v>1359456</v>
      </c>
      <c r="P1447" s="8">
        <f t="shared" si="378"/>
        <v>1652676</v>
      </c>
      <c r="Q1447" s="9">
        <f t="shared" si="379"/>
        <v>273310</v>
      </c>
      <c r="R1447" s="9">
        <f t="shared" si="380"/>
        <v>852040</v>
      </c>
      <c r="S1447" s="10">
        <f t="shared" si="381"/>
        <v>1125350</v>
      </c>
      <c r="T1447" s="11">
        <f t="shared" si="382"/>
        <v>212486.39999999999</v>
      </c>
      <c r="U1447" s="12">
        <f t="shared" si="383"/>
        <v>1213678.3999999999</v>
      </c>
      <c r="V1447" s="13">
        <f t="shared" si="384"/>
        <v>1156874.3999999999</v>
      </c>
      <c r="W1447" s="10">
        <f t="shared" si="385"/>
        <v>629548.4</v>
      </c>
    </row>
    <row r="1448" spans="2:23" x14ac:dyDescent="0.3">
      <c r="B1448" s="78" t="s">
        <v>26</v>
      </c>
      <c r="C1448" s="76">
        <v>803470</v>
      </c>
      <c r="D1448" s="85" t="s">
        <v>2291</v>
      </c>
      <c r="E1448" s="75">
        <v>22.5</v>
      </c>
      <c r="F1448" s="76">
        <v>4.5</v>
      </c>
      <c r="G1448" s="76">
        <v>18</v>
      </c>
      <c r="H1448" s="6">
        <f t="shared" si="370"/>
        <v>428400</v>
      </c>
      <c r="I1448" s="6">
        <f t="shared" si="371"/>
        <v>2026800</v>
      </c>
      <c r="J1448" s="6">
        <f t="shared" si="372"/>
        <v>2455200</v>
      </c>
      <c r="K1448" s="7">
        <f t="shared" si="373"/>
        <v>972000</v>
      </c>
      <c r="L1448" s="7">
        <f t="shared" si="374"/>
        <v>4986000</v>
      </c>
      <c r="M1448" s="7">
        <f t="shared" si="375"/>
        <v>5958000</v>
      </c>
      <c r="N1448" s="8">
        <f t="shared" si="376"/>
        <v>729000</v>
      </c>
      <c r="O1448" s="8">
        <f t="shared" si="377"/>
        <v>5140800</v>
      </c>
      <c r="P1448" s="8">
        <f t="shared" si="378"/>
        <v>5869800</v>
      </c>
      <c r="Q1448" s="9">
        <f t="shared" si="379"/>
        <v>679500</v>
      </c>
      <c r="R1448" s="9">
        <f t="shared" si="380"/>
        <v>3222000</v>
      </c>
      <c r="S1448" s="10">
        <f t="shared" si="381"/>
        <v>3901500</v>
      </c>
      <c r="T1448" s="11">
        <f t="shared" si="382"/>
        <v>736560</v>
      </c>
      <c r="U1448" s="12">
        <f t="shared" si="383"/>
        <v>4239360</v>
      </c>
      <c r="V1448" s="13">
        <f t="shared" si="384"/>
        <v>4151160</v>
      </c>
      <c r="W1448" s="10">
        <f t="shared" si="385"/>
        <v>2182860</v>
      </c>
    </row>
    <row r="1449" spans="2:23" ht="31.2" x14ac:dyDescent="0.3">
      <c r="B1449" s="76" t="s">
        <v>214</v>
      </c>
      <c r="C1449" s="76">
        <v>803475</v>
      </c>
      <c r="D1449" s="85" t="s">
        <v>2292</v>
      </c>
      <c r="E1449" s="75">
        <v>15.77</v>
      </c>
      <c r="F1449" s="76">
        <v>4.34</v>
      </c>
      <c r="G1449" s="76">
        <v>11.43</v>
      </c>
      <c r="H1449" s="6">
        <f t="shared" si="370"/>
        <v>413168</v>
      </c>
      <c r="I1449" s="6">
        <f t="shared" si="371"/>
        <v>1287018</v>
      </c>
      <c r="J1449" s="6">
        <f t="shared" si="372"/>
        <v>1700186</v>
      </c>
      <c r="K1449" s="7">
        <f t="shared" si="373"/>
        <v>937440</v>
      </c>
      <c r="L1449" s="7">
        <f t="shared" si="374"/>
        <v>3166110</v>
      </c>
      <c r="M1449" s="7">
        <f t="shared" si="375"/>
        <v>4103550</v>
      </c>
      <c r="N1449" s="8">
        <f t="shared" si="376"/>
        <v>703080</v>
      </c>
      <c r="O1449" s="8">
        <f t="shared" si="377"/>
        <v>3264408</v>
      </c>
      <c r="P1449" s="8">
        <f t="shared" si="378"/>
        <v>3967488</v>
      </c>
      <c r="Q1449" s="9">
        <f t="shared" si="379"/>
        <v>655340</v>
      </c>
      <c r="R1449" s="9">
        <f t="shared" si="380"/>
        <v>2045970</v>
      </c>
      <c r="S1449" s="10">
        <f t="shared" si="381"/>
        <v>2701310</v>
      </c>
      <c r="T1449" s="11">
        <f t="shared" si="382"/>
        <v>510055.8</v>
      </c>
      <c r="U1449" s="12">
        <f t="shared" si="383"/>
        <v>2913419.8</v>
      </c>
      <c r="V1449" s="13">
        <f t="shared" si="384"/>
        <v>2777357.8</v>
      </c>
      <c r="W1449" s="10">
        <f t="shared" si="385"/>
        <v>1511179.8</v>
      </c>
    </row>
    <row r="1450" spans="2:23" ht="61.2" x14ac:dyDescent="0.3">
      <c r="B1450" s="76" t="s">
        <v>214</v>
      </c>
      <c r="C1450" s="76">
        <v>803491</v>
      </c>
      <c r="D1450" s="79" t="s">
        <v>2293</v>
      </c>
      <c r="E1450" s="75">
        <v>1.3</v>
      </c>
      <c r="F1450" s="76">
        <v>0.3</v>
      </c>
      <c r="G1450" s="76">
        <v>1</v>
      </c>
      <c r="H1450" s="6">
        <f t="shared" si="370"/>
        <v>28560</v>
      </c>
      <c r="I1450" s="6">
        <f t="shared" si="371"/>
        <v>112600</v>
      </c>
      <c r="J1450" s="6">
        <f t="shared" si="372"/>
        <v>141160</v>
      </c>
      <c r="K1450" s="7">
        <f t="shared" si="373"/>
        <v>64800</v>
      </c>
      <c r="L1450" s="7">
        <f t="shared" si="374"/>
        <v>277000</v>
      </c>
      <c r="M1450" s="7">
        <f t="shared" si="375"/>
        <v>341800</v>
      </c>
      <c r="N1450" s="8">
        <f t="shared" si="376"/>
        <v>48600</v>
      </c>
      <c r="O1450" s="8">
        <f t="shared" si="377"/>
        <v>285600</v>
      </c>
      <c r="P1450" s="8">
        <f t="shared" si="378"/>
        <v>334200</v>
      </c>
      <c r="Q1450" s="9">
        <f t="shared" si="379"/>
        <v>45300</v>
      </c>
      <c r="R1450" s="9">
        <f t="shared" si="380"/>
        <v>179000</v>
      </c>
      <c r="S1450" s="10">
        <f t="shared" si="381"/>
        <v>224300</v>
      </c>
      <c r="T1450" s="11">
        <f t="shared" si="382"/>
        <v>42348</v>
      </c>
      <c r="U1450" s="12">
        <f t="shared" si="383"/>
        <v>242988</v>
      </c>
      <c r="V1450" s="13">
        <f t="shared" si="384"/>
        <v>235388</v>
      </c>
      <c r="W1450" s="10">
        <f t="shared" si="385"/>
        <v>125488</v>
      </c>
    </row>
    <row r="1451" spans="2:23" ht="61.2" x14ac:dyDescent="0.3">
      <c r="B1451" s="76" t="s">
        <v>214</v>
      </c>
      <c r="C1451" s="76">
        <v>803492</v>
      </c>
      <c r="D1451" s="79" t="s">
        <v>2294</v>
      </c>
      <c r="E1451" s="75">
        <v>1.3</v>
      </c>
      <c r="F1451" s="76">
        <v>0.3</v>
      </c>
      <c r="G1451" s="76">
        <v>1</v>
      </c>
      <c r="H1451" s="6">
        <f t="shared" si="370"/>
        <v>28560</v>
      </c>
      <c r="I1451" s="6">
        <f t="shared" si="371"/>
        <v>112600</v>
      </c>
      <c r="J1451" s="6">
        <f t="shared" si="372"/>
        <v>141160</v>
      </c>
      <c r="K1451" s="7">
        <f t="shared" si="373"/>
        <v>64800</v>
      </c>
      <c r="L1451" s="7">
        <f t="shared" si="374"/>
        <v>277000</v>
      </c>
      <c r="M1451" s="7">
        <f t="shared" si="375"/>
        <v>341800</v>
      </c>
      <c r="N1451" s="8">
        <f t="shared" si="376"/>
        <v>48600</v>
      </c>
      <c r="O1451" s="8">
        <f t="shared" si="377"/>
        <v>285600</v>
      </c>
      <c r="P1451" s="8">
        <f t="shared" si="378"/>
        <v>334200</v>
      </c>
      <c r="Q1451" s="9">
        <f t="shared" si="379"/>
        <v>45300</v>
      </c>
      <c r="R1451" s="9">
        <f t="shared" si="380"/>
        <v>179000</v>
      </c>
      <c r="S1451" s="10">
        <f t="shared" si="381"/>
        <v>224300</v>
      </c>
      <c r="T1451" s="11">
        <f t="shared" si="382"/>
        <v>42348</v>
      </c>
      <c r="U1451" s="12">
        <f t="shared" si="383"/>
        <v>242988</v>
      </c>
      <c r="V1451" s="13">
        <f t="shared" si="384"/>
        <v>235388</v>
      </c>
      <c r="W1451" s="10">
        <f t="shared" si="385"/>
        <v>125488</v>
      </c>
    </row>
    <row r="1452" spans="2:23" ht="81.599999999999994" x14ac:dyDescent="0.3">
      <c r="B1452" s="76" t="s">
        <v>214</v>
      </c>
      <c r="C1452" s="76">
        <v>803493</v>
      </c>
      <c r="D1452" s="79" t="s">
        <v>2295</v>
      </c>
      <c r="E1452" s="75">
        <v>2.1</v>
      </c>
      <c r="F1452" s="76">
        <v>0.6</v>
      </c>
      <c r="G1452" s="76">
        <v>1.5</v>
      </c>
      <c r="H1452" s="6">
        <f t="shared" ref="H1452:H1515" si="386">F1452*95200</f>
        <v>57120</v>
      </c>
      <c r="I1452" s="6">
        <f t="shared" ref="I1452:I1515" si="387">G1452*112600</f>
        <v>168900</v>
      </c>
      <c r="J1452" s="6">
        <f t="shared" si="372"/>
        <v>226020</v>
      </c>
      <c r="K1452" s="7">
        <f t="shared" si="373"/>
        <v>129600</v>
      </c>
      <c r="L1452" s="7">
        <f t="shared" si="374"/>
        <v>415500</v>
      </c>
      <c r="M1452" s="7">
        <f t="shared" si="375"/>
        <v>545100</v>
      </c>
      <c r="N1452" s="8">
        <f t="shared" si="376"/>
        <v>97200</v>
      </c>
      <c r="O1452" s="8">
        <f t="shared" si="377"/>
        <v>428400</v>
      </c>
      <c r="P1452" s="8">
        <f t="shared" si="378"/>
        <v>525600</v>
      </c>
      <c r="Q1452" s="9">
        <f t="shared" si="379"/>
        <v>90600</v>
      </c>
      <c r="R1452" s="9">
        <f t="shared" si="380"/>
        <v>268500</v>
      </c>
      <c r="S1452" s="10">
        <f t="shared" si="381"/>
        <v>359100</v>
      </c>
      <c r="T1452" s="11">
        <f t="shared" si="382"/>
        <v>67806</v>
      </c>
      <c r="U1452" s="12">
        <f t="shared" si="383"/>
        <v>386886</v>
      </c>
      <c r="V1452" s="13">
        <f t="shared" si="384"/>
        <v>367386</v>
      </c>
      <c r="W1452" s="10">
        <f t="shared" si="385"/>
        <v>200886</v>
      </c>
    </row>
    <row r="1453" spans="2:23" ht="81.599999999999994" x14ac:dyDescent="0.3">
      <c r="B1453" s="76" t="s">
        <v>214</v>
      </c>
      <c r="C1453" s="76">
        <v>803494</v>
      </c>
      <c r="D1453" s="79" t="s">
        <v>2296</v>
      </c>
      <c r="E1453" s="75">
        <v>2.1</v>
      </c>
      <c r="F1453" s="76">
        <v>0.6</v>
      </c>
      <c r="G1453" s="76">
        <v>1.5</v>
      </c>
      <c r="H1453" s="6">
        <f t="shared" si="386"/>
        <v>57120</v>
      </c>
      <c r="I1453" s="6">
        <f t="shared" si="387"/>
        <v>168900</v>
      </c>
      <c r="J1453" s="6">
        <f t="shared" si="372"/>
        <v>226020</v>
      </c>
      <c r="K1453" s="7">
        <f t="shared" si="373"/>
        <v>129600</v>
      </c>
      <c r="L1453" s="7">
        <f t="shared" si="374"/>
        <v>415500</v>
      </c>
      <c r="M1453" s="7">
        <f t="shared" si="375"/>
        <v>545100</v>
      </c>
      <c r="N1453" s="8">
        <f t="shared" si="376"/>
        <v>97200</v>
      </c>
      <c r="O1453" s="8">
        <f t="shared" si="377"/>
        <v>428400</v>
      </c>
      <c r="P1453" s="8">
        <f t="shared" si="378"/>
        <v>525600</v>
      </c>
      <c r="Q1453" s="9">
        <f t="shared" si="379"/>
        <v>90600</v>
      </c>
      <c r="R1453" s="9">
        <f t="shared" si="380"/>
        <v>268500</v>
      </c>
      <c r="S1453" s="10">
        <f t="shared" si="381"/>
        <v>359100</v>
      </c>
      <c r="T1453" s="11">
        <f t="shared" si="382"/>
        <v>67806</v>
      </c>
      <c r="U1453" s="12">
        <f t="shared" si="383"/>
        <v>386886</v>
      </c>
      <c r="V1453" s="13">
        <f t="shared" si="384"/>
        <v>367386</v>
      </c>
      <c r="W1453" s="10">
        <f t="shared" si="385"/>
        <v>200886</v>
      </c>
    </row>
    <row r="1454" spans="2:23" ht="36" x14ac:dyDescent="0.3">
      <c r="B1454" s="76" t="s">
        <v>214</v>
      </c>
      <c r="C1454" s="76">
        <v>803495</v>
      </c>
      <c r="D1454" s="79" t="s">
        <v>2297</v>
      </c>
      <c r="E1454" s="75">
        <v>1.28</v>
      </c>
      <c r="F1454" s="76">
        <v>0.35</v>
      </c>
      <c r="G1454" s="76">
        <v>0.93</v>
      </c>
      <c r="H1454" s="6">
        <f t="shared" si="386"/>
        <v>33320</v>
      </c>
      <c r="I1454" s="6">
        <f t="shared" si="387"/>
        <v>104718</v>
      </c>
      <c r="J1454" s="6">
        <f t="shared" si="372"/>
        <v>138038</v>
      </c>
      <c r="K1454" s="7">
        <f t="shared" si="373"/>
        <v>75600</v>
      </c>
      <c r="L1454" s="7">
        <f t="shared" si="374"/>
        <v>257610</v>
      </c>
      <c r="M1454" s="7">
        <f t="shared" si="375"/>
        <v>333210</v>
      </c>
      <c r="N1454" s="8">
        <f t="shared" si="376"/>
        <v>56700</v>
      </c>
      <c r="O1454" s="8">
        <f t="shared" si="377"/>
        <v>265608</v>
      </c>
      <c r="P1454" s="8">
        <f t="shared" si="378"/>
        <v>322308</v>
      </c>
      <c r="Q1454" s="9">
        <f t="shared" si="379"/>
        <v>52850</v>
      </c>
      <c r="R1454" s="9">
        <f t="shared" si="380"/>
        <v>166470</v>
      </c>
      <c r="S1454" s="10">
        <f t="shared" si="381"/>
        <v>219320</v>
      </c>
      <c r="T1454" s="11">
        <f t="shared" si="382"/>
        <v>41411.4</v>
      </c>
      <c r="U1454" s="12">
        <f t="shared" si="383"/>
        <v>236583.4</v>
      </c>
      <c r="V1454" s="13">
        <f t="shared" si="384"/>
        <v>225681.4</v>
      </c>
      <c r="W1454" s="10">
        <f t="shared" si="385"/>
        <v>122693.4</v>
      </c>
    </row>
    <row r="1455" spans="2:23" ht="36" x14ac:dyDescent="0.3">
      <c r="B1455" s="76" t="s">
        <v>214</v>
      </c>
      <c r="C1455" s="76">
        <v>803496</v>
      </c>
      <c r="D1455" s="79" t="s">
        <v>2298</v>
      </c>
      <c r="E1455" s="75">
        <v>1.28</v>
      </c>
      <c r="F1455" s="76">
        <v>0.35</v>
      </c>
      <c r="G1455" s="76">
        <v>0.93</v>
      </c>
      <c r="H1455" s="6">
        <f t="shared" si="386"/>
        <v>33320</v>
      </c>
      <c r="I1455" s="6">
        <f t="shared" si="387"/>
        <v>104718</v>
      </c>
      <c r="J1455" s="6">
        <f t="shared" si="372"/>
        <v>138038</v>
      </c>
      <c r="K1455" s="7">
        <f t="shared" si="373"/>
        <v>75600</v>
      </c>
      <c r="L1455" s="7">
        <f t="shared" si="374"/>
        <v>257610</v>
      </c>
      <c r="M1455" s="7">
        <f t="shared" si="375"/>
        <v>333210</v>
      </c>
      <c r="N1455" s="8">
        <f t="shared" si="376"/>
        <v>56700</v>
      </c>
      <c r="O1455" s="8">
        <f t="shared" si="377"/>
        <v>265608</v>
      </c>
      <c r="P1455" s="8">
        <f t="shared" si="378"/>
        <v>322308</v>
      </c>
      <c r="Q1455" s="9">
        <f t="shared" si="379"/>
        <v>52850</v>
      </c>
      <c r="R1455" s="9">
        <f t="shared" si="380"/>
        <v>166470</v>
      </c>
      <c r="S1455" s="10">
        <f t="shared" si="381"/>
        <v>219320</v>
      </c>
      <c r="T1455" s="11">
        <f t="shared" si="382"/>
        <v>41411.4</v>
      </c>
      <c r="U1455" s="12">
        <f t="shared" si="383"/>
        <v>236583.4</v>
      </c>
      <c r="V1455" s="13">
        <f t="shared" si="384"/>
        <v>225681.4</v>
      </c>
      <c r="W1455" s="10">
        <f t="shared" si="385"/>
        <v>122693.4</v>
      </c>
    </row>
    <row r="1456" spans="2:23" ht="36" x14ac:dyDescent="0.3">
      <c r="B1456" s="76" t="s">
        <v>214</v>
      </c>
      <c r="C1456" s="76">
        <v>803497</v>
      </c>
      <c r="D1456" s="79" t="s">
        <v>2299</v>
      </c>
      <c r="E1456" s="75">
        <v>1.28</v>
      </c>
      <c r="F1456" s="76">
        <v>0.35</v>
      </c>
      <c r="G1456" s="76">
        <v>0.93</v>
      </c>
      <c r="H1456" s="6">
        <f t="shared" si="386"/>
        <v>33320</v>
      </c>
      <c r="I1456" s="6">
        <f t="shared" si="387"/>
        <v>104718</v>
      </c>
      <c r="J1456" s="6">
        <f t="shared" si="372"/>
        <v>138038</v>
      </c>
      <c r="K1456" s="7">
        <f t="shared" si="373"/>
        <v>75600</v>
      </c>
      <c r="L1456" s="7">
        <f t="shared" si="374"/>
        <v>257610</v>
      </c>
      <c r="M1456" s="7">
        <f t="shared" si="375"/>
        <v>333210</v>
      </c>
      <c r="N1456" s="8">
        <f t="shared" si="376"/>
        <v>56700</v>
      </c>
      <c r="O1456" s="8">
        <f t="shared" si="377"/>
        <v>265608</v>
      </c>
      <c r="P1456" s="8">
        <f t="shared" si="378"/>
        <v>322308</v>
      </c>
      <c r="Q1456" s="9">
        <f t="shared" si="379"/>
        <v>52850</v>
      </c>
      <c r="R1456" s="9">
        <f t="shared" si="380"/>
        <v>166470</v>
      </c>
      <c r="S1456" s="10">
        <f t="shared" si="381"/>
        <v>219320</v>
      </c>
      <c r="T1456" s="11">
        <f t="shared" si="382"/>
        <v>41411.4</v>
      </c>
      <c r="U1456" s="12">
        <f t="shared" si="383"/>
        <v>236583.4</v>
      </c>
      <c r="V1456" s="13">
        <f t="shared" si="384"/>
        <v>225681.4</v>
      </c>
      <c r="W1456" s="10">
        <f t="shared" si="385"/>
        <v>122693.4</v>
      </c>
    </row>
    <row r="1457" spans="2:23" x14ac:dyDescent="0.3">
      <c r="B1457" s="76" t="s">
        <v>214</v>
      </c>
      <c r="C1457" s="76">
        <v>803500</v>
      </c>
      <c r="D1457" s="85" t="s">
        <v>2300</v>
      </c>
      <c r="E1457" s="75">
        <v>2.2799999999999998</v>
      </c>
      <c r="F1457" s="76">
        <v>0.63</v>
      </c>
      <c r="G1457" s="76">
        <v>1.65</v>
      </c>
      <c r="H1457" s="6">
        <f t="shared" si="386"/>
        <v>59976</v>
      </c>
      <c r="I1457" s="6">
        <f t="shared" si="387"/>
        <v>185790</v>
      </c>
      <c r="J1457" s="6">
        <f t="shared" si="372"/>
        <v>245766</v>
      </c>
      <c r="K1457" s="7">
        <f t="shared" si="373"/>
        <v>136080</v>
      </c>
      <c r="L1457" s="7">
        <f t="shared" si="374"/>
        <v>457050</v>
      </c>
      <c r="M1457" s="7">
        <f t="shared" si="375"/>
        <v>593130</v>
      </c>
      <c r="N1457" s="8">
        <f t="shared" si="376"/>
        <v>102060</v>
      </c>
      <c r="O1457" s="8">
        <f t="shared" si="377"/>
        <v>471240</v>
      </c>
      <c r="P1457" s="8">
        <f t="shared" si="378"/>
        <v>573300</v>
      </c>
      <c r="Q1457" s="9">
        <f t="shared" si="379"/>
        <v>95130</v>
      </c>
      <c r="R1457" s="9">
        <f t="shared" si="380"/>
        <v>295350</v>
      </c>
      <c r="S1457" s="10">
        <f t="shared" si="381"/>
        <v>390480</v>
      </c>
      <c r="T1457" s="11">
        <f t="shared" si="382"/>
        <v>73729.8</v>
      </c>
      <c r="U1457" s="12">
        <f t="shared" si="383"/>
        <v>421093.8</v>
      </c>
      <c r="V1457" s="13">
        <f t="shared" si="384"/>
        <v>401263.8</v>
      </c>
      <c r="W1457" s="10">
        <f t="shared" si="385"/>
        <v>218443.8</v>
      </c>
    </row>
    <row r="1458" spans="2:23" ht="36" x14ac:dyDescent="0.3">
      <c r="B1458" s="78" t="s">
        <v>26</v>
      </c>
      <c r="C1458" s="76">
        <v>803505</v>
      </c>
      <c r="D1458" s="79" t="s">
        <v>2301</v>
      </c>
      <c r="E1458" s="75">
        <v>1.26</v>
      </c>
      <c r="F1458" s="76">
        <v>0.35</v>
      </c>
      <c r="G1458" s="76">
        <v>0.91</v>
      </c>
      <c r="H1458" s="6">
        <f t="shared" si="386"/>
        <v>33320</v>
      </c>
      <c r="I1458" s="6">
        <f t="shared" si="387"/>
        <v>102466</v>
      </c>
      <c r="J1458" s="6">
        <f t="shared" si="372"/>
        <v>135786</v>
      </c>
      <c r="K1458" s="7">
        <f t="shared" si="373"/>
        <v>75600</v>
      </c>
      <c r="L1458" s="7">
        <f t="shared" si="374"/>
        <v>252070</v>
      </c>
      <c r="M1458" s="7">
        <f t="shared" si="375"/>
        <v>327670</v>
      </c>
      <c r="N1458" s="8">
        <f t="shared" si="376"/>
        <v>56700</v>
      </c>
      <c r="O1458" s="8">
        <f t="shared" si="377"/>
        <v>259896</v>
      </c>
      <c r="P1458" s="8">
        <f t="shared" si="378"/>
        <v>316596</v>
      </c>
      <c r="Q1458" s="9">
        <f t="shared" si="379"/>
        <v>52850</v>
      </c>
      <c r="R1458" s="9">
        <f t="shared" si="380"/>
        <v>162890</v>
      </c>
      <c r="S1458" s="10">
        <f t="shared" si="381"/>
        <v>215740</v>
      </c>
      <c r="T1458" s="11">
        <f t="shared" si="382"/>
        <v>40735.800000000003</v>
      </c>
      <c r="U1458" s="12">
        <f t="shared" si="383"/>
        <v>232619.8</v>
      </c>
      <c r="V1458" s="13">
        <f t="shared" si="384"/>
        <v>221545.8</v>
      </c>
      <c r="W1458" s="10">
        <f t="shared" si="385"/>
        <v>120689.8</v>
      </c>
    </row>
    <row r="1459" spans="2:23" ht="61.2" x14ac:dyDescent="0.3">
      <c r="B1459" s="76" t="s">
        <v>214</v>
      </c>
      <c r="C1459" s="76">
        <v>803510</v>
      </c>
      <c r="D1459" s="79" t="s">
        <v>2302</v>
      </c>
      <c r="E1459" s="75">
        <v>8</v>
      </c>
      <c r="F1459" s="76">
        <v>2.2000000000000002</v>
      </c>
      <c r="G1459" s="76">
        <v>5.8</v>
      </c>
      <c r="H1459" s="6">
        <f t="shared" si="386"/>
        <v>209440.00000000003</v>
      </c>
      <c r="I1459" s="6">
        <f t="shared" si="387"/>
        <v>653080</v>
      </c>
      <c r="J1459" s="6">
        <f t="shared" si="372"/>
        <v>862520</v>
      </c>
      <c r="K1459" s="7">
        <f t="shared" si="373"/>
        <v>475200.00000000006</v>
      </c>
      <c r="L1459" s="7">
        <f t="shared" si="374"/>
        <v>1606600</v>
      </c>
      <c r="M1459" s="7">
        <f t="shared" si="375"/>
        <v>2081800</v>
      </c>
      <c r="N1459" s="8">
        <f t="shared" si="376"/>
        <v>356400</v>
      </c>
      <c r="O1459" s="8">
        <f t="shared" si="377"/>
        <v>1656480</v>
      </c>
      <c r="P1459" s="8">
        <f t="shared" si="378"/>
        <v>2012880</v>
      </c>
      <c r="Q1459" s="9">
        <f t="shared" si="379"/>
        <v>332200</v>
      </c>
      <c r="R1459" s="9">
        <f t="shared" si="380"/>
        <v>1038200</v>
      </c>
      <c r="S1459" s="10">
        <f t="shared" si="381"/>
        <v>1370400</v>
      </c>
      <c r="T1459" s="11">
        <f t="shared" si="382"/>
        <v>258756</v>
      </c>
      <c r="U1459" s="12">
        <f t="shared" si="383"/>
        <v>1478036</v>
      </c>
      <c r="V1459" s="13">
        <f t="shared" si="384"/>
        <v>1409116</v>
      </c>
      <c r="W1459" s="10">
        <f t="shared" si="385"/>
        <v>766636</v>
      </c>
    </row>
    <row r="1460" spans="2:23" ht="51.6" x14ac:dyDescent="0.3">
      <c r="B1460" s="76" t="s">
        <v>214</v>
      </c>
      <c r="C1460" s="76">
        <v>803515</v>
      </c>
      <c r="D1460" s="79" t="s">
        <v>2303</v>
      </c>
      <c r="E1460" s="75">
        <v>2.29</v>
      </c>
      <c r="F1460" s="76">
        <v>0.63</v>
      </c>
      <c r="G1460" s="76">
        <v>1.66</v>
      </c>
      <c r="H1460" s="6">
        <f t="shared" si="386"/>
        <v>59976</v>
      </c>
      <c r="I1460" s="6">
        <f t="shared" si="387"/>
        <v>186916</v>
      </c>
      <c r="J1460" s="6">
        <f t="shared" si="372"/>
        <v>246892</v>
      </c>
      <c r="K1460" s="7">
        <f t="shared" si="373"/>
        <v>136080</v>
      </c>
      <c r="L1460" s="7">
        <f t="shared" si="374"/>
        <v>459820</v>
      </c>
      <c r="M1460" s="7">
        <f t="shared" si="375"/>
        <v>595900</v>
      </c>
      <c r="N1460" s="8">
        <f t="shared" si="376"/>
        <v>102060</v>
      </c>
      <c r="O1460" s="8">
        <f t="shared" si="377"/>
        <v>474096</v>
      </c>
      <c r="P1460" s="8">
        <f t="shared" si="378"/>
        <v>576156</v>
      </c>
      <c r="Q1460" s="9">
        <f t="shared" si="379"/>
        <v>95130</v>
      </c>
      <c r="R1460" s="9">
        <f t="shared" si="380"/>
        <v>297140</v>
      </c>
      <c r="S1460" s="10">
        <f t="shared" si="381"/>
        <v>392270</v>
      </c>
      <c r="T1460" s="11">
        <f t="shared" si="382"/>
        <v>74067.600000000006</v>
      </c>
      <c r="U1460" s="12">
        <f t="shared" si="383"/>
        <v>423075.6</v>
      </c>
      <c r="V1460" s="13">
        <f t="shared" si="384"/>
        <v>403331.6</v>
      </c>
      <c r="W1460" s="10">
        <f t="shared" si="385"/>
        <v>219445.6</v>
      </c>
    </row>
    <row r="1461" spans="2:23" ht="51.6" x14ac:dyDescent="0.3">
      <c r="B1461" s="76" t="s">
        <v>214</v>
      </c>
      <c r="C1461" s="76">
        <v>803520</v>
      </c>
      <c r="D1461" s="79" t="s">
        <v>2304</v>
      </c>
      <c r="E1461" s="75">
        <v>1.37</v>
      </c>
      <c r="F1461" s="76">
        <v>0.38</v>
      </c>
      <c r="G1461" s="76">
        <v>0.99</v>
      </c>
      <c r="H1461" s="6">
        <f t="shared" si="386"/>
        <v>36176</v>
      </c>
      <c r="I1461" s="6">
        <f t="shared" si="387"/>
        <v>111474</v>
      </c>
      <c r="J1461" s="6">
        <f t="shared" si="372"/>
        <v>147650</v>
      </c>
      <c r="K1461" s="7">
        <f t="shared" si="373"/>
        <v>82080</v>
      </c>
      <c r="L1461" s="7">
        <f t="shared" si="374"/>
        <v>274230</v>
      </c>
      <c r="M1461" s="7">
        <f t="shared" si="375"/>
        <v>356310</v>
      </c>
      <c r="N1461" s="8">
        <f t="shared" si="376"/>
        <v>61560</v>
      </c>
      <c r="O1461" s="8">
        <f t="shared" si="377"/>
        <v>282744</v>
      </c>
      <c r="P1461" s="8">
        <f t="shared" si="378"/>
        <v>344304</v>
      </c>
      <c r="Q1461" s="9">
        <f t="shared" si="379"/>
        <v>57380</v>
      </c>
      <c r="R1461" s="9">
        <f t="shared" si="380"/>
        <v>177210</v>
      </c>
      <c r="S1461" s="10">
        <f t="shared" si="381"/>
        <v>234590</v>
      </c>
      <c r="T1461" s="11">
        <f t="shared" si="382"/>
        <v>44295</v>
      </c>
      <c r="U1461" s="12">
        <f t="shared" si="383"/>
        <v>252955</v>
      </c>
      <c r="V1461" s="13">
        <f t="shared" si="384"/>
        <v>240949</v>
      </c>
      <c r="W1461" s="10">
        <f t="shared" si="385"/>
        <v>131235</v>
      </c>
    </row>
    <row r="1462" spans="2:23" ht="72" x14ac:dyDescent="0.3">
      <c r="B1462" s="76" t="s">
        <v>214</v>
      </c>
      <c r="C1462" s="76">
        <v>803525</v>
      </c>
      <c r="D1462" s="79" t="s">
        <v>2305</v>
      </c>
      <c r="E1462" s="75">
        <v>4.1099999999999994</v>
      </c>
      <c r="F1462" s="76">
        <v>1.1299999999999999</v>
      </c>
      <c r="G1462" s="76">
        <v>2.98</v>
      </c>
      <c r="H1462" s="6">
        <f t="shared" si="386"/>
        <v>107575.99999999999</v>
      </c>
      <c r="I1462" s="6">
        <f t="shared" si="387"/>
        <v>335548</v>
      </c>
      <c r="J1462" s="6">
        <f t="shared" si="372"/>
        <v>443124</v>
      </c>
      <c r="K1462" s="7">
        <f t="shared" si="373"/>
        <v>244079.99999999997</v>
      </c>
      <c r="L1462" s="7">
        <f t="shared" si="374"/>
        <v>825460</v>
      </c>
      <c r="M1462" s="7">
        <f t="shared" si="375"/>
        <v>1069540</v>
      </c>
      <c r="N1462" s="8">
        <f t="shared" si="376"/>
        <v>183059.99999999997</v>
      </c>
      <c r="O1462" s="8">
        <f t="shared" si="377"/>
        <v>851088</v>
      </c>
      <c r="P1462" s="8">
        <f t="shared" si="378"/>
        <v>1034148</v>
      </c>
      <c r="Q1462" s="9">
        <f t="shared" si="379"/>
        <v>170629.99999999997</v>
      </c>
      <c r="R1462" s="9">
        <f t="shared" si="380"/>
        <v>533420</v>
      </c>
      <c r="S1462" s="10">
        <f t="shared" si="381"/>
        <v>704050</v>
      </c>
      <c r="T1462" s="11">
        <f t="shared" si="382"/>
        <v>132937.20000000001</v>
      </c>
      <c r="U1462" s="12">
        <f t="shared" si="383"/>
        <v>759353.2</v>
      </c>
      <c r="V1462" s="13">
        <f t="shared" si="384"/>
        <v>723961.2</v>
      </c>
      <c r="W1462" s="10">
        <f t="shared" si="385"/>
        <v>393863.2</v>
      </c>
    </row>
    <row r="1463" spans="2:23" ht="67.2" x14ac:dyDescent="0.3">
      <c r="B1463" s="76" t="s">
        <v>214</v>
      </c>
      <c r="C1463" s="76">
        <v>803530</v>
      </c>
      <c r="D1463" s="79" t="s">
        <v>2306</v>
      </c>
      <c r="E1463" s="75">
        <v>9.14</v>
      </c>
      <c r="F1463" s="76">
        <v>2.5099999999999998</v>
      </c>
      <c r="G1463" s="76">
        <v>6.63</v>
      </c>
      <c r="H1463" s="6">
        <f t="shared" si="386"/>
        <v>238951.99999999997</v>
      </c>
      <c r="I1463" s="6">
        <f t="shared" si="387"/>
        <v>746538</v>
      </c>
      <c r="J1463" s="6">
        <f t="shared" si="372"/>
        <v>985490</v>
      </c>
      <c r="K1463" s="7">
        <f t="shared" si="373"/>
        <v>542160</v>
      </c>
      <c r="L1463" s="7">
        <f t="shared" si="374"/>
        <v>1836510</v>
      </c>
      <c r="M1463" s="7">
        <f t="shared" si="375"/>
        <v>2378670</v>
      </c>
      <c r="N1463" s="8">
        <f t="shared" si="376"/>
        <v>406619.99999999994</v>
      </c>
      <c r="O1463" s="8">
        <f t="shared" si="377"/>
        <v>1893528</v>
      </c>
      <c r="P1463" s="8">
        <f t="shared" si="378"/>
        <v>2300148</v>
      </c>
      <c r="Q1463" s="9">
        <f t="shared" si="379"/>
        <v>379009.99999999994</v>
      </c>
      <c r="R1463" s="9">
        <f t="shared" si="380"/>
        <v>1186770</v>
      </c>
      <c r="S1463" s="10">
        <f t="shared" si="381"/>
        <v>1565780</v>
      </c>
      <c r="T1463" s="11">
        <f t="shared" si="382"/>
        <v>295647</v>
      </c>
      <c r="U1463" s="12">
        <f t="shared" si="383"/>
        <v>1688827</v>
      </c>
      <c r="V1463" s="13">
        <f t="shared" si="384"/>
        <v>1610305</v>
      </c>
      <c r="W1463" s="10">
        <f t="shared" si="385"/>
        <v>875937</v>
      </c>
    </row>
    <row r="1464" spans="2:23" ht="56.4" x14ac:dyDescent="0.3">
      <c r="B1464" s="76" t="s">
        <v>214</v>
      </c>
      <c r="C1464" s="76">
        <v>803531</v>
      </c>
      <c r="D1464" s="79" t="s">
        <v>2307</v>
      </c>
      <c r="E1464" s="75">
        <v>4.9000000000000004</v>
      </c>
      <c r="F1464" s="76">
        <v>0.4</v>
      </c>
      <c r="G1464" s="76">
        <v>4.5</v>
      </c>
      <c r="H1464" s="6">
        <f t="shared" si="386"/>
        <v>38080</v>
      </c>
      <c r="I1464" s="6">
        <f t="shared" si="387"/>
        <v>506700</v>
      </c>
      <c r="J1464" s="6">
        <f t="shared" si="372"/>
        <v>544780</v>
      </c>
      <c r="K1464" s="7">
        <f t="shared" si="373"/>
        <v>86400</v>
      </c>
      <c r="L1464" s="7">
        <f t="shared" si="374"/>
        <v>1246500</v>
      </c>
      <c r="M1464" s="7">
        <f t="shared" si="375"/>
        <v>1332900</v>
      </c>
      <c r="N1464" s="8">
        <f t="shared" si="376"/>
        <v>64800</v>
      </c>
      <c r="O1464" s="8">
        <f t="shared" si="377"/>
        <v>1285200</v>
      </c>
      <c r="P1464" s="8">
        <f t="shared" si="378"/>
        <v>1350000</v>
      </c>
      <c r="Q1464" s="9">
        <f t="shared" si="379"/>
        <v>60400</v>
      </c>
      <c r="R1464" s="9">
        <f t="shared" si="380"/>
        <v>805500</v>
      </c>
      <c r="S1464" s="10">
        <f t="shared" si="381"/>
        <v>865900</v>
      </c>
      <c r="T1464" s="11">
        <f t="shared" si="382"/>
        <v>163434</v>
      </c>
      <c r="U1464" s="12">
        <f t="shared" si="383"/>
        <v>951554</v>
      </c>
      <c r="V1464" s="13">
        <f t="shared" si="384"/>
        <v>968654</v>
      </c>
      <c r="W1464" s="10">
        <f t="shared" si="385"/>
        <v>484554</v>
      </c>
    </row>
    <row r="1465" spans="2:23" ht="36" x14ac:dyDescent="0.3">
      <c r="B1465" s="76" t="s">
        <v>214</v>
      </c>
      <c r="C1465" s="76">
        <v>803532</v>
      </c>
      <c r="D1465" s="79" t="s">
        <v>2308</v>
      </c>
      <c r="E1465" s="75">
        <v>1.8</v>
      </c>
      <c r="F1465" s="76">
        <v>0.3</v>
      </c>
      <c r="G1465" s="76">
        <v>1.5</v>
      </c>
      <c r="H1465" s="6">
        <f t="shared" si="386"/>
        <v>28560</v>
      </c>
      <c r="I1465" s="6">
        <f t="shared" si="387"/>
        <v>168900</v>
      </c>
      <c r="J1465" s="6">
        <f t="shared" si="372"/>
        <v>197460</v>
      </c>
      <c r="K1465" s="7">
        <f t="shared" si="373"/>
        <v>64800</v>
      </c>
      <c r="L1465" s="7">
        <f t="shared" si="374"/>
        <v>415500</v>
      </c>
      <c r="M1465" s="7">
        <f t="shared" si="375"/>
        <v>480300</v>
      </c>
      <c r="N1465" s="8">
        <f t="shared" si="376"/>
        <v>48600</v>
      </c>
      <c r="O1465" s="8">
        <f t="shared" si="377"/>
        <v>428400</v>
      </c>
      <c r="P1465" s="8">
        <f t="shared" si="378"/>
        <v>477000</v>
      </c>
      <c r="Q1465" s="9">
        <f t="shared" si="379"/>
        <v>45300</v>
      </c>
      <c r="R1465" s="9">
        <f t="shared" si="380"/>
        <v>268500</v>
      </c>
      <c r="S1465" s="10">
        <f t="shared" si="381"/>
        <v>313800</v>
      </c>
      <c r="T1465" s="11">
        <f t="shared" si="382"/>
        <v>59238</v>
      </c>
      <c r="U1465" s="12">
        <f t="shared" si="383"/>
        <v>342078</v>
      </c>
      <c r="V1465" s="13">
        <f t="shared" si="384"/>
        <v>338778</v>
      </c>
      <c r="W1465" s="10">
        <f t="shared" si="385"/>
        <v>175578</v>
      </c>
    </row>
    <row r="1466" spans="2:23" ht="36" x14ac:dyDescent="0.3">
      <c r="B1466" s="76" t="s">
        <v>214</v>
      </c>
      <c r="C1466" s="76">
        <v>803535</v>
      </c>
      <c r="D1466" s="79" t="s">
        <v>2309</v>
      </c>
      <c r="E1466" s="75">
        <v>6.8599999999999994</v>
      </c>
      <c r="F1466" s="76">
        <v>1.89</v>
      </c>
      <c r="G1466" s="76">
        <v>4.97</v>
      </c>
      <c r="H1466" s="6">
        <f t="shared" si="386"/>
        <v>179928</v>
      </c>
      <c r="I1466" s="6">
        <f t="shared" si="387"/>
        <v>559622</v>
      </c>
      <c r="J1466" s="6">
        <f t="shared" si="372"/>
        <v>739550</v>
      </c>
      <c r="K1466" s="7">
        <f t="shared" si="373"/>
        <v>408240</v>
      </c>
      <c r="L1466" s="7">
        <f t="shared" si="374"/>
        <v>1376690</v>
      </c>
      <c r="M1466" s="7">
        <f t="shared" si="375"/>
        <v>1784930</v>
      </c>
      <c r="N1466" s="8">
        <f t="shared" si="376"/>
        <v>306180</v>
      </c>
      <c r="O1466" s="8">
        <f t="shared" si="377"/>
        <v>1419432</v>
      </c>
      <c r="P1466" s="8">
        <f t="shared" si="378"/>
        <v>1725612</v>
      </c>
      <c r="Q1466" s="9">
        <f t="shared" si="379"/>
        <v>285390</v>
      </c>
      <c r="R1466" s="9">
        <f t="shared" si="380"/>
        <v>889630</v>
      </c>
      <c r="S1466" s="10">
        <f t="shared" si="381"/>
        <v>1175020</v>
      </c>
      <c r="T1466" s="11">
        <f t="shared" si="382"/>
        <v>221865</v>
      </c>
      <c r="U1466" s="12">
        <f t="shared" si="383"/>
        <v>1267245</v>
      </c>
      <c r="V1466" s="13">
        <f t="shared" si="384"/>
        <v>1207927</v>
      </c>
      <c r="W1466" s="10">
        <f t="shared" si="385"/>
        <v>657335</v>
      </c>
    </row>
    <row r="1467" spans="2:23" ht="36" x14ac:dyDescent="0.3">
      <c r="B1467" s="76" t="s">
        <v>214</v>
      </c>
      <c r="C1467" s="76">
        <v>803540</v>
      </c>
      <c r="D1467" s="79" t="s">
        <v>2310</v>
      </c>
      <c r="E1467" s="75">
        <v>6.8599999999999994</v>
      </c>
      <c r="F1467" s="76">
        <v>1.89</v>
      </c>
      <c r="G1467" s="76">
        <v>4.97</v>
      </c>
      <c r="H1467" s="6">
        <f t="shared" si="386"/>
        <v>179928</v>
      </c>
      <c r="I1467" s="6">
        <f t="shared" si="387"/>
        <v>559622</v>
      </c>
      <c r="J1467" s="6">
        <f t="shared" si="372"/>
        <v>739550</v>
      </c>
      <c r="K1467" s="7">
        <f t="shared" si="373"/>
        <v>408240</v>
      </c>
      <c r="L1467" s="7">
        <f t="shared" si="374"/>
        <v>1376690</v>
      </c>
      <c r="M1467" s="7">
        <f t="shared" si="375"/>
        <v>1784930</v>
      </c>
      <c r="N1467" s="8">
        <f t="shared" si="376"/>
        <v>306180</v>
      </c>
      <c r="O1467" s="8">
        <f t="shared" si="377"/>
        <v>1419432</v>
      </c>
      <c r="P1467" s="8">
        <f t="shared" si="378"/>
        <v>1725612</v>
      </c>
      <c r="Q1467" s="9">
        <f t="shared" si="379"/>
        <v>285390</v>
      </c>
      <c r="R1467" s="9">
        <f t="shared" si="380"/>
        <v>889630</v>
      </c>
      <c r="S1467" s="10">
        <f t="shared" si="381"/>
        <v>1175020</v>
      </c>
      <c r="T1467" s="11">
        <f t="shared" si="382"/>
        <v>221865</v>
      </c>
      <c r="U1467" s="12">
        <f t="shared" si="383"/>
        <v>1267245</v>
      </c>
      <c r="V1467" s="13">
        <f t="shared" si="384"/>
        <v>1207927</v>
      </c>
      <c r="W1467" s="10">
        <f t="shared" si="385"/>
        <v>657335</v>
      </c>
    </row>
    <row r="1468" spans="2:23" ht="36" x14ac:dyDescent="0.3">
      <c r="B1468" s="76" t="s">
        <v>214</v>
      </c>
      <c r="C1468" s="76">
        <v>803545</v>
      </c>
      <c r="D1468" s="79" t="s">
        <v>2311</v>
      </c>
      <c r="E1468" s="75">
        <v>1.37</v>
      </c>
      <c r="F1468" s="76">
        <v>0.38</v>
      </c>
      <c r="G1468" s="76">
        <v>0.99</v>
      </c>
      <c r="H1468" s="6">
        <f t="shared" si="386"/>
        <v>36176</v>
      </c>
      <c r="I1468" s="6">
        <f t="shared" si="387"/>
        <v>111474</v>
      </c>
      <c r="J1468" s="6">
        <f t="shared" si="372"/>
        <v>147650</v>
      </c>
      <c r="K1468" s="7">
        <f t="shared" si="373"/>
        <v>82080</v>
      </c>
      <c r="L1468" s="7">
        <f t="shared" si="374"/>
        <v>274230</v>
      </c>
      <c r="M1468" s="7">
        <f t="shared" si="375"/>
        <v>356310</v>
      </c>
      <c r="N1468" s="8">
        <f t="shared" si="376"/>
        <v>61560</v>
      </c>
      <c r="O1468" s="8">
        <f t="shared" si="377"/>
        <v>282744</v>
      </c>
      <c r="P1468" s="8">
        <f t="shared" si="378"/>
        <v>344304</v>
      </c>
      <c r="Q1468" s="9">
        <f t="shared" si="379"/>
        <v>57380</v>
      </c>
      <c r="R1468" s="9">
        <f t="shared" si="380"/>
        <v>177210</v>
      </c>
      <c r="S1468" s="10">
        <f t="shared" si="381"/>
        <v>234590</v>
      </c>
      <c r="T1468" s="11">
        <f t="shared" si="382"/>
        <v>44295</v>
      </c>
      <c r="U1468" s="12">
        <f t="shared" si="383"/>
        <v>252955</v>
      </c>
      <c r="V1468" s="13">
        <f t="shared" si="384"/>
        <v>240949</v>
      </c>
      <c r="W1468" s="10">
        <f t="shared" si="385"/>
        <v>131235</v>
      </c>
    </row>
    <row r="1469" spans="2:23" ht="36" x14ac:dyDescent="0.3">
      <c r="B1469" s="76" t="s">
        <v>214</v>
      </c>
      <c r="C1469" s="76">
        <v>803550</v>
      </c>
      <c r="D1469" s="79" t="s">
        <v>2312</v>
      </c>
      <c r="E1469" s="75">
        <v>2.15</v>
      </c>
      <c r="F1469" s="76">
        <v>0.59</v>
      </c>
      <c r="G1469" s="76">
        <v>1.56</v>
      </c>
      <c r="H1469" s="6">
        <f t="shared" si="386"/>
        <v>56168</v>
      </c>
      <c r="I1469" s="6">
        <f t="shared" si="387"/>
        <v>175656</v>
      </c>
      <c r="J1469" s="6">
        <f t="shared" si="372"/>
        <v>231824</v>
      </c>
      <c r="K1469" s="7">
        <f t="shared" si="373"/>
        <v>127440</v>
      </c>
      <c r="L1469" s="7">
        <f t="shared" si="374"/>
        <v>432120</v>
      </c>
      <c r="M1469" s="7">
        <f t="shared" si="375"/>
        <v>559560</v>
      </c>
      <c r="N1469" s="8">
        <f t="shared" si="376"/>
        <v>95580</v>
      </c>
      <c r="O1469" s="8">
        <f t="shared" si="377"/>
        <v>445536</v>
      </c>
      <c r="P1469" s="8">
        <f t="shared" si="378"/>
        <v>541116</v>
      </c>
      <c r="Q1469" s="9">
        <f t="shared" si="379"/>
        <v>89090</v>
      </c>
      <c r="R1469" s="9">
        <f t="shared" si="380"/>
        <v>279240</v>
      </c>
      <c r="S1469" s="10">
        <f t="shared" si="381"/>
        <v>368330</v>
      </c>
      <c r="T1469" s="11">
        <f t="shared" si="382"/>
        <v>69547.199999999997</v>
      </c>
      <c r="U1469" s="12">
        <f t="shared" si="383"/>
        <v>397283.2</v>
      </c>
      <c r="V1469" s="13">
        <f t="shared" si="384"/>
        <v>378839.2</v>
      </c>
      <c r="W1469" s="10">
        <f t="shared" si="385"/>
        <v>206053.2</v>
      </c>
    </row>
    <row r="1470" spans="2:23" ht="36" x14ac:dyDescent="0.3">
      <c r="B1470" s="76" t="s">
        <v>214</v>
      </c>
      <c r="C1470" s="76">
        <v>803551</v>
      </c>
      <c r="D1470" s="79" t="s">
        <v>2313</v>
      </c>
      <c r="E1470" s="75">
        <v>2.15</v>
      </c>
      <c r="F1470" s="76">
        <v>0.59</v>
      </c>
      <c r="G1470" s="76">
        <v>1.56</v>
      </c>
      <c r="H1470" s="6">
        <f t="shared" si="386"/>
        <v>56168</v>
      </c>
      <c r="I1470" s="6">
        <f t="shared" si="387"/>
        <v>175656</v>
      </c>
      <c r="J1470" s="6">
        <f t="shared" si="372"/>
        <v>231824</v>
      </c>
      <c r="K1470" s="7">
        <f t="shared" si="373"/>
        <v>127440</v>
      </c>
      <c r="L1470" s="7">
        <f t="shared" si="374"/>
        <v>432120</v>
      </c>
      <c r="M1470" s="7">
        <f t="shared" si="375"/>
        <v>559560</v>
      </c>
      <c r="N1470" s="8">
        <f t="shared" si="376"/>
        <v>95580</v>
      </c>
      <c r="O1470" s="8">
        <f t="shared" si="377"/>
        <v>445536</v>
      </c>
      <c r="P1470" s="8">
        <f t="shared" si="378"/>
        <v>541116</v>
      </c>
      <c r="Q1470" s="9">
        <f t="shared" si="379"/>
        <v>89090</v>
      </c>
      <c r="R1470" s="9">
        <f t="shared" si="380"/>
        <v>279240</v>
      </c>
      <c r="S1470" s="10">
        <f t="shared" si="381"/>
        <v>368330</v>
      </c>
      <c r="T1470" s="11">
        <f t="shared" si="382"/>
        <v>69547.199999999997</v>
      </c>
      <c r="U1470" s="12">
        <f t="shared" si="383"/>
        <v>397283.2</v>
      </c>
      <c r="V1470" s="13">
        <f t="shared" si="384"/>
        <v>378839.2</v>
      </c>
      <c r="W1470" s="10">
        <f t="shared" si="385"/>
        <v>206053.2</v>
      </c>
    </row>
    <row r="1471" spans="2:23" ht="72" x14ac:dyDescent="0.3">
      <c r="B1471" s="76" t="s">
        <v>214</v>
      </c>
      <c r="C1471" s="76">
        <v>803555</v>
      </c>
      <c r="D1471" s="79" t="s">
        <v>2314</v>
      </c>
      <c r="E1471" s="75">
        <v>3.35</v>
      </c>
      <c r="F1471" s="76">
        <v>0.25</v>
      </c>
      <c r="G1471" s="76">
        <v>3.1</v>
      </c>
      <c r="H1471" s="6">
        <f t="shared" si="386"/>
        <v>23800</v>
      </c>
      <c r="I1471" s="6">
        <f t="shared" si="387"/>
        <v>349060</v>
      </c>
      <c r="J1471" s="6">
        <f t="shared" si="372"/>
        <v>372860</v>
      </c>
      <c r="K1471" s="7">
        <f t="shared" si="373"/>
        <v>54000</v>
      </c>
      <c r="L1471" s="7">
        <f t="shared" si="374"/>
        <v>858700</v>
      </c>
      <c r="M1471" s="7">
        <f t="shared" si="375"/>
        <v>912700</v>
      </c>
      <c r="N1471" s="8">
        <f t="shared" si="376"/>
        <v>40500</v>
      </c>
      <c r="O1471" s="8">
        <f t="shared" si="377"/>
        <v>885360</v>
      </c>
      <c r="P1471" s="8">
        <f t="shared" si="378"/>
        <v>925860</v>
      </c>
      <c r="Q1471" s="9">
        <f t="shared" si="379"/>
        <v>37750</v>
      </c>
      <c r="R1471" s="9">
        <f t="shared" si="380"/>
        <v>554900</v>
      </c>
      <c r="S1471" s="10">
        <f t="shared" si="381"/>
        <v>592650</v>
      </c>
      <c r="T1471" s="11">
        <f t="shared" si="382"/>
        <v>111858</v>
      </c>
      <c r="U1471" s="12">
        <f t="shared" si="383"/>
        <v>651698</v>
      </c>
      <c r="V1471" s="13">
        <f t="shared" si="384"/>
        <v>664858</v>
      </c>
      <c r="W1471" s="10">
        <f t="shared" si="385"/>
        <v>331648</v>
      </c>
    </row>
    <row r="1472" spans="2:23" ht="40.799999999999997" x14ac:dyDescent="0.3">
      <c r="B1472" s="76" t="s">
        <v>214</v>
      </c>
      <c r="C1472" s="76">
        <v>803560</v>
      </c>
      <c r="D1472" s="79" t="s">
        <v>2315</v>
      </c>
      <c r="E1472" s="75">
        <v>2</v>
      </c>
      <c r="F1472" s="76">
        <v>0.55000000000000004</v>
      </c>
      <c r="G1472" s="76">
        <v>1.45</v>
      </c>
      <c r="H1472" s="6">
        <f t="shared" si="386"/>
        <v>52360.000000000007</v>
      </c>
      <c r="I1472" s="6">
        <f t="shared" si="387"/>
        <v>163270</v>
      </c>
      <c r="J1472" s="6">
        <f t="shared" si="372"/>
        <v>215630</v>
      </c>
      <c r="K1472" s="7">
        <f t="shared" si="373"/>
        <v>118800.00000000001</v>
      </c>
      <c r="L1472" s="7">
        <f t="shared" si="374"/>
        <v>401650</v>
      </c>
      <c r="M1472" s="7">
        <f t="shared" si="375"/>
        <v>520450</v>
      </c>
      <c r="N1472" s="8">
        <f t="shared" si="376"/>
        <v>89100</v>
      </c>
      <c r="O1472" s="8">
        <f t="shared" si="377"/>
        <v>414120</v>
      </c>
      <c r="P1472" s="8">
        <f t="shared" si="378"/>
        <v>503220</v>
      </c>
      <c r="Q1472" s="9">
        <f t="shared" si="379"/>
        <v>83050</v>
      </c>
      <c r="R1472" s="9">
        <f t="shared" si="380"/>
        <v>259550</v>
      </c>
      <c r="S1472" s="10">
        <f t="shared" si="381"/>
        <v>342600</v>
      </c>
      <c r="T1472" s="11">
        <f t="shared" si="382"/>
        <v>64689</v>
      </c>
      <c r="U1472" s="12">
        <f t="shared" si="383"/>
        <v>369509</v>
      </c>
      <c r="V1472" s="13">
        <f t="shared" si="384"/>
        <v>352279</v>
      </c>
      <c r="W1472" s="10">
        <f t="shared" si="385"/>
        <v>191659</v>
      </c>
    </row>
    <row r="1473" spans="2:23" ht="40.799999999999997" x14ac:dyDescent="0.3">
      <c r="B1473" s="76" t="s">
        <v>214</v>
      </c>
      <c r="C1473" s="76">
        <v>803565</v>
      </c>
      <c r="D1473" s="79" t="s">
        <v>2316</v>
      </c>
      <c r="E1473" s="75">
        <v>1.1399999999999999</v>
      </c>
      <c r="F1473" s="76">
        <v>0.31</v>
      </c>
      <c r="G1473" s="76">
        <v>0.83</v>
      </c>
      <c r="H1473" s="6">
        <f t="shared" si="386"/>
        <v>29512</v>
      </c>
      <c r="I1473" s="6">
        <f t="shared" si="387"/>
        <v>93458</v>
      </c>
      <c r="J1473" s="6">
        <f t="shared" si="372"/>
        <v>122970</v>
      </c>
      <c r="K1473" s="7">
        <f t="shared" si="373"/>
        <v>66960</v>
      </c>
      <c r="L1473" s="7">
        <f t="shared" si="374"/>
        <v>229910</v>
      </c>
      <c r="M1473" s="7">
        <f t="shared" si="375"/>
        <v>296870</v>
      </c>
      <c r="N1473" s="8">
        <f t="shared" si="376"/>
        <v>50220</v>
      </c>
      <c r="O1473" s="8">
        <f t="shared" si="377"/>
        <v>237048</v>
      </c>
      <c r="P1473" s="8">
        <f t="shared" si="378"/>
        <v>287268</v>
      </c>
      <c r="Q1473" s="9">
        <f t="shared" si="379"/>
        <v>46810</v>
      </c>
      <c r="R1473" s="9">
        <f t="shared" si="380"/>
        <v>148570</v>
      </c>
      <c r="S1473" s="10">
        <f t="shared" si="381"/>
        <v>195380</v>
      </c>
      <c r="T1473" s="11">
        <f t="shared" si="382"/>
        <v>36891</v>
      </c>
      <c r="U1473" s="12">
        <f t="shared" si="383"/>
        <v>210791</v>
      </c>
      <c r="V1473" s="13">
        <f t="shared" si="384"/>
        <v>201189</v>
      </c>
      <c r="W1473" s="10">
        <f t="shared" si="385"/>
        <v>109301</v>
      </c>
    </row>
    <row r="1474" spans="2:23" x14ac:dyDescent="0.3">
      <c r="B1474" s="76" t="s">
        <v>214</v>
      </c>
      <c r="C1474" s="76">
        <v>803570</v>
      </c>
      <c r="D1474" s="83" t="s">
        <v>2317</v>
      </c>
      <c r="E1474" s="75">
        <v>2.86</v>
      </c>
      <c r="F1474" s="76">
        <v>0.79</v>
      </c>
      <c r="G1474" s="76">
        <v>2.0699999999999998</v>
      </c>
      <c r="H1474" s="6">
        <f t="shared" si="386"/>
        <v>75208</v>
      </c>
      <c r="I1474" s="6">
        <f t="shared" si="387"/>
        <v>233081.99999999997</v>
      </c>
      <c r="J1474" s="6">
        <f t="shared" si="372"/>
        <v>308290</v>
      </c>
      <c r="K1474" s="7">
        <f t="shared" si="373"/>
        <v>170640</v>
      </c>
      <c r="L1474" s="7">
        <f t="shared" si="374"/>
        <v>573390</v>
      </c>
      <c r="M1474" s="7">
        <f t="shared" si="375"/>
        <v>744030</v>
      </c>
      <c r="N1474" s="8">
        <f t="shared" si="376"/>
        <v>127980</v>
      </c>
      <c r="O1474" s="8">
        <f t="shared" si="377"/>
        <v>591192</v>
      </c>
      <c r="P1474" s="8">
        <f t="shared" si="378"/>
        <v>719172</v>
      </c>
      <c r="Q1474" s="9">
        <f t="shared" si="379"/>
        <v>119290</v>
      </c>
      <c r="R1474" s="9">
        <f t="shared" si="380"/>
        <v>370530</v>
      </c>
      <c r="S1474" s="10">
        <f t="shared" si="381"/>
        <v>489820</v>
      </c>
      <c r="T1474" s="11">
        <f t="shared" si="382"/>
        <v>92487</v>
      </c>
      <c r="U1474" s="12">
        <f t="shared" si="383"/>
        <v>528227</v>
      </c>
      <c r="V1474" s="13">
        <f t="shared" si="384"/>
        <v>503369</v>
      </c>
      <c r="W1474" s="10">
        <f t="shared" si="385"/>
        <v>274017</v>
      </c>
    </row>
    <row r="1475" spans="2:23" ht="40.799999999999997" x14ac:dyDescent="0.3">
      <c r="B1475" s="76" t="s">
        <v>214</v>
      </c>
      <c r="C1475" s="76">
        <v>803575</v>
      </c>
      <c r="D1475" s="83" t="s">
        <v>2318</v>
      </c>
      <c r="E1475" s="75">
        <v>28.58</v>
      </c>
      <c r="F1475" s="76">
        <v>7.86</v>
      </c>
      <c r="G1475" s="76">
        <v>20.72</v>
      </c>
      <c r="H1475" s="6">
        <f t="shared" si="386"/>
        <v>748272</v>
      </c>
      <c r="I1475" s="6">
        <f t="shared" si="387"/>
        <v>2333072</v>
      </c>
      <c r="J1475" s="6">
        <f t="shared" si="372"/>
        <v>3081344</v>
      </c>
      <c r="K1475" s="7">
        <f t="shared" si="373"/>
        <v>1697760</v>
      </c>
      <c r="L1475" s="7">
        <f t="shared" si="374"/>
        <v>5739440</v>
      </c>
      <c r="M1475" s="7">
        <f t="shared" si="375"/>
        <v>7437200</v>
      </c>
      <c r="N1475" s="8">
        <f t="shared" si="376"/>
        <v>1273320</v>
      </c>
      <c r="O1475" s="8">
        <f t="shared" si="377"/>
        <v>5917632</v>
      </c>
      <c r="P1475" s="8">
        <f t="shared" si="378"/>
        <v>7190952</v>
      </c>
      <c r="Q1475" s="9">
        <f t="shared" si="379"/>
        <v>1186860</v>
      </c>
      <c r="R1475" s="9">
        <f t="shared" si="380"/>
        <v>3708880</v>
      </c>
      <c r="S1475" s="10">
        <f t="shared" si="381"/>
        <v>4895740</v>
      </c>
      <c r="T1475" s="11">
        <f t="shared" si="382"/>
        <v>924403.19999999995</v>
      </c>
      <c r="U1475" s="12">
        <f t="shared" si="383"/>
        <v>5280259.2</v>
      </c>
      <c r="V1475" s="13">
        <f t="shared" si="384"/>
        <v>5034011.2</v>
      </c>
      <c r="W1475" s="10">
        <f t="shared" si="385"/>
        <v>2738799.2</v>
      </c>
    </row>
    <row r="1476" spans="2:23" ht="40.799999999999997" x14ac:dyDescent="0.3">
      <c r="B1476" s="76" t="s">
        <v>214</v>
      </c>
      <c r="C1476" s="76">
        <v>803580</v>
      </c>
      <c r="D1476" s="83" t="s">
        <v>2319</v>
      </c>
      <c r="E1476" s="75">
        <v>17.149999999999999</v>
      </c>
      <c r="F1476" s="76">
        <v>4.72</v>
      </c>
      <c r="G1476" s="76">
        <v>12.43</v>
      </c>
      <c r="H1476" s="6">
        <f t="shared" si="386"/>
        <v>449344</v>
      </c>
      <c r="I1476" s="6">
        <f t="shared" si="387"/>
        <v>1399618</v>
      </c>
      <c r="J1476" s="6">
        <f t="shared" si="372"/>
        <v>1848962</v>
      </c>
      <c r="K1476" s="7">
        <f t="shared" si="373"/>
        <v>1019520</v>
      </c>
      <c r="L1476" s="7">
        <f t="shared" si="374"/>
        <v>3443110</v>
      </c>
      <c r="M1476" s="7">
        <f t="shared" si="375"/>
        <v>4462630</v>
      </c>
      <c r="N1476" s="8">
        <f t="shared" si="376"/>
        <v>764640</v>
      </c>
      <c r="O1476" s="8">
        <f t="shared" si="377"/>
        <v>3550008</v>
      </c>
      <c r="P1476" s="8">
        <f t="shared" si="378"/>
        <v>4314648</v>
      </c>
      <c r="Q1476" s="9">
        <f t="shared" si="379"/>
        <v>712720</v>
      </c>
      <c r="R1476" s="9">
        <f t="shared" si="380"/>
        <v>2224970</v>
      </c>
      <c r="S1476" s="10">
        <f t="shared" si="381"/>
        <v>2937690</v>
      </c>
      <c r="T1476" s="11">
        <f t="shared" si="382"/>
        <v>554688.6</v>
      </c>
      <c r="U1476" s="12">
        <f t="shared" si="383"/>
        <v>3168356.6</v>
      </c>
      <c r="V1476" s="13">
        <f t="shared" si="384"/>
        <v>3020374.6</v>
      </c>
      <c r="W1476" s="10">
        <f t="shared" si="385"/>
        <v>1643416.6</v>
      </c>
    </row>
    <row r="1477" spans="2:23" ht="72" x14ac:dyDescent="0.3">
      <c r="B1477" s="76" t="s">
        <v>214</v>
      </c>
      <c r="C1477" s="76">
        <v>803585</v>
      </c>
      <c r="D1477" s="79" t="s">
        <v>2320</v>
      </c>
      <c r="E1477" s="75">
        <v>2.1</v>
      </c>
      <c r="F1477" s="76">
        <v>0.57999999999999996</v>
      </c>
      <c r="G1477" s="76">
        <v>1.52</v>
      </c>
      <c r="H1477" s="6">
        <f t="shared" si="386"/>
        <v>55215.999999999993</v>
      </c>
      <c r="I1477" s="6">
        <f t="shared" si="387"/>
        <v>171152</v>
      </c>
      <c r="J1477" s="6">
        <f t="shared" si="372"/>
        <v>226368</v>
      </c>
      <c r="K1477" s="7">
        <f t="shared" si="373"/>
        <v>125279.99999999999</v>
      </c>
      <c r="L1477" s="7">
        <f t="shared" si="374"/>
        <v>421040</v>
      </c>
      <c r="M1477" s="7">
        <f t="shared" si="375"/>
        <v>546320</v>
      </c>
      <c r="N1477" s="8">
        <f t="shared" si="376"/>
        <v>93960</v>
      </c>
      <c r="O1477" s="8">
        <f t="shared" si="377"/>
        <v>434112</v>
      </c>
      <c r="P1477" s="8">
        <f t="shared" si="378"/>
        <v>528072</v>
      </c>
      <c r="Q1477" s="9">
        <f t="shared" si="379"/>
        <v>87580</v>
      </c>
      <c r="R1477" s="9">
        <f t="shared" si="380"/>
        <v>272080</v>
      </c>
      <c r="S1477" s="10">
        <f t="shared" si="381"/>
        <v>359660</v>
      </c>
      <c r="T1477" s="11">
        <f t="shared" si="382"/>
        <v>67910.399999999994</v>
      </c>
      <c r="U1477" s="12">
        <f t="shared" si="383"/>
        <v>387862.4</v>
      </c>
      <c r="V1477" s="13">
        <f t="shared" si="384"/>
        <v>369614.4</v>
      </c>
      <c r="W1477" s="10">
        <f t="shared" si="385"/>
        <v>201202.4</v>
      </c>
    </row>
    <row r="1478" spans="2:23" ht="56.4" x14ac:dyDescent="0.3">
      <c r="B1478" s="76" t="s">
        <v>214</v>
      </c>
      <c r="C1478" s="76">
        <v>803590</v>
      </c>
      <c r="D1478" s="79" t="s">
        <v>2321</v>
      </c>
      <c r="E1478" s="75">
        <v>2.1</v>
      </c>
      <c r="F1478" s="76">
        <v>0.57999999999999996</v>
      </c>
      <c r="G1478" s="76">
        <v>1.52</v>
      </c>
      <c r="H1478" s="6">
        <f t="shared" si="386"/>
        <v>55215.999999999993</v>
      </c>
      <c r="I1478" s="6">
        <f t="shared" si="387"/>
        <v>171152</v>
      </c>
      <c r="J1478" s="6">
        <f t="shared" si="372"/>
        <v>226368</v>
      </c>
      <c r="K1478" s="7">
        <f t="shared" si="373"/>
        <v>125279.99999999999</v>
      </c>
      <c r="L1478" s="7">
        <f t="shared" si="374"/>
        <v>421040</v>
      </c>
      <c r="M1478" s="7">
        <f t="shared" si="375"/>
        <v>546320</v>
      </c>
      <c r="N1478" s="8">
        <f t="shared" si="376"/>
        <v>93960</v>
      </c>
      <c r="O1478" s="8">
        <f t="shared" si="377"/>
        <v>434112</v>
      </c>
      <c r="P1478" s="8">
        <f t="shared" si="378"/>
        <v>528072</v>
      </c>
      <c r="Q1478" s="9">
        <f t="shared" si="379"/>
        <v>87580</v>
      </c>
      <c r="R1478" s="9">
        <f t="shared" si="380"/>
        <v>272080</v>
      </c>
      <c r="S1478" s="10">
        <f t="shared" si="381"/>
        <v>359660</v>
      </c>
      <c r="T1478" s="11">
        <f t="shared" si="382"/>
        <v>67910.399999999994</v>
      </c>
      <c r="U1478" s="12">
        <f t="shared" si="383"/>
        <v>387862.4</v>
      </c>
      <c r="V1478" s="13">
        <f t="shared" si="384"/>
        <v>369614.4</v>
      </c>
      <c r="W1478" s="10">
        <f t="shared" si="385"/>
        <v>201202.4</v>
      </c>
    </row>
    <row r="1479" spans="2:23" ht="56.4" x14ac:dyDescent="0.3">
      <c r="B1479" s="76" t="s">
        <v>214</v>
      </c>
      <c r="C1479" s="76">
        <v>803595</v>
      </c>
      <c r="D1479" s="79" t="s">
        <v>2322</v>
      </c>
      <c r="E1479" s="75">
        <v>2.1</v>
      </c>
      <c r="F1479" s="76">
        <v>0.57999999999999996</v>
      </c>
      <c r="G1479" s="76">
        <v>1.52</v>
      </c>
      <c r="H1479" s="6">
        <f t="shared" si="386"/>
        <v>55215.999999999993</v>
      </c>
      <c r="I1479" s="6">
        <f t="shared" si="387"/>
        <v>171152</v>
      </c>
      <c r="J1479" s="6">
        <f t="shared" si="372"/>
        <v>226368</v>
      </c>
      <c r="K1479" s="7">
        <f t="shared" si="373"/>
        <v>125279.99999999999</v>
      </c>
      <c r="L1479" s="7">
        <f t="shared" si="374"/>
        <v>421040</v>
      </c>
      <c r="M1479" s="7">
        <f t="shared" si="375"/>
        <v>546320</v>
      </c>
      <c r="N1479" s="8">
        <f t="shared" si="376"/>
        <v>93960</v>
      </c>
      <c r="O1479" s="8">
        <f t="shared" si="377"/>
        <v>434112</v>
      </c>
      <c r="P1479" s="8">
        <f t="shared" si="378"/>
        <v>528072</v>
      </c>
      <c r="Q1479" s="9">
        <f t="shared" si="379"/>
        <v>87580</v>
      </c>
      <c r="R1479" s="9">
        <f t="shared" si="380"/>
        <v>272080</v>
      </c>
      <c r="S1479" s="10">
        <f t="shared" si="381"/>
        <v>359660</v>
      </c>
      <c r="T1479" s="11">
        <f t="shared" si="382"/>
        <v>67910.399999999994</v>
      </c>
      <c r="U1479" s="12">
        <f t="shared" si="383"/>
        <v>387862.4</v>
      </c>
      <c r="V1479" s="13">
        <f t="shared" si="384"/>
        <v>369614.4</v>
      </c>
      <c r="W1479" s="10">
        <f t="shared" si="385"/>
        <v>201202.4</v>
      </c>
    </row>
    <row r="1480" spans="2:23" ht="51.6" x14ac:dyDescent="0.3">
      <c r="B1480" s="76" t="s">
        <v>214</v>
      </c>
      <c r="C1480" s="76">
        <v>803610</v>
      </c>
      <c r="D1480" s="79" t="s">
        <v>2323</v>
      </c>
      <c r="E1480" s="75">
        <v>3.57</v>
      </c>
      <c r="F1480" s="76">
        <v>0.98</v>
      </c>
      <c r="G1480" s="76">
        <v>2.59</v>
      </c>
      <c r="H1480" s="6">
        <f t="shared" si="386"/>
        <v>93296</v>
      </c>
      <c r="I1480" s="6">
        <f t="shared" si="387"/>
        <v>291634</v>
      </c>
      <c r="J1480" s="6">
        <f t="shared" si="372"/>
        <v>384930</v>
      </c>
      <c r="K1480" s="7">
        <f t="shared" si="373"/>
        <v>211680</v>
      </c>
      <c r="L1480" s="7">
        <f t="shared" si="374"/>
        <v>717430</v>
      </c>
      <c r="M1480" s="7">
        <f t="shared" si="375"/>
        <v>929110</v>
      </c>
      <c r="N1480" s="8">
        <f t="shared" si="376"/>
        <v>158760</v>
      </c>
      <c r="O1480" s="8">
        <f t="shared" si="377"/>
        <v>739704</v>
      </c>
      <c r="P1480" s="8">
        <f t="shared" si="378"/>
        <v>898464</v>
      </c>
      <c r="Q1480" s="9">
        <f t="shared" si="379"/>
        <v>147980</v>
      </c>
      <c r="R1480" s="9">
        <f t="shared" si="380"/>
        <v>463610</v>
      </c>
      <c r="S1480" s="10">
        <f t="shared" si="381"/>
        <v>611590</v>
      </c>
      <c r="T1480" s="11">
        <f t="shared" si="382"/>
        <v>115479</v>
      </c>
      <c r="U1480" s="12">
        <f t="shared" si="383"/>
        <v>659659</v>
      </c>
      <c r="V1480" s="13">
        <f t="shared" si="384"/>
        <v>629013</v>
      </c>
      <c r="W1480" s="10">
        <f t="shared" si="385"/>
        <v>342139</v>
      </c>
    </row>
    <row r="1481" spans="2:23" ht="51.6" x14ac:dyDescent="0.3">
      <c r="B1481" s="76" t="s">
        <v>214</v>
      </c>
      <c r="C1481" s="76">
        <v>803615</v>
      </c>
      <c r="D1481" s="79" t="s">
        <v>2324</v>
      </c>
      <c r="E1481" s="75">
        <v>2.86</v>
      </c>
      <c r="F1481" s="76">
        <v>0.79</v>
      </c>
      <c r="G1481" s="76">
        <v>2.0699999999999998</v>
      </c>
      <c r="H1481" s="6">
        <f t="shared" si="386"/>
        <v>75208</v>
      </c>
      <c r="I1481" s="6">
        <f t="shared" si="387"/>
        <v>233081.99999999997</v>
      </c>
      <c r="J1481" s="6">
        <f t="shared" si="372"/>
        <v>308290</v>
      </c>
      <c r="K1481" s="7">
        <f t="shared" si="373"/>
        <v>170640</v>
      </c>
      <c r="L1481" s="7">
        <f t="shared" si="374"/>
        <v>573390</v>
      </c>
      <c r="M1481" s="7">
        <f t="shared" si="375"/>
        <v>744030</v>
      </c>
      <c r="N1481" s="8">
        <f t="shared" si="376"/>
        <v>127980</v>
      </c>
      <c r="O1481" s="8">
        <f t="shared" si="377"/>
        <v>591192</v>
      </c>
      <c r="P1481" s="8">
        <f t="shared" si="378"/>
        <v>719172</v>
      </c>
      <c r="Q1481" s="9">
        <f t="shared" si="379"/>
        <v>119290</v>
      </c>
      <c r="R1481" s="9">
        <f t="shared" si="380"/>
        <v>370530</v>
      </c>
      <c r="S1481" s="10">
        <f t="shared" si="381"/>
        <v>489820</v>
      </c>
      <c r="T1481" s="11">
        <f t="shared" si="382"/>
        <v>92487</v>
      </c>
      <c r="U1481" s="12">
        <f t="shared" si="383"/>
        <v>528227</v>
      </c>
      <c r="V1481" s="13">
        <f t="shared" si="384"/>
        <v>503369</v>
      </c>
      <c r="W1481" s="10">
        <f t="shared" si="385"/>
        <v>274017</v>
      </c>
    </row>
    <row r="1482" spans="2:23" ht="56.4" x14ac:dyDescent="0.3">
      <c r="B1482" s="76" t="s">
        <v>214</v>
      </c>
      <c r="C1482" s="76">
        <v>803620</v>
      </c>
      <c r="D1482" s="79" t="s">
        <v>2325</v>
      </c>
      <c r="E1482" s="75">
        <v>2.95</v>
      </c>
      <c r="F1482" s="76">
        <v>0.81</v>
      </c>
      <c r="G1482" s="76">
        <v>2.14</v>
      </c>
      <c r="H1482" s="6">
        <f t="shared" si="386"/>
        <v>77112</v>
      </c>
      <c r="I1482" s="6">
        <f t="shared" si="387"/>
        <v>240964</v>
      </c>
      <c r="J1482" s="6">
        <f t="shared" si="372"/>
        <v>318076</v>
      </c>
      <c r="K1482" s="7">
        <f t="shared" si="373"/>
        <v>174960</v>
      </c>
      <c r="L1482" s="7">
        <f t="shared" si="374"/>
        <v>592780</v>
      </c>
      <c r="M1482" s="7">
        <f t="shared" si="375"/>
        <v>767740</v>
      </c>
      <c r="N1482" s="8">
        <f t="shared" si="376"/>
        <v>131220</v>
      </c>
      <c r="O1482" s="8">
        <f t="shared" si="377"/>
        <v>611184</v>
      </c>
      <c r="P1482" s="8">
        <f t="shared" si="378"/>
        <v>742404</v>
      </c>
      <c r="Q1482" s="9">
        <f t="shared" si="379"/>
        <v>122310.00000000001</v>
      </c>
      <c r="R1482" s="9">
        <f t="shared" si="380"/>
        <v>383060</v>
      </c>
      <c r="S1482" s="10">
        <f t="shared" si="381"/>
        <v>505370</v>
      </c>
      <c r="T1482" s="11">
        <f t="shared" si="382"/>
        <v>95422.8</v>
      </c>
      <c r="U1482" s="12">
        <f t="shared" si="383"/>
        <v>545086.80000000005</v>
      </c>
      <c r="V1482" s="13">
        <f t="shared" si="384"/>
        <v>519750.8</v>
      </c>
      <c r="W1482" s="10">
        <f t="shared" si="385"/>
        <v>282716.79999999999</v>
      </c>
    </row>
    <row r="1483" spans="2:23" ht="56.4" x14ac:dyDescent="0.3">
      <c r="B1483" s="76" t="s">
        <v>214</v>
      </c>
      <c r="C1483" s="76">
        <v>803621</v>
      </c>
      <c r="D1483" s="79" t="s">
        <v>2326</v>
      </c>
      <c r="E1483" s="75">
        <v>2.95</v>
      </c>
      <c r="F1483" s="76">
        <v>0.81</v>
      </c>
      <c r="G1483" s="76">
        <v>2.14</v>
      </c>
      <c r="H1483" s="6">
        <f t="shared" si="386"/>
        <v>77112</v>
      </c>
      <c r="I1483" s="6">
        <f t="shared" si="387"/>
        <v>240964</v>
      </c>
      <c r="J1483" s="6">
        <f t="shared" si="372"/>
        <v>318076</v>
      </c>
      <c r="K1483" s="7">
        <f t="shared" si="373"/>
        <v>174960</v>
      </c>
      <c r="L1483" s="7">
        <f t="shared" si="374"/>
        <v>592780</v>
      </c>
      <c r="M1483" s="7">
        <f t="shared" si="375"/>
        <v>767740</v>
      </c>
      <c r="N1483" s="8">
        <f t="shared" si="376"/>
        <v>131220</v>
      </c>
      <c r="O1483" s="8">
        <f t="shared" si="377"/>
        <v>611184</v>
      </c>
      <c r="P1483" s="8">
        <f t="shared" si="378"/>
        <v>742404</v>
      </c>
      <c r="Q1483" s="9">
        <f t="shared" si="379"/>
        <v>122310.00000000001</v>
      </c>
      <c r="R1483" s="9">
        <f t="shared" si="380"/>
        <v>383060</v>
      </c>
      <c r="S1483" s="10">
        <f t="shared" si="381"/>
        <v>505370</v>
      </c>
      <c r="T1483" s="11">
        <f t="shared" si="382"/>
        <v>95422.8</v>
      </c>
      <c r="U1483" s="12">
        <f t="shared" si="383"/>
        <v>545086.80000000005</v>
      </c>
      <c r="V1483" s="13">
        <f t="shared" si="384"/>
        <v>519750.8</v>
      </c>
      <c r="W1483" s="10">
        <f t="shared" si="385"/>
        <v>282716.79999999999</v>
      </c>
    </row>
    <row r="1484" spans="2:23" ht="61.2" x14ac:dyDescent="0.3">
      <c r="B1484" s="76" t="s">
        <v>214</v>
      </c>
      <c r="C1484" s="76">
        <v>803625</v>
      </c>
      <c r="D1484" s="79" t="s">
        <v>2327</v>
      </c>
      <c r="E1484" s="75">
        <v>1.5599999999999998</v>
      </c>
      <c r="F1484" s="76">
        <v>0.43</v>
      </c>
      <c r="G1484" s="76">
        <v>1.1299999999999999</v>
      </c>
      <c r="H1484" s="6">
        <f t="shared" si="386"/>
        <v>40936</v>
      </c>
      <c r="I1484" s="6">
        <f t="shared" si="387"/>
        <v>127237.99999999999</v>
      </c>
      <c r="J1484" s="6">
        <f t="shared" si="372"/>
        <v>168174</v>
      </c>
      <c r="K1484" s="7">
        <f t="shared" si="373"/>
        <v>92880</v>
      </c>
      <c r="L1484" s="7">
        <f t="shared" si="374"/>
        <v>313009.99999999994</v>
      </c>
      <c r="M1484" s="7">
        <f t="shared" si="375"/>
        <v>405889.99999999994</v>
      </c>
      <c r="N1484" s="8">
        <f t="shared" si="376"/>
        <v>69660</v>
      </c>
      <c r="O1484" s="8">
        <f t="shared" si="377"/>
        <v>322727.99999999994</v>
      </c>
      <c r="P1484" s="8">
        <f t="shared" si="378"/>
        <v>392387.99999999994</v>
      </c>
      <c r="Q1484" s="9">
        <f t="shared" si="379"/>
        <v>64930</v>
      </c>
      <c r="R1484" s="9">
        <f t="shared" si="380"/>
        <v>202269.99999999997</v>
      </c>
      <c r="S1484" s="10">
        <f t="shared" si="381"/>
        <v>267200</v>
      </c>
      <c r="T1484" s="11">
        <f t="shared" si="382"/>
        <v>50452.2</v>
      </c>
      <c r="U1484" s="12">
        <f t="shared" si="383"/>
        <v>288168.19999999995</v>
      </c>
      <c r="V1484" s="13">
        <f t="shared" si="384"/>
        <v>274666.19999999995</v>
      </c>
      <c r="W1484" s="10">
        <f t="shared" si="385"/>
        <v>149478.20000000001</v>
      </c>
    </row>
    <row r="1485" spans="2:23" ht="61.2" x14ac:dyDescent="0.3">
      <c r="B1485" s="76" t="s">
        <v>214</v>
      </c>
      <c r="C1485" s="76">
        <v>803626</v>
      </c>
      <c r="D1485" s="79" t="s">
        <v>2328</v>
      </c>
      <c r="E1485" s="75">
        <v>1.5599999999999998</v>
      </c>
      <c r="F1485" s="76">
        <v>0.43</v>
      </c>
      <c r="G1485" s="76">
        <v>1.1299999999999999</v>
      </c>
      <c r="H1485" s="6">
        <f t="shared" si="386"/>
        <v>40936</v>
      </c>
      <c r="I1485" s="6">
        <f t="shared" si="387"/>
        <v>127237.99999999999</v>
      </c>
      <c r="J1485" s="6">
        <f t="shared" si="372"/>
        <v>168174</v>
      </c>
      <c r="K1485" s="7">
        <f t="shared" si="373"/>
        <v>92880</v>
      </c>
      <c r="L1485" s="7">
        <f t="shared" si="374"/>
        <v>313009.99999999994</v>
      </c>
      <c r="M1485" s="7">
        <f t="shared" si="375"/>
        <v>405889.99999999994</v>
      </c>
      <c r="N1485" s="8">
        <f t="shared" si="376"/>
        <v>69660</v>
      </c>
      <c r="O1485" s="8">
        <f t="shared" si="377"/>
        <v>322727.99999999994</v>
      </c>
      <c r="P1485" s="8">
        <f t="shared" si="378"/>
        <v>392387.99999999994</v>
      </c>
      <c r="Q1485" s="9">
        <f t="shared" si="379"/>
        <v>64930</v>
      </c>
      <c r="R1485" s="9">
        <f t="shared" si="380"/>
        <v>202269.99999999997</v>
      </c>
      <c r="S1485" s="10">
        <f t="shared" si="381"/>
        <v>267200</v>
      </c>
      <c r="T1485" s="11">
        <f t="shared" si="382"/>
        <v>50452.2</v>
      </c>
      <c r="U1485" s="12">
        <f t="shared" si="383"/>
        <v>288168.19999999995</v>
      </c>
      <c r="V1485" s="13">
        <f t="shared" si="384"/>
        <v>274666.19999999995</v>
      </c>
      <c r="W1485" s="10">
        <f t="shared" si="385"/>
        <v>149478.20000000001</v>
      </c>
    </row>
    <row r="1486" spans="2:23" ht="56.4" x14ac:dyDescent="0.3">
      <c r="B1486" s="76" t="s">
        <v>214</v>
      </c>
      <c r="C1486" s="76">
        <v>803630</v>
      </c>
      <c r="D1486" s="79" t="s">
        <v>2329</v>
      </c>
      <c r="E1486" s="75">
        <v>1.85</v>
      </c>
      <c r="F1486" s="76">
        <v>0.51</v>
      </c>
      <c r="G1486" s="76">
        <v>1.34</v>
      </c>
      <c r="H1486" s="6">
        <f t="shared" si="386"/>
        <v>48552</v>
      </c>
      <c r="I1486" s="6">
        <f t="shared" si="387"/>
        <v>150884</v>
      </c>
      <c r="J1486" s="6">
        <f t="shared" si="372"/>
        <v>199436</v>
      </c>
      <c r="K1486" s="7">
        <f t="shared" si="373"/>
        <v>110160</v>
      </c>
      <c r="L1486" s="7">
        <f t="shared" si="374"/>
        <v>371180</v>
      </c>
      <c r="M1486" s="7">
        <f t="shared" si="375"/>
        <v>481340</v>
      </c>
      <c r="N1486" s="8">
        <f t="shared" si="376"/>
        <v>82620</v>
      </c>
      <c r="O1486" s="8">
        <f t="shared" si="377"/>
        <v>382704</v>
      </c>
      <c r="P1486" s="8">
        <f t="shared" si="378"/>
        <v>465324</v>
      </c>
      <c r="Q1486" s="9">
        <f t="shared" si="379"/>
        <v>77010</v>
      </c>
      <c r="R1486" s="9">
        <f t="shared" si="380"/>
        <v>239860</v>
      </c>
      <c r="S1486" s="10">
        <f t="shared" si="381"/>
        <v>316870</v>
      </c>
      <c r="T1486" s="11">
        <f t="shared" si="382"/>
        <v>59830.8</v>
      </c>
      <c r="U1486" s="12">
        <f t="shared" si="383"/>
        <v>341734.8</v>
      </c>
      <c r="V1486" s="13">
        <f t="shared" si="384"/>
        <v>325718.8</v>
      </c>
      <c r="W1486" s="10">
        <f t="shared" si="385"/>
        <v>177264.8</v>
      </c>
    </row>
    <row r="1487" spans="2:23" ht="40.799999999999997" x14ac:dyDescent="0.3">
      <c r="B1487" s="76" t="s">
        <v>214</v>
      </c>
      <c r="C1487" s="76">
        <v>803635</v>
      </c>
      <c r="D1487" s="79" t="s">
        <v>2330</v>
      </c>
      <c r="E1487" s="75">
        <v>4.4400000000000004</v>
      </c>
      <c r="F1487" s="76">
        <v>1.22</v>
      </c>
      <c r="G1487" s="76">
        <v>3.22</v>
      </c>
      <c r="H1487" s="6">
        <f t="shared" si="386"/>
        <v>116144</v>
      </c>
      <c r="I1487" s="6">
        <f t="shared" si="387"/>
        <v>362572</v>
      </c>
      <c r="J1487" s="6">
        <f t="shared" si="372"/>
        <v>478716</v>
      </c>
      <c r="K1487" s="7">
        <f t="shared" si="373"/>
        <v>263520</v>
      </c>
      <c r="L1487" s="7">
        <f t="shared" si="374"/>
        <v>891940</v>
      </c>
      <c r="M1487" s="7">
        <f t="shared" si="375"/>
        <v>1155460</v>
      </c>
      <c r="N1487" s="8">
        <f t="shared" si="376"/>
        <v>197640</v>
      </c>
      <c r="O1487" s="8">
        <f t="shared" si="377"/>
        <v>919632</v>
      </c>
      <c r="P1487" s="8">
        <f t="shared" si="378"/>
        <v>1117272</v>
      </c>
      <c r="Q1487" s="9">
        <f t="shared" si="379"/>
        <v>184220</v>
      </c>
      <c r="R1487" s="9">
        <f t="shared" si="380"/>
        <v>576380</v>
      </c>
      <c r="S1487" s="10">
        <f t="shared" si="381"/>
        <v>760600</v>
      </c>
      <c r="T1487" s="11">
        <f t="shared" si="382"/>
        <v>143614.79999999999</v>
      </c>
      <c r="U1487" s="12">
        <f t="shared" si="383"/>
        <v>820358.8</v>
      </c>
      <c r="V1487" s="13">
        <f t="shared" si="384"/>
        <v>782170.8</v>
      </c>
      <c r="W1487" s="10">
        <f t="shared" si="385"/>
        <v>425498.8</v>
      </c>
    </row>
    <row r="1488" spans="2:23" ht="40.799999999999997" x14ac:dyDescent="0.3">
      <c r="B1488" s="76" t="s">
        <v>214</v>
      </c>
      <c r="C1488" s="76">
        <v>803640</v>
      </c>
      <c r="D1488" s="84" t="s">
        <v>2331</v>
      </c>
      <c r="E1488" s="75">
        <v>7.41</v>
      </c>
      <c r="F1488" s="76">
        <v>2.04</v>
      </c>
      <c r="G1488" s="76">
        <v>5.37</v>
      </c>
      <c r="H1488" s="6">
        <f t="shared" si="386"/>
        <v>194208</v>
      </c>
      <c r="I1488" s="6">
        <f t="shared" si="387"/>
        <v>604662</v>
      </c>
      <c r="J1488" s="6">
        <f t="shared" si="372"/>
        <v>798870</v>
      </c>
      <c r="K1488" s="7">
        <f t="shared" si="373"/>
        <v>440640</v>
      </c>
      <c r="L1488" s="7">
        <f t="shared" si="374"/>
        <v>1487490</v>
      </c>
      <c r="M1488" s="7">
        <f t="shared" si="375"/>
        <v>1928130</v>
      </c>
      <c r="N1488" s="8">
        <f t="shared" si="376"/>
        <v>330480</v>
      </c>
      <c r="O1488" s="8">
        <f t="shared" si="377"/>
        <v>1533672</v>
      </c>
      <c r="P1488" s="8">
        <f t="shared" si="378"/>
        <v>1864152</v>
      </c>
      <c r="Q1488" s="9">
        <f t="shared" si="379"/>
        <v>308040</v>
      </c>
      <c r="R1488" s="9">
        <f t="shared" si="380"/>
        <v>961230</v>
      </c>
      <c r="S1488" s="10">
        <f t="shared" si="381"/>
        <v>1269270</v>
      </c>
      <c r="T1488" s="11">
        <f t="shared" si="382"/>
        <v>239661</v>
      </c>
      <c r="U1488" s="12">
        <f t="shared" si="383"/>
        <v>1368921</v>
      </c>
      <c r="V1488" s="13">
        <f t="shared" si="384"/>
        <v>1304943</v>
      </c>
      <c r="W1488" s="10">
        <f t="shared" si="385"/>
        <v>710061</v>
      </c>
    </row>
    <row r="1489" spans="2:23" ht="40.799999999999997" x14ac:dyDescent="0.3">
      <c r="B1489" s="76" t="s">
        <v>214</v>
      </c>
      <c r="C1489" s="76">
        <v>803645</v>
      </c>
      <c r="D1489" s="79" t="s">
        <v>2332</v>
      </c>
      <c r="E1489" s="75">
        <v>5.92</v>
      </c>
      <c r="F1489" s="76">
        <v>1.63</v>
      </c>
      <c r="G1489" s="76">
        <v>4.29</v>
      </c>
      <c r="H1489" s="6">
        <f t="shared" si="386"/>
        <v>155176</v>
      </c>
      <c r="I1489" s="6">
        <f t="shared" si="387"/>
        <v>483054</v>
      </c>
      <c r="J1489" s="6">
        <f t="shared" si="372"/>
        <v>638230</v>
      </c>
      <c r="K1489" s="7">
        <f t="shared" si="373"/>
        <v>352080</v>
      </c>
      <c r="L1489" s="7">
        <f t="shared" si="374"/>
        <v>1188330</v>
      </c>
      <c r="M1489" s="7">
        <f t="shared" si="375"/>
        <v>1540410</v>
      </c>
      <c r="N1489" s="8">
        <f t="shared" si="376"/>
        <v>264060</v>
      </c>
      <c r="O1489" s="8">
        <f t="shared" si="377"/>
        <v>1225224</v>
      </c>
      <c r="P1489" s="8">
        <f t="shared" si="378"/>
        <v>1489284</v>
      </c>
      <c r="Q1489" s="9">
        <f t="shared" si="379"/>
        <v>246129.99999999997</v>
      </c>
      <c r="R1489" s="9">
        <f t="shared" si="380"/>
        <v>767910</v>
      </c>
      <c r="S1489" s="10">
        <f t="shared" si="381"/>
        <v>1014040</v>
      </c>
      <c r="T1489" s="11">
        <f t="shared" si="382"/>
        <v>191469</v>
      </c>
      <c r="U1489" s="12">
        <f t="shared" si="383"/>
        <v>1093649</v>
      </c>
      <c r="V1489" s="13">
        <f t="shared" si="384"/>
        <v>1042523</v>
      </c>
      <c r="W1489" s="10">
        <f t="shared" si="385"/>
        <v>567279</v>
      </c>
    </row>
    <row r="1490" spans="2:23" x14ac:dyDescent="0.3">
      <c r="B1490" s="78" t="s">
        <v>26</v>
      </c>
      <c r="C1490" s="76">
        <v>803650</v>
      </c>
      <c r="D1490" s="83" t="s">
        <v>2333</v>
      </c>
      <c r="E1490" s="75">
        <v>4.1399999999999997</v>
      </c>
      <c r="F1490" s="76">
        <v>1.1399999999999999</v>
      </c>
      <c r="G1490" s="76">
        <v>3</v>
      </c>
      <c r="H1490" s="6">
        <f t="shared" si="386"/>
        <v>108527.99999999999</v>
      </c>
      <c r="I1490" s="6">
        <f t="shared" si="387"/>
        <v>337800</v>
      </c>
      <c r="J1490" s="6">
        <f t="shared" si="372"/>
        <v>446328</v>
      </c>
      <c r="K1490" s="7">
        <f t="shared" si="373"/>
        <v>246239.99999999997</v>
      </c>
      <c r="L1490" s="7">
        <f t="shared" si="374"/>
        <v>831000</v>
      </c>
      <c r="M1490" s="7">
        <f t="shared" si="375"/>
        <v>1077240</v>
      </c>
      <c r="N1490" s="8">
        <f t="shared" si="376"/>
        <v>184679.99999999997</v>
      </c>
      <c r="O1490" s="8">
        <f t="shared" si="377"/>
        <v>856800</v>
      </c>
      <c r="P1490" s="8">
        <f t="shared" si="378"/>
        <v>1041480</v>
      </c>
      <c r="Q1490" s="9">
        <f t="shared" si="379"/>
        <v>172139.99999999997</v>
      </c>
      <c r="R1490" s="9">
        <f t="shared" si="380"/>
        <v>537000</v>
      </c>
      <c r="S1490" s="10">
        <f t="shared" si="381"/>
        <v>709140</v>
      </c>
      <c r="T1490" s="11">
        <f t="shared" si="382"/>
        <v>133898.4</v>
      </c>
      <c r="U1490" s="12">
        <f t="shared" si="383"/>
        <v>764810.4</v>
      </c>
      <c r="V1490" s="13">
        <f t="shared" si="384"/>
        <v>729050.4</v>
      </c>
      <c r="W1490" s="10">
        <f t="shared" si="385"/>
        <v>396710.40000000002</v>
      </c>
    </row>
    <row r="1491" spans="2:23" ht="56.4" x14ac:dyDescent="0.3">
      <c r="B1491" s="76" t="s">
        <v>214</v>
      </c>
      <c r="C1491" s="76">
        <v>803655</v>
      </c>
      <c r="D1491" s="79" t="s">
        <v>2334</v>
      </c>
      <c r="E1491" s="75">
        <v>5.5</v>
      </c>
      <c r="F1491" s="76">
        <v>0.6</v>
      </c>
      <c r="G1491" s="76">
        <v>4.9000000000000004</v>
      </c>
      <c r="H1491" s="6">
        <f t="shared" si="386"/>
        <v>57120</v>
      </c>
      <c r="I1491" s="6">
        <f t="shared" si="387"/>
        <v>551740</v>
      </c>
      <c r="J1491" s="6">
        <f t="shared" si="372"/>
        <v>608860</v>
      </c>
      <c r="K1491" s="7">
        <f t="shared" si="373"/>
        <v>129600</v>
      </c>
      <c r="L1491" s="7">
        <f t="shared" si="374"/>
        <v>1357300</v>
      </c>
      <c r="M1491" s="7">
        <f t="shared" si="375"/>
        <v>1486900</v>
      </c>
      <c r="N1491" s="8">
        <f t="shared" si="376"/>
        <v>97200</v>
      </c>
      <c r="O1491" s="8">
        <f t="shared" si="377"/>
        <v>1399440</v>
      </c>
      <c r="P1491" s="8">
        <f t="shared" si="378"/>
        <v>1496640</v>
      </c>
      <c r="Q1491" s="9">
        <f t="shared" si="379"/>
        <v>90600</v>
      </c>
      <c r="R1491" s="9">
        <f t="shared" si="380"/>
        <v>877100.00000000012</v>
      </c>
      <c r="S1491" s="10">
        <f t="shared" si="381"/>
        <v>967700.00000000012</v>
      </c>
      <c r="T1491" s="11">
        <f t="shared" si="382"/>
        <v>182658</v>
      </c>
      <c r="U1491" s="12">
        <f t="shared" si="383"/>
        <v>1060698</v>
      </c>
      <c r="V1491" s="13">
        <f t="shared" si="384"/>
        <v>1070438</v>
      </c>
      <c r="W1491" s="10">
        <f t="shared" si="385"/>
        <v>541498.00000000012</v>
      </c>
    </row>
    <row r="1492" spans="2:23" ht="87.6" x14ac:dyDescent="0.3">
      <c r="B1492" s="76" t="s">
        <v>214</v>
      </c>
      <c r="C1492" s="76">
        <v>803660</v>
      </c>
      <c r="D1492" s="79" t="s">
        <v>2335</v>
      </c>
      <c r="E1492" s="75">
        <v>10.36</v>
      </c>
      <c r="F1492" s="76">
        <v>2.85</v>
      </c>
      <c r="G1492" s="76">
        <v>7.51</v>
      </c>
      <c r="H1492" s="6">
        <f t="shared" si="386"/>
        <v>271320</v>
      </c>
      <c r="I1492" s="6">
        <f t="shared" si="387"/>
        <v>845626</v>
      </c>
      <c r="J1492" s="6">
        <f t="shared" si="372"/>
        <v>1116946</v>
      </c>
      <c r="K1492" s="7">
        <f t="shared" si="373"/>
        <v>615600</v>
      </c>
      <c r="L1492" s="7">
        <f t="shared" si="374"/>
        <v>2080270</v>
      </c>
      <c r="M1492" s="7">
        <f t="shared" si="375"/>
        <v>2695870</v>
      </c>
      <c r="N1492" s="8">
        <f t="shared" si="376"/>
        <v>461700</v>
      </c>
      <c r="O1492" s="8">
        <f t="shared" si="377"/>
        <v>2144856</v>
      </c>
      <c r="P1492" s="8">
        <f t="shared" si="378"/>
        <v>2606556</v>
      </c>
      <c r="Q1492" s="9">
        <f t="shared" si="379"/>
        <v>430350</v>
      </c>
      <c r="R1492" s="9">
        <f t="shared" si="380"/>
        <v>1344290</v>
      </c>
      <c r="S1492" s="10">
        <f t="shared" si="381"/>
        <v>1774640</v>
      </c>
      <c r="T1492" s="11">
        <f t="shared" si="382"/>
        <v>335083.8</v>
      </c>
      <c r="U1492" s="12">
        <f t="shared" si="383"/>
        <v>1914007.8</v>
      </c>
      <c r="V1492" s="13">
        <f t="shared" si="384"/>
        <v>1824693.8</v>
      </c>
      <c r="W1492" s="10">
        <f t="shared" si="385"/>
        <v>992777.8</v>
      </c>
    </row>
    <row r="1493" spans="2:23" ht="61.2" x14ac:dyDescent="0.3">
      <c r="B1493" s="76" t="s">
        <v>214</v>
      </c>
      <c r="C1493" s="76">
        <v>803665</v>
      </c>
      <c r="D1493" s="79" t="s">
        <v>2336</v>
      </c>
      <c r="E1493" s="75">
        <v>5.04</v>
      </c>
      <c r="F1493" s="76">
        <v>1.39</v>
      </c>
      <c r="G1493" s="76">
        <v>3.65</v>
      </c>
      <c r="H1493" s="6">
        <f t="shared" si="386"/>
        <v>132328</v>
      </c>
      <c r="I1493" s="6">
        <f t="shared" si="387"/>
        <v>410990</v>
      </c>
      <c r="J1493" s="6">
        <f t="shared" si="372"/>
        <v>543318</v>
      </c>
      <c r="K1493" s="7">
        <f t="shared" si="373"/>
        <v>300240</v>
      </c>
      <c r="L1493" s="7">
        <f t="shared" si="374"/>
        <v>1011050</v>
      </c>
      <c r="M1493" s="7">
        <f t="shared" si="375"/>
        <v>1311290</v>
      </c>
      <c r="N1493" s="8">
        <f t="shared" si="376"/>
        <v>225179.99999999997</v>
      </c>
      <c r="O1493" s="8">
        <f t="shared" si="377"/>
        <v>1042440</v>
      </c>
      <c r="P1493" s="8">
        <f t="shared" si="378"/>
        <v>1267620</v>
      </c>
      <c r="Q1493" s="9">
        <f t="shared" si="379"/>
        <v>209889.99999999997</v>
      </c>
      <c r="R1493" s="9">
        <f t="shared" si="380"/>
        <v>653350</v>
      </c>
      <c r="S1493" s="10">
        <f t="shared" si="381"/>
        <v>863240</v>
      </c>
      <c r="T1493" s="11">
        <f t="shared" si="382"/>
        <v>162995.4</v>
      </c>
      <c r="U1493" s="12">
        <f t="shared" si="383"/>
        <v>930967.4</v>
      </c>
      <c r="V1493" s="13">
        <f t="shared" si="384"/>
        <v>887297.4</v>
      </c>
      <c r="W1493" s="10">
        <f t="shared" si="385"/>
        <v>482917.4</v>
      </c>
    </row>
    <row r="1494" spans="2:23" ht="36" x14ac:dyDescent="0.3">
      <c r="B1494" s="76" t="s">
        <v>214</v>
      </c>
      <c r="C1494" s="76">
        <v>803670</v>
      </c>
      <c r="D1494" s="79" t="s">
        <v>2337</v>
      </c>
      <c r="E1494" s="75">
        <v>6.66</v>
      </c>
      <c r="F1494" s="76">
        <v>1.83</v>
      </c>
      <c r="G1494" s="76">
        <v>4.83</v>
      </c>
      <c r="H1494" s="6">
        <f t="shared" si="386"/>
        <v>174216</v>
      </c>
      <c r="I1494" s="6">
        <f t="shared" si="387"/>
        <v>543858</v>
      </c>
      <c r="J1494" s="6">
        <f t="shared" ref="J1494:J1557" si="388">I1494+H1494</f>
        <v>718074</v>
      </c>
      <c r="K1494" s="7">
        <f t="shared" ref="K1494:K1557" si="389">F1494*216000</f>
        <v>395280</v>
      </c>
      <c r="L1494" s="7">
        <f t="shared" ref="L1494:L1557" si="390">G1494*277000</f>
        <v>1337910</v>
      </c>
      <c r="M1494" s="7">
        <f t="shared" ref="M1494:M1557" si="391">L1494+K1494</f>
        <v>1733190</v>
      </c>
      <c r="N1494" s="8">
        <f t="shared" ref="N1494:N1557" si="392">F1494*162000</f>
        <v>296460</v>
      </c>
      <c r="O1494" s="8">
        <f t="shared" ref="O1494:O1557" si="393">G1494*285600</f>
        <v>1379448</v>
      </c>
      <c r="P1494" s="8">
        <f t="shared" ref="P1494:P1557" si="394">O1494+N1494</f>
        <v>1675908</v>
      </c>
      <c r="Q1494" s="9">
        <f t="shared" ref="Q1494:Q1557" si="395">F1494*151000</f>
        <v>276330</v>
      </c>
      <c r="R1494" s="9">
        <f t="shared" ref="R1494:R1557" si="396">G1494*179000</f>
        <v>864570</v>
      </c>
      <c r="S1494" s="10">
        <f t="shared" ref="S1494:S1557" si="397">R1494+Q1494</f>
        <v>1140900</v>
      </c>
      <c r="T1494" s="11">
        <f t="shared" ref="T1494:T1557" si="398">J1494*30/100</f>
        <v>215422.2</v>
      </c>
      <c r="U1494" s="12">
        <f t="shared" ref="U1494:U1557" si="399">(M1494-J1494)+T1494</f>
        <v>1230538.2</v>
      </c>
      <c r="V1494" s="13">
        <f t="shared" ref="V1494:V1557" si="400">(P1494-J1494)+T1494</f>
        <v>1173256.2</v>
      </c>
      <c r="W1494" s="10">
        <f t="shared" ref="W1494:W1557" si="401">(S1494-J1494)+T1494</f>
        <v>638248.19999999995</v>
      </c>
    </row>
    <row r="1495" spans="2:23" ht="61.2" x14ac:dyDescent="0.3">
      <c r="B1495" s="76" t="s">
        <v>214</v>
      </c>
      <c r="C1495" s="76">
        <v>803675</v>
      </c>
      <c r="D1495" s="79" t="s">
        <v>2338</v>
      </c>
      <c r="E1495" s="75">
        <v>2.58</v>
      </c>
      <c r="F1495" s="76">
        <v>0.71</v>
      </c>
      <c r="G1495" s="76">
        <v>1.87</v>
      </c>
      <c r="H1495" s="6">
        <f t="shared" si="386"/>
        <v>67592</v>
      </c>
      <c r="I1495" s="6">
        <f t="shared" si="387"/>
        <v>210562</v>
      </c>
      <c r="J1495" s="6">
        <f t="shared" si="388"/>
        <v>278154</v>
      </c>
      <c r="K1495" s="7">
        <f t="shared" si="389"/>
        <v>153360</v>
      </c>
      <c r="L1495" s="7">
        <f t="shared" si="390"/>
        <v>517990.00000000006</v>
      </c>
      <c r="M1495" s="7">
        <f t="shared" si="391"/>
        <v>671350</v>
      </c>
      <c r="N1495" s="8">
        <f t="shared" si="392"/>
        <v>115020</v>
      </c>
      <c r="O1495" s="8">
        <f t="shared" si="393"/>
        <v>534072</v>
      </c>
      <c r="P1495" s="8">
        <f t="shared" si="394"/>
        <v>649092</v>
      </c>
      <c r="Q1495" s="9">
        <f t="shared" si="395"/>
        <v>107210</v>
      </c>
      <c r="R1495" s="9">
        <f t="shared" si="396"/>
        <v>334730</v>
      </c>
      <c r="S1495" s="10">
        <f t="shared" si="397"/>
        <v>441940</v>
      </c>
      <c r="T1495" s="11">
        <f t="shared" si="398"/>
        <v>83446.2</v>
      </c>
      <c r="U1495" s="12">
        <f t="shared" si="399"/>
        <v>476642.2</v>
      </c>
      <c r="V1495" s="13">
        <f t="shared" si="400"/>
        <v>454384.2</v>
      </c>
      <c r="W1495" s="10">
        <f t="shared" si="401"/>
        <v>247232.2</v>
      </c>
    </row>
    <row r="1496" spans="2:23" x14ac:dyDescent="0.3">
      <c r="B1496" s="76" t="s">
        <v>214</v>
      </c>
      <c r="C1496" s="76">
        <v>803680</v>
      </c>
      <c r="D1496" s="79" t="s">
        <v>2339</v>
      </c>
      <c r="E1496" s="75">
        <v>0.55999999999999994</v>
      </c>
      <c r="F1496" s="76">
        <v>0.15</v>
      </c>
      <c r="G1496" s="76">
        <v>0.41</v>
      </c>
      <c r="H1496" s="6">
        <f t="shared" si="386"/>
        <v>14280</v>
      </c>
      <c r="I1496" s="6">
        <f t="shared" si="387"/>
        <v>46166</v>
      </c>
      <c r="J1496" s="6">
        <f t="shared" si="388"/>
        <v>60446</v>
      </c>
      <c r="K1496" s="7">
        <f t="shared" si="389"/>
        <v>32400</v>
      </c>
      <c r="L1496" s="7">
        <f t="shared" si="390"/>
        <v>113570</v>
      </c>
      <c r="M1496" s="7">
        <f t="shared" si="391"/>
        <v>145970</v>
      </c>
      <c r="N1496" s="8">
        <f t="shared" si="392"/>
        <v>24300</v>
      </c>
      <c r="O1496" s="8">
        <f t="shared" si="393"/>
        <v>117096</v>
      </c>
      <c r="P1496" s="8">
        <f t="shared" si="394"/>
        <v>141396</v>
      </c>
      <c r="Q1496" s="9">
        <f t="shared" si="395"/>
        <v>22650</v>
      </c>
      <c r="R1496" s="9">
        <f t="shared" si="396"/>
        <v>73390</v>
      </c>
      <c r="S1496" s="10">
        <f t="shared" si="397"/>
        <v>96040</v>
      </c>
      <c r="T1496" s="11">
        <f t="shared" si="398"/>
        <v>18133.8</v>
      </c>
      <c r="U1496" s="12">
        <f t="shared" si="399"/>
        <v>103657.8</v>
      </c>
      <c r="V1496" s="13">
        <f t="shared" si="400"/>
        <v>99083.8</v>
      </c>
      <c r="W1496" s="10">
        <f t="shared" si="401"/>
        <v>53727.8</v>
      </c>
    </row>
    <row r="1497" spans="2:23" ht="40.799999999999997" x14ac:dyDescent="0.3">
      <c r="B1497" s="78" t="s">
        <v>26</v>
      </c>
      <c r="C1497" s="76">
        <v>803682</v>
      </c>
      <c r="D1497" s="79" t="s">
        <v>2340</v>
      </c>
      <c r="E1497" s="75">
        <v>18</v>
      </c>
      <c r="F1497" s="76">
        <v>4</v>
      </c>
      <c r="G1497" s="76">
        <v>14</v>
      </c>
      <c r="H1497" s="6">
        <f t="shared" si="386"/>
        <v>380800</v>
      </c>
      <c r="I1497" s="6">
        <f t="shared" si="387"/>
        <v>1576400</v>
      </c>
      <c r="J1497" s="6">
        <f t="shared" si="388"/>
        <v>1957200</v>
      </c>
      <c r="K1497" s="7">
        <f t="shared" si="389"/>
        <v>864000</v>
      </c>
      <c r="L1497" s="7">
        <f t="shared" si="390"/>
        <v>3878000</v>
      </c>
      <c r="M1497" s="7">
        <f t="shared" si="391"/>
        <v>4742000</v>
      </c>
      <c r="N1497" s="8">
        <f t="shared" si="392"/>
        <v>648000</v>
      </c>
      <c r="O1497" s="8">
        <f t="shared" si="393"/>
        <v>3998400</v>
      </c>
      <c r="P1497" s="8">
        <f t="shared" si="394"/>
        <v>4646400</v>
      </c>
      <c r="Q1497" s="9">
        <f t="shared" si="395"/>
        <v>604000</v>
      </c>
      <c r="R1497" s="9">
        <f t="shared" si="396"/>
        <v>2506000</v>
      </c>
      <c r="S1497" s="10">
        <f t="shared" si="397"/>
        <v>3110000</v>
      </c>
      <c r="T1497" s="11">
        <f t="shared" si="398"/>
        <v>587160</v>
      </c>
      <c r="U1497" s="12">
        <f t="shared" si="399"/>
        <v>3371960</v>
      </c>
      <c r="V1497" s="13">
        <f t="shared" si="400"/>
        <v>3276360</v>
      </c>
      <c r="W1497" s="10">
        <f t="shared" si="401"/>
        <v>1739960</v>
      </c>
    </row>
    <row r="1498" spans="2:23" ht="40.799999999999997" x14ac:dyDescent="0.3">
      <c r="B1498" s="76" t="s">
        <v>214</v>
      </c>
      <c r="C1498" s="76">
        <v>803684</v>
      </c>
      <c r="D1498" s="79" t="s">
        <v>2341</v>
      </c>
      <c r="E1498" s="75">
        <v>17</v>
      </c>
      <c r="F1498" s="76">
        <v>4</v>
      </c>
      <c r="G1498" s="76">
        <v>13</v>
      </c>
      <c r="H1498" s="6">
        <f t="shared" si="386"/>
        <v>380800</v>
      </c>
      <c r="I1498" s="6">
        <f t="shared" si="387"/>
        <v>1463800</v>
      </c>
      <c r="J1498" s="6">
        <f t="shared" si="388"/>
        <v>1844600</v>
      </c>
      <c r="K1498" s="7">
        <f t="shared" si="389"/>
        <v>864000</v>
      </c>
      <c r="L1498" s="7">
        <f t="shared" si="390"/>
        <v>3601000</v>
      </c>
      <c r="M1498" s="7">
        <f t="shared" si="391"/>
        <v>4465000</v>
      </c>
      <c r="N1498" s="8">
        <f t="shared" si="392"/>
        <v>648000</v>
      </c>
      <c r="O1498" s="8">
        <f t="shared" si="393"/>
        <v>3712800</v>
      </c>
      <c r="P1498" s="8">
        <f t="shared" si="394"/>
        <v>4360800</v>
      </c>
      <c r="Q1498" s="9">
        <f t="shared" si="395"/>
        <v>604000</v>
      </c>
      <c r="R1498" s="9">
        <f t="shared" si="396"/>
        <v>2327000</v>
      </c>
      <c r="S1498" s="10">
        <f t="shared" si="397"/>
        <v>2931000</v>
      </c>
      <c r="T1498" s="11">
        <f t="shared" si="398"/>
        <v>553380</v>
      </c>
      <c r="U1498" s="12">
        <f t="shared" si="399"/>
        <v>3173780</v>
      </c>
      <c r="V1498" s="13">
        <f t="shared" si="400"/>
        <v>3069580</v>
      </c>
      <c r="W1498" s="10">
        <f t="shared" si="401"/>
        <v>1639780</v>
      </c>
    </row>
    <row r="1499" spans="2:23" x14ac:dyDescent="0.3">
      <c r="B1499" s="76" t="s">
        <v>214</v>
      </c>
      <c r="C1499" s="76">
        <v>803686</v>
      </c>
      <c r="D1499" s="79" t="s">
        <v>2342</v>
      </c>
      <c r="E1499" s="75">
        <v>16</v>
      </c>
      <c r="F1499" s="76">
        <v>3</v>
      </c>
      <c r="G1499" s="76">
        <v>13</v>
      </c>
      <c r="H1499" s="6">
        <f t="shared" si="386"/>
        <v>285600</v>
      </c>
      <c r="I1499" s="6">
        <f t="shared" si="387"/>
        <v>1463800</v>
      </c>
      <c r="J1499" s="6">
        <f t="shared" si="388"/>
        <v>1749400</v>
      </c>
      <c r="K1499" s="7">
        <f t="shared" si="389"/>
        <v>648000</v>
      </c>
      <c r="L1499" s="7">
        <f t="shared" si="390"/>
        <v>3601000</v>
      </c>
      <c r="M1499" s="7">
        <f t="shared" si="391"/>
        <v>4249000</v>
      </c>
      <c r="N1499" s="8">
        <f t="shared" si="392"/>
        <v>486000</v>
      </c>
      <c r="O1499" s="8">
        <f t="shared" si="393"/>
        <v>3712800</v>
      </c>
      <c r="P1499" s="8">
        <f t="shared" si="394"/>
        <v>4198800</v>
      </c>
      <c r="Q1499" s="9">
        <f t="shared" si="395"/>
        <v>453000</v>
      </c>
      <c r="R1499" s="9">
        <f t="shared" si="396"/>
        <v>2327000</v>
      </c>
      <c r="S1499" s="10">
        <f t="shared" si="397"/>
        <v>2780000</v>
      </c>
      <c r="T1499" s="11">
        <f t="shared" si="398"/>
        <v>524820</v>
      </c>
      <c r="U1499" s="12">
        <f t="shared" si="399"/>
        <v>3024420</v>
      </c>
      <c r="V1499" s="13">
        <f t="shared" si="400"/>
        <v>2974220</v>
      </c>
      <c r="W1499" s="10">
        <f t="shared" si="401"/>
        <v>1555420</v>
      </c>
    </row>
    <row r="1500" spans="2:23" ht="40.799999999999997" x14ac:dyDescent="0.3">
      <c r="B1500" s="76" t="s">
        <v>214</v>
      </c>
      <c r="C1500" s="76">
        <v>803696</v>
      </c>
      <c r="D1500" s="79" t="s">
        <v>2343</v>
      </c>
      <c r="E1500" s="75">
        <v>6</v>
      </c>
      <c r="F1500" s="76">
        <v>1</v>
      </c>
      <c r="G1500" s="76">
        <v>5</v>
      </c>
      <c r="H1500" s="6">
        <f t="shared" si="386"/>
        <v>95200</v>
      </c>
      <c r="I1500" s="6">
        <f t="shared" si="387"/>
        <v>563000</v>
      </c>
      <c r="J1500" s="6">
        <f t="shared" si="388"/>
        <v>658200</v>
      </c>
      <c r="K1500" s="7">
        <f t="shared" si="389"/>
        <v>216000</v>
      </c>
      <c r="L1500" s="7">
        <f t="shared" si="390"/>
        <v>1385000</v>
      </c>
      <c r="M1500" s="7">
        <f t="shared" si="391"/>
        <v>1601000</v>
      </c>
      <c r="N1500" s="8">
        <f t="shared" si="392"/>
        <v>162000</v>
      </c>
      <c r="O1500" s="8">
        <f t="shared" si="393"/>
        <v>1428000</v>
      </c>
      <c r="P1500" s="8">
        <f t="shared" si="394"/>
        <v>1590000</v>
      </c>
      <c r="Q1500" s="9">
        <f t="shared" si="395"/>
        <v>151000</v>
      </c>
      <c r="R1500" s="9">
        <f t="shared" si="396"/>
        <v>895000</v>
      </c>
      <c r="S1500" s="10">
        <f t="shared" si="397"/>
        <v>1046000</v>
      </c>
      <c r="T1500" s="11">
        <f t="shared" si="398"/>
        <v>197460</v>
      </c>
      <c r="U1500" s="12">
        <f t="shared" si="399"/>
        <v>1140260</v>
      </c>
      <c r="V1500" s="13">
        <f t="shared" si="400"/>
        <v>1129260</v>
      </c>
      <c r="W1500" s="10">
        <f t="shared" si="401"/>
        <v>585260</v>
      </c>
    </row>
    <row r="1501" spans="2:23" ht="61.2" x14ac:dyDescent="0.3">
      <c r="B1501" s="76" t="s">
        <v>214</v>
      </c>
      <c r="C1501" s="76">
        <v>803698</v>
      </c>
      <c r="D1501" s="79" t="s">
        <v>2344</v>
      </c>
      <c r="E1501" s="75">
        <v>12</v>
      </c>
      <c r="F1501" s="76">
        <v>3</v>
      </c>
      <c r="G1501" s="76">
        <v>9</v>
      </c>
      <c r="H1501" s="6">
        <f t="shared" si="386"/>
        <v>285600</v>
      </c>
      <c r="I1501" s="6">
        <f t="shared" si="387"/>
        <v>1013400</v>
      </c>
      <c r="J1501" s="6">
        <f t="shared" si="388"/>
        <v>1299000</v>
      </c>
      <c r="K1501" s="7">
        <f t="shared" si="389"/>
        <v>648000</v>
      </c>
      <c r="L1501" s="7">
        <f t="shared" si="390"/>
        <v>2493000</v>
      </c>
      <c r="M1501" s="7">
        <f t="shared" si="391"/>
        <v>3141000</v>
      </c>
      <c r="N1501" s="8">
        <f t="shared" si="392"/>
        <v>486000</v>
      </c>
      <c r="O1501" s="8">
        <f t="shared" si="393"/>
        <v>2570400</v>
      </c>
      <c r="P1501" s="8">
        <f t="shared" si="394"/>
        <v>3056400</v>
      </c>
      <c r="Q1501" s="9">
        <f t="shared" si="395"/>
        <v>453000</v>
      </c>
      <c r="R1501" s="9">
        <f t="shared" si="396"/>
        <v>1611000</v>
      </c>
      <c r="S1501" s="10">
        <f t="shared" si="397"/>
        <v>2064000</v>
      </c>
      <c r="T1501" s="11">
        <f t="shared" si="398"/>
        <v>389700</v>
      </c>
      <c r="U1501" s="12">
        <f t="shared" si="399"/>
        <v>2231700</v>
      </c>
      <c r="V1501" s="13">
        <f t="shared" si="400"/>
        <v>2147100</v>
      </c>
      <c r="W1501" s="10">
        <f t="shared" si="401"/>
        <v>1154700</v>
      </c>
    </row>
    <row r="1502" spans="2:23" ht="36" x14ac:dyDescent="0.3">
      <c r="B1502" s="76" t="s">
        <v>214</v>
      </c>
      <c r="C1502" s="76">
        <v>803699</v>
      </c>
      <c r="D1502" s="79" t="s">
        <v>2345</v>
      </c>
      <c r="E1502" s="75">
        <v>0.75</v>
      </c>
      <c r="F1502" s="76">
        <v>0.2</v>
      </c>
      <c r="G1502" s="76">
        <v>0.55000000000000004</v>
      </c>
      <c r="H1502" s="6">
        <f t="shared" si="386"/>
        <v>19040</v>
      </c>
      <c r="I1502" s="6">
        <f t="shared" si="387"/>
        <v>61930.000000000007</v>
      </c>
      <c r="J1502" s="6">
        <f t="shared" si="388"/>
        <v>80970</v>
      </c>
      <c r="K1502" s="7">
        <f t="shared" si="389"/>
        <v>43200</v>
      </c>
      <c r="L1502" s="7">
        <f t="shared" si="390"/>
        <v>152350</v>
      </c>
      <c r="M1502" s="7">
        <f t="shared" si="391"/>
        <v>195550</v>
      </c>
      <c r="N1502" s="8">
        <f t="shared" si="392"/>
        <v>32400</v>
      </c>
      <c r="O1502" s="8">
        <f t="shared" si="393"/>
        <v>157080</v>
      </c>
      <c r="P1502" s="8">
        <f t="shared" si="394"/>
        <v>189480</v>
      </c>
      <c r="Q1502" s="9">
        <f t="shared" si="395"/>
        <v>30200</v>
      </c>
      <c r="R1502" s="9">
        <f t="shared" si="396"/>
        <v>98450.000000000015</v>
      </c>
      <c r="S1502" s="10">
        <f t="shared" si="397"/>
        <v>128650.00000000001</v>
      </c>
      <c r="T1502" s="11">
        <f t="shared" si="398"/>
        <v>24291</v>
      </c>
      <c r="U1502" s="12">
        <f t="shared" si="399"/>
        <v>138871</v>
      </c>
      <c r="V1502" s="13">
        <f t="shared" si="400"/>
        <v>132801</v>
      </c>
      <c r="W1502" s="10">
        <f t="shared" si="401"/>
        <v>71971.000000000015</v>
      </c>
    </row>
    <row r="1503" spans="2:23" ht="36" x14ac:dyDescent="0.3">
      <c r="B1503" s="76" t="s">
        <v>214</v>
      </c>
      <c r="C1503" s="76">
        <v>803700</v>
      </c>
      <c r="D1503" s="79" t="s">
        <v>2346</v>
      </c>
      <c r="E1503" s="75">
        <v>0.8</v>
      </c>
      <c r="F1503" s="76">
        <v>0.2</v>
      </c>
      <c r="G1503" s="76">
        <v>0.6</v>
      </c>
      <c r="H1503" s="6">
        <f t="shared" si="386"/>
        <v>19040</v>
      </c>
      <c r="I1503" s="6">
        <f t="shared" si="387"/>
        <v>67560</v>
      </c>
      <c r="J1503" s="6">
        <f t="shared" si="388"/>
        <v>86600</v>
      </c>
      <c r="K1503" s="7">
        <f t="shared" si="389"/>
        <v>43200</v>
      </c>
      <c r="L1503" s="7">
        <f t="shared" si="390"/>
        <v>166200</v>
      </c>
      <c r="M1503" s="7">
        <f t="shared" si="391"/>
        <v>209400</v>
      </c>
      <c r="N1503" s="8">
        <f t="shared" si="392"/>
        <v>32400</v>
      </c>
      <c r="O1503" s="8">
        <f t="shared" si="393"/>
        <v>171360</v>
      </c>
      <c r="P1503" s="8">
        <f t="shared" si="394"/>
        <v>203760</v>
      </c>
      <c r="Q1503" s="9">
        <f t="shared" si="395"/>
        <v>30200</v>
      </c>
      <c r="R1503" s="9">
        <f t="shared" si="396"/>
        <v>107400</v>
      </c>
      <c r="S1503" s="10">
        <f t="shared" si="397"/>
        <v>137600</v>
      </c>
      <c r="T1503" s="11">
        <f t="shared" si="398"/>
        <v>25980</v>
      </c>
      <c r="U1503" s="12">
        <f t="shared" si="399"/>
        <v>148780</v>
      </c>
      <c r="V1503" s="13">
        <f t="shared" si="400"/>
        <v>143140</v>
      </c>
      <c r="W1503" s="10">
        <f t="shared" si="401"/>
        <v>76980</v>
      </c>
    </row>
    <row r="1504" spans="2:23" x14ac:dyDescent="0.3">
      <c r="B1504" s="76" t="s">
        <v>214</v>
      </c>
      <c r="C1504" s="76">
        <v>803701</v>
      </c>
      <c r="D1504" s="79" t="s">
        <v>2347</v>
      </c>
      <c r="E1504" s="75">
        <v>1.7999999999999998</v>
      </c>
      <c r="F1504" s="76">
        <v>0.4</v>
      </c>
      <c r="G1504" s="76">
        <v>1.4</v>
      </c>
      <c r="H1504" s="6">
        <f t="shared" si="386"/>
        <v>38080</v>
      </c>
      <c r="I1504" s="6">
        <f t="shared" si="387"/>
        <v>157640</v>
      </c>
      <c r="J1504" s="6">
        <f t="shared" si="388"/>
        <v>195720</v>
      </c>
      <c r="K1504" s="7">
        <f t="shared" si="389"/>
        <v>86400</v>
      </c>
      <c r="L1504" s="7">
        <f t="shared" si="390"/>
        <v>387800</v>
      </c>
      <c r="M1504" s="7">
        <f t="shared" si="391"/>
        <v>474200</v>
      </c>
      <c r="N1504" s="8">
        <f t="shared" si="392"/>
        <v>64800</v>
      </c>
      <c r="O1504" s="8">
        <f t="shared" si="393"/>
        <v>399840</v>
      </c>
      <c r="P1504" s="8">
        <f t="shared" si="394"/>
        <v>464640</v>
      </c>
      <c r="Q1504" s="9">
        <f t="shared" si="395"/>
        <v>60400</v>
      </c>
      <c r="R1504" s="9">
        <f t="shared" si="396"/>
        <v>250599.99999999997</v>
      </c>
      <c r="S1504" s="10">
        <f t="shared" si="397"/>
        <v>311000</v>
      </c>
      <c r="T1504" s="11">
        <f t="shared" si="398"/>
        <v>58716</v>
      </c>
      <c r="U1504" s="12">
        <f t="shared" si="399"/>
        <v>337196</v>
      </c>
      <c r="V1504" s="13">
        <f t="shared" si="400"/>
        <v>327636</v>
      </c>
      <c r="W1504" s="10">
        <f t="shared" si="401"/>
        <v>173996</v>
      </c>
    </row>
    <row r="1505" spans="2:23" ht="36" x14ac:dyDescent="0.3">
      <c r="B1505" s="76" t="s">
        <v>214</v>
      </c>
      <c r="C1505" s="76">
        <v>803702</v>
      </c>
      <c r="D1505" s="79" t="s">
        <v>2348</v>
      </c>
      <c r="E1505" s="75">
        <v>1.7999999999999998</v>
      </c>
      <c r="F1505" s="76">
        <v>0.4</v>
      </c>
      <c r="G1505" s="76">
        <v>1.4</v>
      </c>
      <c r="H1505" s="6">
        <f t="shared" si="386"/>
        <v>38080</v>
      </c>
      <c r="I1505" s="6">
        <f t="shared" si="387"/>
        <v>157640</v>
      </c>
      <c r="J1505" s="6">
        <f t="shared" si="388"/>
        <v>195720</v>
      </c>
      <c r="K1505" s="7">
        <f t="shared" si="389"/>
        <v>86400</v>
      </c>
      <c r="L1505" s="7">
        <f t="shared" si="390"/>
        <v>387800</v>
      </c>
      <c r="M1505" s="7">
        <f t="shared" si="391"/>
        <v>474200</v>
      </c>
      <c r="N1505" s="8">
        <f t="shared" si="392"/>
        <v>64800</v>
      </c>
      <c r="O1505" s="8">
        <f t="shared" si="393"/>
        <v>399840</v>
      </c>
      <c r="P1505" s="8">
        <f t="shared" si="394"/>
        <v>464640</v>
      </c>
      <c r="Q1505" s="9">
        <f t="shared" si="395"/>
        <v>60400</v>
      </c>
      <c r="R1505" s="9">
        <f t="shared" si="396"/>
        <v>250599.99999999997</v>
      </c>
      <c r="S1505" s="10">
        <f t="shared" si="397"/>
        <v>311000</v>
      </c>
      <c r="T1505" s="11">
        <f t="shared" si="398"/>
        <v>58716</v>
      </c>
      <c r="U1505" s="12">
        <f t="shared" si="399"/>
        <v>337196</v>
      </c>
      <c r="V1505" s="13">
        <f t="shared" si="400"/>
        <v>327636</v>
      </c>
      <c r="W1505" s="10">
        <f t="shared" si="401"/>
        <v>173996</v>
      </c>
    </row>
    <row r="1506" spans="2:23" ht="40.799999999999997" x14ac:dyDescent="0.3">
      <c r="B1506" s="76" t="s">
        <v>214</v>
      </c>
      <c r="C1506" s="76">
        <v>803703</v>
      </c>
      <c r="D1506" s="79" t="s">
        <v>2349</v>
      </c>
      <c r="E1506" s="75">
        <v>2.9</v>
      </c>
      <c r="F1506" s="76">
        <v>0.4</v>
      </c>
      <c r="G1506" s="76">
        <v>2.5</v>
      </c>
      <c r="H1506" s="6">
        <f t="shared" si="386"/>
        <v>38080</v>
      </c>
      <c r="I1506" s="6">
        <f t="shared" si="387"/>
        <v>281500</v>
      </c>
      <c r="J1506" s="6">
        <f t="shared" si="388"/>
        <v>319580</v>
      </c>
      <c r="K1506" s="7">
        <f t="shared" si="389"/>
        <v>86400</v>
      </c>
      <c r="L1506" s="7">
        <f t="shared" si="390"/>
        <v>692500</v>
      </c>
      <c r="M1506" s="7">
        <f t="shared" si="391"/>
        <v>778900</v>
      </c>
      <c r="N1506" s="8">
        <f t="shared" si="392"/>
        <v>64800</v>
      </c>
      <c r="O1506" s="8">
        <f t="shared" si="393"/>
        <v>714000</v>
      </c>
      <c r="P1506" s="8">
        <f t="shared" si="394"/>
        <v>778800</v>
      </c>
      <c r="Q1506" s="9">
        <f t="shared" si="395"/>
        <v>60400</v>
      </c>
      <c r="R1506" s="9">
        <f t="shared" si="396"/>
        <v>447500</v>
      </c>
      <c r="S1506" s="10">
        <f t="shared" si="397"/>
        <v>507900</v>
      </c>
      <c r="T1506" s="11">
        <f t="shared" si="398"/>
        <v>95874</v>
      </c>
      <c r="U1506" s="12">
        <f t="shared" si="399"/>
        <v>555194</v>
      </c>
      <c r="V1506" s="13">
        <f t="shared" si="400"/>
        <v>555094</v>
      </c>
      <c r="W1506" s="10">
        <f t="shared" si="401"/>
        <v>284194</v>
      </c>
    </row>
    <row r="1507" spans="2:23" ht="51.6" x14ac:dyDescent="0.3">
      <c r="B1507" s="76" t="s">
        <v>214</v>
      </c>
      <c r="C1507" s="76">
        <v>803704</v>
      </c>
      <c r="D1507" s="79" t="s">
        <v>2350</v>
      </c>
      <c r="E1507" s="75">
        <v>0.89999999999999991</v>
      </c>
      <c r="F1507" s="76">
        <v>0.2</v>
      </c>
      <c r="G1507" s="76">
        <v>0.7</v>
      </c>
      <c r="H1507" s="6">
        <f t="shared" si="386"/>
        <v>19040</v>
      </c>
      <c r="I1507" s="6">
        <f t="shared" si="387"/>
        <v>78820</v>
      </c>
      <c r="J1507" s="6">
        <f t="shared" si="388"/>
        <v>97860</v>
      </c>
      <c r="K1507" s="7">
        <f t="shared" si="389"/>
        <v>43200</v>
      </c>
      <c r="L1507" s="7">
        <f t="shared" si="390"/>
        <v>193900</v>
      </c>
      <c r="M1507" s="7">
        <f t="shared" si="391"/>
        <v>237100</v>
      </c>
      <c r="N1507" s="8">
        <f t="shared" si="392"/>
        <v>32400</v>
      </c>
      <c r="O1507" s="8">
        <f t="shared" si="393"/>
        <v>199920</v>
      </c>
      <c r="P1507" s="8">
        <f t="shared" si="394"/>
        <v>232320</v>
      </c>
      <c r="Q1507" s="9">
        <f t="shared" si="395"/>
        <v>30200</v>
      </c>
      <c r="R1507" s="9">
        <f t="shared" si="396"/>
        <v>125299.99999999999</v>
      </c>
      <c r="S1507" s="10">
        <f t="shared" si="397"/>
        <v>155500</v>
      </c>
      <c r="T1507" s="11">
        <f t="shared" si="398"/>
        <v>29358</v>
      </c>
      <c r="U1507" s="12">
        <f t="shared" si="399"/>
        <v>168598</v>
      </c>
      <c r="V1507" s="13">
        <f t="shared" si="400"/>
        <v>163818</v>
      </c>
      <c r="W1507" s="10">
        <f t="shared" si="401"/>
        <v>86998</v>
      </c>
    </row>
    <row r="1508" spans="2:23" ht="51.6" x14ac:dyDescent="0.3">
      <c r="B1508" s="76" t="s">
        <v>214</v>
      </c>
      <c r="C1508" s="76">
        <v>803705</v>
      </c>
      <c r="D1508" s="79" t="s">
        <v>2351</v>
      </c>
      <c r="E1508" s="75">
        <v>0.89999999999999991</v>
      </c>
      <c r="F1508" s="76">
        <v>0.2</v>
      </c>
      <c r="G1508" s="76">
        <v>0.7</v>
      </c>
      <c r="H1508" s="6">
        <f t="shared" si="386"/>
        <v>19040</v>
      </c>
      <c r="I1508" s="6">
        <f t="shared" si="387"/>
        <v>78820</v>
      </c>
      <c r="J1508" s="6">
        <f t="shared" si="388"/>
        <v>97860</v>
      </c>
      <c r="K1508" s="7">
        <f t="shared" si="389"/>
        <v>43200</v>
      </c>
      <c r="L1508" s="7">
        <f t="shared" si="390"/>
        <v>193900</v>
      </c>
      <c r="M1508" s="7">
        <f t="shared" si="391"/>
        <v>237100</v>
      </c>
      <c r="N1508" s="8">
        <f t="shared" si="392"/>
        <v>32400</v>
      </c>
      <c r="O1508" s="8">
        <f t="shared" si="393"/>
        <v>199920</v>
      </c>
      <c r="P1508" s="8">
        <f t="shared" si="394"/>
        <v>232320</v>
      </c>
      <c r="Q1508" s="9">
        <f t="shared" si="395"/>
        <v>30200</v>
      </c>
      <c r="R1508" s="9">
        <f t="shared" si="396"/>
        <v>125299.99999999999</v>
      </c>
      <c r="S1508" s="10">
        <f t="shared" si="397"/>
        <v>155500</v>
      </c>
      <c r="T1508" s="11">
        <f t="shared" si="398"/>
        <v>29358</v>
      </c>
      <c r="U1508" s="12">
        <f t="shared" si="399"/>
        <v>168598</v>
      </c>
      <c r="V1508" s="13">
        <f t="shared" si="400"/>
        <v>163818</v>
      </c>
      <c r="W1508" s="10">
        <f t="shared" si="401"/>
        <v>86998</v>
      </c>
    </row>
    <row r="1509" spans="2:23" ht="36" x14ac:dyDescent="0.3">
      <c r="B1509" s="76" t="s">
        <v>214</v>
      </c>
      <c r="C1509" s="76">
        <v>803706</v>
      </c>
      <c r="D1509" s="79" t="s">
        <v>2352</v>
      </c>
      <c r="E1509" s="75">
        <v>8.5</v>
      </c>
      <c r="F1509" s="76">
        <v>2.5</v>
      </c>
      <c r="G1509" s="76">
        <v>6</v>
      </c>
      <c r="H1509" s="6">
        <f t="shared" si="386"/>
        <v>238000</v>
      </c>
      <c r="I1509" s="6">
        <f t="shared" si="387"/>
        <v>675600</v>
      </c>
      <c r="J1509" s="6">
        <f t="shared" si="388"/>
        <v>913600</v>
      </c>
      <c r="K1509" s="7">
        <f t="shared" si="389"/>
        <v>540000</v>
      </c>
      <c r="L1509" s="7">
        <f t="shared" si="390"/>
        <v>1662000</v>
      </c>
      <c r="M1509" s="7">
        <f t="shared" si="391"/>
        <v>2202000</v>
      </c>
      <c r="N1509" s="8">
        <f t="shared" si="392"/>
        <v>405000</v>
      </c>
      <c r="O1509" s="8">
        <f t="shared" si="393"/>
        <v>1713600</v>
      </c>
      <c r="P1509" s="8">
        <f t="shared" si="394"/>
        <v>2118600</v>
      </c>
      <c r="Q1509" s="9">
        <f t="shared" si="395"/>
        <v>377500</v>
      </c>
      <c r="R1509" s="9">
        <f t="shared" si="396"/>
        <v>1074000</v>
      </c>
      <c r="S1509" s="10">
        <f t="shared" si="397"/>
        <v>1451500</v>
      </c>
      <c r="T1509" s="11">
        <f t="shared" si="398"/>
        <v>274080</v>
      </c>
      <c r="U1509" s="12">
        <f t="shared" si="399"/>
        <v>1562480</v>
      </c>
      <c r="V1509" s="13">
        <f t="shared" si="400"/>
        <v>1479080</v>
      </c>
      <c r="W1509" s="10">
        <f t="shared" si="401"/>
        <v>811980</v>
      </c>
    </row>
    <row r="1510" spans="2:23" x14ac:dyDescent="0.3">
      <c r="B1510" s="76" t="s">
        <v>214</v>
      </c>
      <c r="C1510" s="76">
        <v>803707</v>
      </c>
      <c r="D1510" s="79" t="s">
        <v>2353</v>
      </c>
      <c r="E1510" s="75">
        <v>2.5</v>
      </c>
      <c r="F1510" s="76">
        <v>0.4</v>
      </c>
      <c r="G1510" s="76">
        <v>2.1</v>
      </c>
      <c r="H1510" s="6">
        <f t="shared" si="386"/>
        <v>38080</v>
      </c>
      <c r="I1510" s="6">
        <f t="shared" si="387"/>
        <v>236460</v>
      </c>
      <c r="J1510" s="6">
        <f t="shared" si="388"/>
        <v>274540</v>
      </c>
      <c r="K1510" s="7">
        <f t="shared" si="389"/>
        <v>86400</v>
      </c>
      <c r="L1510" s="7">
        <f t="shared" si="390"/>
        <v>581700</v>
      </c>
      <c r="M1510" s="7">
        <f t="shared" si="391"/>
        <v>668100</v>
      </c>
      <c r="N1510" s="8">
        <f t="shared" si="392"/>
        <v>64800</v>
      </c>
      <c r="O1510" s="8">
        <f t="shared" si="393"/>
        <v>599760</v>
      </c>
      <c r="P1510" s="8">
        <f t="shared" si="394"/>
        <v>664560</v>
      </c>
      <c r="Q1510" s="9">
        <f t="shared" si="395"/>
        <v>60400</v>
      </c>
      <c r="R1510" s="9">
        <f t="shared" si="396"/>
        <v>375900</v>
      </c>
      <c r="S1510" s="10">
        <f t="shared" si="397"/>
        <v>436300</v>
      </c>
      <c r="T1510" s="11">
        <f t="shared" si="398"/>
        <v>82362</v>
      </c>
      <c r="U1510" s="12">
        <f t="shared" si="399"/>
        <v>475922</v>
      </c>
      <c r="V1510" s="13">
        <f t="shared" si="400"/>
        <v>472382</v>
      </c>
      <c r="W1510" s="10">
        <f t="shared" si="401"/>
        <v>244122</v>
      </c>
    </row>
    <row r="1511" spans="2:23" ht="36" x14ac:dyDescent="0.3">
      <c r="B1511" s="76" t="s">
        <v>214</v>
      </c>
      <c r="C1511" s="76">
        <v>803708</v>
      </c>
      <c r="D1511" s="79" t="s">
        <v>2354</v>
      </c>
      <c r="E1511" s="75">
        <v>2.5</v>
      </c>
      <c r="F1511" s="76">
        <v>0.4</v>
      </c>
      <c r="G1511" s="76">
        <v>2.1</v>
      </c>
      <c r="H1511" s="6">
        <f t="shared" si="386"/>
        <v>38080</v>
      </c>
      <c r="I1511" s="6">
        <f t="shared" si="387"/>
        <v>236460</v>
      </c>
      <c r="J1511" s="6">
        <f t="shared" si="388"/>
        <v>274540</v>
      </c>
      <c r="K1511" s="7">
        <f t="shared" si="389"/>
        <v>86400</v>
      </c>
      <c r="L1511" s="7">
        <f t="shared" si="390"/>
        <v>581700</v>
      </c>
      <c r="M1511" s="7">
        <f t="shared" si="391"/>
        <v>668100</v>
      </c>
      <c r="N1511" s="8">
        <f t="shared" si="392"/>
        <v>64800</v>
      </c>
      <c r="O1511" s="8">
        <f t="shared" si="393"/>
        <v>599760</v>
      </c>
      <c r="P1511" s="8">
        <f t="shared" si="394"/>
        <v>664560</v>
      </c>
      <c r="Q1511" s="9">
        <f t="shared" si="395"/>
        <v>60400</v>
      </c>
      <c r="R1511" s="9">
        <f t="shared" si="396"/>
        <v>375900</v>
      </c>
      <c r="S1511" s="10">
        <f t="shared" si="397"/>
        <v>436300</v>
      </c>
      <c r="T1511" s="11">
        <f t="shared" si="398"/>
        <v>82362</v>
      </c>
      <c r="U1511" s="12">
        <f t="shared" si="399"/>
        <v>475922</v>
      </c>
      <c r="V1511" s="13">
        <f t="shared" si="400"/>
        <v>472382</v>
      </c>
      <c r="W1511" s="10">
        <f t="shared" si="401"/>
        <v>244122</v>
      </c>
    </row>
    <row r="1512" spans="2:23" ht="31.2" x14ac:dyDescent="0.3">
      <c r="B1512" s="76" t="s">
        <v>214</v>
      </c>
      <c r="C1512" s="76">
        <v>803709</v>
      </c>
      <c r="D1512" s="85" t="s">
        <v>2355</v>
      </c>
      <c r="E1512" s="75">
        <v>3.1999999999999997</v>
      </c>
      <c r="F1512" s="76">
        <v>0.4</v>
      </c>
      <c r="G1512" s="76">
        <v>2.8</v>
      </c>
      <c r="H1512" s="6">
        <f t="shared" si="386"/>
        <v>38080</v>
      </c>
      <c r="I1512" s="6">
        <f t="shared" si="387"/>
        <v>315280</v>
      </c>
      <c r="J1512" s="6">
        <f t="shared" si="388"/>
        <v>353360</v>
      </c>
      <c r="K1512" s="7">
        <f t="shared" si="389"/>
        <v>86400</v>
      </c>
      <c r="L1512" s="7">
        <f t="shared" si="390"/>
        <v>775600</v>
      </c>
      <c r="M1512" s="7">
        <f t="shared" si="391"/>
        <v>862000</v>
      </c>
      <c r="N1512" s="8">
        <f t="shared" si="392"/>
        <v>64800</v>
      </c>
      <c r="O1512" s="8">
        <f t="shared" si="393"/>
        <v>799680</v>
      </c>
      <c r="P1512" s="8">
        <f t="shared" si="394"/>
        <v>864480</v>
      </c>
      <c r="Q1512" s="9">
        <f t="shared" si="395"/>
        <v>60400</v>
      </c>
      <c r="R1512" s="9">
        <f t="shared" si="396"/>
        <v>501199.99999999994</v>
      </c>
      <c r="S1512" s="10">
        <f t="shared" si="397"/>
        <v>561600</v>
      </c>
      <c r="T1512" s="11">
        <f t="shared" si="398"/>
        <v>106008</v>
      </c>
      <c r="U1512" s="12">
        <f t="shared" si="399"/>
        <v>614648</v>
      </c>
      <c r="V1512" s="13">
        <f t="shared" si="400"/>
        <v>617128</v>
      </c>
      <c r="W1512" s="10">
        <f t="shared" si="401"/>
        <v>314248</v>
      </c>
    </row>
    <row r="1513" spans="2:23" x14ac:dyDescent="0.3">
      <c r="B1513" s="76" t="s">
        <v>214</v>
      </c>
      <c r="C1513" s="76">
        <v>803710</v>
      </c>
      <c r="D1513" s="85" t="s">
        <v>2356</v>
      </c>
      <c r="E1513" s="75">
        <v>5.2</v>
      </c>
      <c r="F1513" s="76">
        <v>0.4</v>
      </c>
      <c r="G1513" s="76">
        <v>4.8</v>
      </c>
      <c r="H1513" s="6">
        <f t="shared" si="386"/>
        <v>38080</v>
      </c>
      <c r="I1513" s="6">
        <f t="shared" si="387"/>
        <v>540480</v>
      </c>
      <c r="J1513" s="6">
        <f t="shared" si="388"/>
        <v>578560</v>
      </c>
      <c r="K1513" s="7">
        <f t="shared" si="389"/>
        <v>86400</v>
      </c>
      <c r="L1513" s="7">
        <f t="shared" si="390"/>
        <v>1329600</v>
      </c>
      <c r="M1513" s="7">
        <f t="shared" si="391"/>
        <v>1416000</v>
      </c>
      <c r="N1513" s="8">
        <f t="shared" si="392"/>
        <v>64800</v>
      </c>
      <c r="O1513" s="8">
        <f t="shared" si="393"/>
        <v>1370880</v>
      </c>
      <c r="P1513" s="8">
        <f t="shared" si="394"/>
        <v>1435680</v>
      </c>
      <c r="Q1513" s="9">
        <f t="shared" si="395"/>
        <v>60400</v>
      </c>
      <c r="R1513" s="9">
        <f t="shared" si="396"/>
        <v>859200</v>
      </c>
      <c r="S1513" s="10">
        <f t="shared" si="397"/>
        <v>919600</v>
      </c>
      <c r="T1513" s="11">
        <f t="shared" si="398"/>
        <v>173568</v>
      </c>
      <c r="U1513" s="12">
        <f t="shared" si="399"/>
        <v>1011008</v>
      </c>
      <c r="V1513" s="13">
        <f t="shared" si="400"/>
        <v>1030688</v>
      </c>
      <c r="W1513" s="10">
        <f t="shared" si="401"/>
        <v>514608</v>
      </c>
    </row>
    <row r="1514" spans="2:23" ht="36" x14ac:dyDescent="0.3">
      <c r="B1514" s="76" t="s">
        <v>214</v>
      </c>
      <c r="C1514" s="76">
        <v>803711</v>
      </c>
      <c r="D1514" s="79" t="s">
        <v>2357</v>
      </c>
      <c r="E1514" s="75">
        <v>2.1999999999999997</v>
      </c>
      <c r="F1514" s="76">
        <v>0.3</v>
      </c>
      <c r="G1514" s="76">
        <v>1.9</v>
      </c>
      <c r="H1514" s="6">
        <f t="shared" si="386"/>
        <v>28560</v>
      </c>
      <c r="I1514" s="6">
        <f t="shared" si="387"/>
        <v>213940</v>
      </c>
      <c r="J1514" s="6">
        <f t="shared" si="388"/>
        <v>242500</v>
      </c>
      <c r="K1514" s="7">
        <f t="shared" si="389"/>
        <v>64800</v>
      </c>
      <c r="L1514" s="7">
        <f t="shared" si="390"/>
        <v>526300</v>
      </c>
      <c r="M1514" s="7">
        <f t="shared" si="391"/>
        <v>591100</v>
      </c>
      <c r="N1514" s="8">
        <f t="shared" si="392"/>
        <v>48600</v>
      </c>
      <c r="O1514" s="8">
        <f t="shared" si="393"/>
        <v>542640</v>
      </c>
      <c r="P1514" s="8">
        <f t="shared" si="394"/>
        <v>591240</v>
      </c>
      <c r="Q1514" s="9">
        <f t="shared" si="395"/>
        <v>45300</v>
      </c>
      <c r="R1514" s="9">
        <f t="shared" si="396"/>
        <v>340100</v>
      </c>
      <c r="S1514" s="10">
        <f t="shared" si="397"/>
        <v>385400</v>
      </c>
      <c r="T1514" s="11">
        <f t="shared" si="398"/>
        <v>72750</v>
      </c>
      <c r="U1514" s="12">
        <f t="shared" si="399"/>
        <v>421350</v>
      </c>
      <c r="V1514" s="13">
        <f t="shared" si="400"/>
        <v>421490</v>
      </c>
      <c r="W1514" s="10">
        <f t="shared" si="401"/>
        <v>215650</v>
      </c>
    </row>
    <row r="1515" spans="2:23" ht="56.4" x14ac:dyDescent="0.3">
      <c r="B1515" s="76" t="s">
        <v>214</v>
      </c>
      <c r="C1515" s="76">
        <v>803712</v>
      </c>
      <c r="D1515" s="79" t="s">
        <v>2358</v>
      </c>
      <c r="E1515" s="75">
        <v>2.2000000000000002</v>
      </c>
      <c r="F1515" s="76">
        <v>0.4</v>
      </c>
      <c r="G1515" s="76">
        <v>1.8</v>
      </c>
      <c r="H1515" s="6">
        <f t="shared" si="386"/>
        <v>38080</v>
      </c>
      <c r="I1515" s="6">
        <f t="shared" si="387"/>
        <v>202680</v>
      </c>
      <c r="J1515" s="6">
        <f t="shared" si="388"/>
        <v>240760</v>
      </c>
      <c r="K1515" s="7">
        <f t="shared" si="389"/>
        <v>86400</v>
      </c>
      <c r="L1515" s="7">
        <f t="shared" si="390"/>
        <v>498600</v>
      </c>
      <c r="M1515" s="7">
        <f t="shared" si="391"/>
        <v>585000</v>
      </c>
      <c r="N1515" s="8">
        <f t="shared" si="392"/>
        <v>64800</v>
      </c>
      <c r="O1515" s="8">
        <f t="shared" si="393"/>
        <v>514080</v>
      </c>
      <c r="P1515" s="8">
        <f t="shared" si="394"/>
        <v>578880</v>
      </c>
      <c r="Q1515" s="9">
        <f t="shared" si="395"/>
        <v>60400</v>
      </c>
      <c r="R1515" s="9">
        <f t="shared" si="396"/>
        <v>322200</v>
      </c>
      <c r="S1515" s="10">
        <f t="shared" si="397"/>
        <v>382600</v>
      </c>
      <c r="T1515" s="11">
        <f t="shared" si="398"/>
        <v>72228</v>
      </c>
      <c r="U1515" s="12">
        <f t="shared" si="399"/>
        <v>416468</v>
      </c>
      <c r="V1515" s="13">
        <f t="shared" si="400"/>
        <v>410348</v>
      </c>
      <c r="W1515" s="10">
        <f t="shared" si="401"/>
        <v>214068</v>
      </c>
    </row>
    <row r="1516" spans="2:23" x14ac:dyDescent="0.3">
      <c r="B1516" s="76" t="s">
        <v>214</v>
      </c>
      <c r="C1516" s="76">
        <v>803713</v>
      </c>
      <c r="D1516" s="79" t="s">
        <v>2359</v>
      </c>
      <c r="E1516" s="75">
        <v>0.8</v>
      </c>
      <c r="F1516" s="76">
        <v>0.2</v>
      </c>
      <c r="G1516" s="76">
        <v>0.6</v>
      </c>
      <c r="H1516" s="6">
        <f t="shared" ref="H1516:H1579" si="402">F1516*95200</f>
        <v>19040</v>
      </c>
      <c r="I1516" s="6">
        <f t="shared" ref="I1516:I1579" si="403">G1516*112600</f>
        <v>67560</v>
      </c>
      <c r="J1516" s="6">
        <f t="shared" si="388"/>
        <v>86600</v>
      </c>
      <c r="K1516" s="7">
        <f t="shared" si="389"/>
        <v>43200</v>
      </c>
      <c r="L1516" s="7">
        <f t="shared" si="390"/>
        <v>166200</v>
      </c>
      <c r="M1516" s="7">
        <f t="shared" si="391"/>
        <v>209400</v>
      </c>
      <c r="N1516" s="8">
        <f t="shared" si="392"/>
        <v>32400</v>
      </c>
      <c r="O1516" s="8">
        <f t="shared" si="393"/>
        <v>171360</v>
      </c>
      <c r="P1516" s="8">
        <f t="shared" si="394"/>
        <v>203760</v>
      </c>
      <c r="Q1516" s="9">
        <f t="shared" si="395"/>
        <v>30200</v>
      </c>
      <c r="R1516" s="9">
        <f t="shared" si="396"/>
        <v>107400</v>
      </c>
      <c r="S1516" s="10">
        <f t="shared" si="397"/>
        <v>137600</v>
      </c>
      <c r="T1516" s="11">
        <f t="shared" si="398"/>
        <v>25980</v>
      </c>
      <c r="U1516" s="12">
        <f t="shared" si="399"/>
        <v>148780</v>
      </c>
      <c r="V1516" s="13">
        <f t="shared" si="400"/>
        <v>143140</v>
      </c>
      <c r="W1516" s="10">
        <f t="shared" si="401"/>
        <v>76980</v>
      </c>
    </row>
    <row r="1517" spans="2:23" ht="36" x14ac:dyDescent="0.3">
      <c r="B1517" s="76" t="s">
        <v>214</v>
      </c>
      <c r="C1517" s="76">
        <v>803714</v>
      </c>
      <c r="D1517" s="79" t="s">
        <v>2360</v>
      </c>
      <c r="E1517" s="75">
        <v>3</v>
      </c>
      <c r="F1517" s="76">
        <v>0.6</v>
      </c>
      <c r="G1517" s="76">
        <v>2.4</v>
      </c>
      <c r="H1517" s="6">
        <f t="shared" si="402"/>
        <v>57120</v>
      </c>
      <c r="I1517" s="6">
        <f t="shared" si="403"/>
        <v>270240</v>
      </c>
      <c r="J1517" s="6">
        <f t="shared" si="388"/>
        <v>327360</v>
      </c>
      <c r="K1517" s="7">
        <f t="shared" si="389"/>
        <v>129600</v>
      </c>
      <c r="L1517" s="7">
        <f t="shared" si="390"/>
        <v>664800</v>
      </c>
      <c r="M1517" s="7">
        <f t="shared" si="391"/>
        <v>794400</v>
      </c>
      <c r="N1517" s="8">
        <f t="shared" si="392"/>
        <v>97200</v>
      </c>
      <c r="O1517" s="8">
        <f t="shared" si="393"/>
        <v>685440</v>
      </c>
      <c r="P1517" s="8">
        <f t="shared" si="394"/>
        <v>782640</v>
      </c>
      <c r="Q1517" s="9">
        <f t="shared" si="395"/>
        <v>90600</v>
      </c>
      <c r="R1517" s="9">
        <f t="shared" si="396"/>
        <v>429600</v>
      </c>
      <c r="S1517" s="10">
        <f t="shared" si="397"/>
        <v>520200</v>
      </c>
      <c r="T1517" s="11">
        <f t="shared" si="398"/>
        <v>98208</v>
      </c>
      <c r="U1517" s="12">
        <f t="shared" si="399"/>
        <v>565248</v>
      </c>
      <c r="V1517" s="13">
        <f t="shared" si="400"/>
        <v>553488</v>
      </c>
      <c r="W1517" s="10">
        <f t="shared" si="401"/>
        <v>291048</v>
      </c>
    </row>
    <row r="1518" spans="2:23" ht="56.4" x14ac:dyDescent="0.3">
      <c r="B1518" s="76" t="s">
        <v>214</v>
      </c>
      <c r="C1518" s="76">
        <v>803715</v>
      </c>
      <c r="D1518" s="83" t="s">
        <v>2361</v>
      </c>
      <c r="E1518" s="75">
        <v>7.2</v>
      </c>
      <c r="F1518" s="76">
        <v>1</v>
      </c>
      <c r="G1518" s="76">
        <v>6.2</v>
      </c>
      <c r="H1518" s="6">
        <f t="shared" si="402"/>
        <v>95200</v>
      </c>
      <c r="I1518" s="6">
        <f t="shared" si="403"/>
        <v>698120</v>
      </c>
      <c r="J1518" s="6">
        <f t="shared" si="388"/>
        <v>793320</v>
      </c>
      <c r="K1518" s="7">
        <f t="shared" si="389"/>
        <v>216000</v>
      </c>
      <c r="L1518" s="7">
        <f t="shared" si="390"/>
        <v>1717400</v>
      </c>
      <c r="M1518" s="7">
        <f t="shared" si="391"/>
        <v>1933400</v>
      </c>
      <c r="N1518" s="8">
        <f t="shared" si="392"/>
        <v>162000</v>
      </c>
      <c r="O1518" s="8">
        <f t="shared" si="393"/>
        <v>1770720</v>
      </c>
      <c r="P1518" s="8">
        <f t="shared" si="394"/>
        <v>1932720</v>
      </c>
      <c r="Q1518" s="9">
        <f t="shared" si="395"/>
        <v>151000</v>
      </c>
      <c r="R1518" s="9">
        <f t="shared" si="396"/>
        <v>1109800</v>
      </c>
      <c r="S1518" s="10">
        <f t="shared" si="397"/>
        <v>1260800</v>
      </c>
      <c r="T1518" s="11">
        <f t="shared" si="398"/>
        <v>237996</v>
      </c>
      <c r="U1518" s="12">
        <f t="shared" si="399"/>
        <v>1378076</v>
      </c>
      <c r="V1518" s="13">
        <f t="shared" si="400"/>
        <v>1377396</v>
      </c>
      <c r="W1518" s="10">
        <f t="shared" si="401"/>
        <v>705476</v>
      </c>
    </row>
    <row r="1519" spans="2:23" ht="76.8" x14ac:dyDescent="0.3">
      <c r="B1519" s="76" t="s">
        <v>214</v>
      </c>
      <c r="C1519" s="76">
        <v>803716</v>
      </c>
      <c r="D1519" s="79" t="s">
        <v>2362</v>
      </c>
      <c r="E1519" s="75">
        <v>3.1999999999999997</v>
      </c>
      <c r="F1519" s="76">
        <v>0.3</v>
      </c>
      <c r="G1519" s="76">
        <v>2.9</v>
      </c>
      <c r="H1519" s="6">
        <f t="shared" si="402"/>
        <v>28560</v>
      </c>
      <c r="I1519" s="6">
        <f t="shared" si="403"/>
        <v>326540</v>
      </c>
      <c r="J1519" s="6">
        <f t="shared" si="388"/>
        <v>355100</v>
      </c>
      <c r="K1519" s="7">
        <f t="shared" si="389"/>
        <v>64800</v>
      </c>
      <c r="L1519" s="7">
        <f t="shared" si="390"/>
        <v>803300</v>
      </c>
      <c r="M1519" s="7">
        <f t="shared" si="391"/>
        <v>868100</v>
      </c>
      <c r="N1519" s="8">
        <f t="shared" si="392"/>
        <v>48600</v>
      </c>
      <c r="O1519" s="8">
        <f t="shared" si="393"/>
        <v>828240</v>
      </c>
      <c r="P1519" s="8">
        <f t="shared" si="394"/>
        <v>876840</v>
      </c>
      <c r="Q1519" s="9">
        <f t="shared" si="395"/>
        <v>45300</v>
      </c>
      <c r="R1519" s="9">
        <f t="shared" si="396"/>
        <v>519100</v>
      </c>
      <c r="S1519" s="10">
        <f t="shared" si="397"/>
        <v>564400</v>
      </c>
      <c r="T1519" s="11">
        <f t="shared" si="398"/>
        <v>106530</v>
      </c>
      <c r="U1519" s="12">
        <f t="shared" si="399"/>
        <v>619530</v>
      </c>
      <c r="V1519" s="13">
        <f t="shared" si="400"/>
        <v>628270</v>
      </c>
      <c r="W1519" s="10">
        <f t="shared" si="401"/>
        <v>315830</v>
      </c>
    </row>
    <row r="1520" spans="2:23" x14ac:dyDescent="0.3">
      <c r="B1520" s="76" t="s">
        <v>214</v>
      </c>
      <c r="C1520" s="76">
        <v>803717</v>
      </c>
      <c r="D1520" s="79" t="s">
        <v>2363</v>
      </c>
      <c r="E1520" s="75">
        <v>2</v>
      </c>
      <c r="F1520" s="76">
        <v>0.4</v>
      </c>
      <c r="G1520" s="76">
        <v>1.6</v>
      </c>
      <c r="H1520" s="6">
        <f t="shared" si="402"/>
        <v>38080</v>
      </c>
      <c r="I1520" s="6">
        <f t="shared" si="403"/>
        <v>180160</v>
      </c>
      <c r="J1520" s="6">
        <f t="shared" si="388"/>
        <v>218240</v>
      </c>
      <c r="K1520" s="7">
        <f t="shared" si="389"/>
        <v>86400</v>
      </c>
      <c r="L1520" s="7">
        <f t="shared" si="390"/>
        <v>443200</v>
      </c>
      <c r="M1520" s="7">
        <f t="shared" si="391"/>
        <v>529600</v>
      </c>
      <c r="N1520" s="8">
        <f t="shared" si="392"/>
        <v>64800</v>
      </c>
      <c r="O1520" s="8">
        <f t="shared" si="393"/>
        <v>456960</v>
      </c>
      <c r="P1520" s="8">
        <f t="shared" si="394"/>
        <v>521760</v>
      </c>
      <c r="Q1520" s="9">
        <f t="shared" si="395"/>
        <v>60400</v>
      </c>
      <c r="R1520" s="9">
        <f t="shared" si="396"/>
        <v>286400</v>
      </c>
      <c r="S1520" s="10">
        <f t="shared" si="397"/>
        <v>346800</v>
      </c>
      <c r="T1520" s="11">
        <f t="shared" si="398"/>
        <v>65472</v>
      </c>
      <c r="U1520" s="12">
        <f t="shared" si="399"/>
        <v>376832</v>
      </c>
      <c r="V1520" s="13">
        <f t="shared" si="400"/>
        <v>368992</v>
      </c>
      <c r="W1520" s="10">
        <f t="shared" si="401"/>
        <v>194032</v>
      </c>
    </row>
    <row r="1521" spans="2:23" ht="102" x14ac:dyDescent="0.3">
      <c r="B1521" s="76" t="s">
        <v>214</v>
      </c>
      <c r="C1521" s="76">
        <v>803720</v>
      </c>
      <c r="D1521" s="79" t="s">
        <v>2364</v>
      </c>
      <c r="E1521" s="75">
        <v>0.92</v>
      </c>
      <c r="F1521" s="76">
        <v>0.24</v>
      </c>
      <c r="G1521" s="76">
        <v>0.68</v>
      </c>
      <c r="H1521" s="6">
        <f t="shared" si="402"/>
        <v>22848</v>
      </c>
      <c r="I1521" s="6">
        <f t="shared" si="403"/>
        <v>76568</v>
      </c>
      <c r="J1521" s="6">
        <f t="shared" si="388"/>
        <v>99416</v>
      </c>
      <c r="K1521" s="7">
        <f t="shared" si="389"/>
        <v>51840</v>
      </c>
      <c r="L1521" s="7">
        <f t="shared" si="390"/>
        <v>188360</v>
      </c>
      <c r="M1521" s="7">
        <f t="shared" si="391"/>
        <v>240200</v>
      </c>
      <c r="N1521" s="8">
        <f t="shared" si="392"/>
        <v>38880</v>
      </c>
      <c r="O1521" s="8">
        <f t="shared" si="393"/>
        <v>194208</v>
      </c>
      <c r="P1521" s="8">
        <f t="shared" si="394"/>
        <v>233088</v>
      </c>
      <c r="Q1521" s="9">
        <f t="shared" si="395"/>
        <v>36240</v>
      </c>
      <c r="R1521" s="9">
        <f t="shared" si="396"/>
        <v>121720.00000000001</v>
      </c>
      <c r="S1521" s="10">
        <f t="shared" si="397"/>
        <v>157960</v>
      </c>
      <c r="T1521" s="11">
        <f t="shared" si="398"/>
        <v>29824.799999999999</v>
      </c>
      <c r="U1521" s="12">
        <f t="shared" si="399"/>
        <v>170608.8</v>
      </c>
      <c r="V1521" s="13">
        <f t="shared" si="400"/>
        <v>163496.79999999999</v>
      </c>
      <c r="W1521" s="10">
        <f t="shared" si="401"/>
        <v>88368.8</v>
      </c>
    </row>
    <row r="1522" spans="2:23" ht="81.599999999999994" x14ac:dyDescent="0.3">
      <c r="B1522" s="78" t="s">
        <v>26</v>
      </c>
      <c r="C1522" s="76">
        <v>804000</v>
      </c>
      <c r="D1522" s="79" t="s">
        <v>1686</v>
      </c>
      <c r="E1522" s="75">
        <v>0.42000000000000004</v>
      </c>
      <c r="F1522" s="76">
        <v>0.19</v>
      </c>
      <c r="G1522" s="76">
        <v>0.23</v>
      </c>
      <c r="H1522" s="6">
        <f t="shared" si="402"/>
        <v>18088</v>
      </c>
      <c r="I1522" s="6">
        <f t="shared" si="403"/>
        <v>25898</v>
      </c>
      <c r="J1522" s="6">
        <f t="shared" si="388"/>
        <v>43986</v>
      </c>
      <c r="K1522" s="7">
        <f t="shared" si="389"/>
        <v>41040</v>
      </c>
      <c r="L1522" s="7">
        <f t="shared" si="390"/>
        <v>63710</v>
      </c>
      <c r="M1522" s="7">
        <f t="shared" si="391"/>
        <v>104750</v>
      </c>
      <c r="N1522" s="8">
        <f t="shared" si="392"/>
        <v>30780</v>
      </c>
      <c r="O1522" s="8">
        <f t="shared" si="393"/>
        <v>65688</v>
      </c>
      <c r="P1522" s="8">
        <f t="shared" si="394"/>
        <v>96468</v>
      </c>
      <c r="Q1522" s="9">
        <f t="shared" si="395"/>
        <v>28690</v>
      </c>
      <c r="R1522" s="9">
        <f t="shared" si="396"/>
        <v>41170</v>
      </c>
      <c r="S1522" s="10">
        <f t="shared" si="397"/>
        <v>69860</v>
      </c>
      <c r="T1522" s="11">
        <f t="shared" si="398"/>
        <v>13195.8</v>
      </c>
      <c r="U1522" s="12">
        <f t="shared" si="399"/>
        <v>73959.8</v>
      </c>
      <c r="V1522" s="13">
        <f t="shared" si="400"/>
        <v>65677.8</v>
      </c>
      <c r="W1522" s="10">
        <f t="shared" si="401"/>
        <v>39069.800000000003</v>
      </c>
    </row>
    <row r="1523" spans="2:23" ht="61.2" x14ac:dyDescent="0.3">
      <c r="B1523" s="78" t="s">
        <v>26</v>
      </c>
      <c r="C1523" s="76">
        <v>804005</v>
      </c>
      <c r="D1523" s="79" t="s">
        <v>1688</v>
      </c>
      <c r="E1523" s="75">
        <v>0.8899999999999999</v>
      </c>
      <c r="F1523" s="76">
        <v>0.41</v>
      </c>
      <c r="G1523" s="76">
        <v>0.48</v>
      </c>
      <c r="H1523" s="6">
        <f t="shared" si="402"/>
        <v>39032</v>
      </c>
      <c r="I1523" s="6">
        <f t="shared" si="403"/>
        <v>54048</v>
      </c>
      <c r="J1523" s="6">
        <f t="shared" si="388"/>
        <v>93080</v>
      </c>
      <c r="K1523" s="7">
        <f t="shared" si="389"/>
        <v>88560</v>
      </c>
      <c r="L1523" s="7">
        <f t="shared" si="390"/>
        <v>132960</v>
      </c>
      <c r="M1523" s="7">
        <f t="shared" si="391"/>
        <v>221520</v>
      </c>
      <c r="N1523" s="8">
        <f t="shared" si="392"/>
        <v>66420</v>
      </c>
      <c r="O1523" s="8">
        <f t="shared" si="393"/>
        <v>137088</v>
      </c>
      <c r="P1523" s="8">
        <f t="shared" si="394"/>
        <v>203508</v>
      </c>
      <c r="Q1523" s="9">
        <f t="shared" si="395"/>
        <v>61909.999999999993</v>
      </c>
      <c r="R1523" s="9">
        <f t="shared" si="396"/>
        <v>85920</v>
      </c>
      <c r="S1523" s="10">
        <f t="shared" si="397"/>
        <v>147830</v>
      </c>
      <c r="T1523" s="11">
        <f t="shared" si="398"/>
        <v>27924</v>
      </c>
      <c r="U1523" s="12">
        <f t="shared" si="399"/>
        <v>156364</v>
      </c>
      <c r="V1523" s="13">
        <f t="shared" si="400"/>
        <v>138352</v>
      </c>
      <c r="W1523" s="10">
        <f t="shared" si="401"/>
        <v>82674</v>
      </c>
    </row>
    <row r="1524" spans="2:23" ht="40.799999999999997" x14ac:dyDescent="0.3">
      <c r="B1524" s="78" t="s">
        <v>26</v>
      </c>
      <c r="C1524" s="76">
        <v>804010</v>
      </c>
      <c r="D1524" s="79" t="s">
        <v>1690</v>
      </c>
      <c r="E1524" s="75">
        <v>1.07</v>
      </c>
      <c r="F1524" s="76">
        <v>0.46</v>
      </c>
      <c r="G1524" s="76">
        <v>0.61</v>
      </c>
      <c r="H1524" s="6">
        <f t="shared" si="402"/>
        <v>43792</v>
      </c>
      <c r="I1524" s="6">
        <f t="shared" si="403"/>
        <v>68686</v>
      </c>
      <c r="J1524" s="6">
        <f t="shared" si="388"/>
        <v>112478</v>
      </c>
      <c r="K1524" s="7">
        <f t="shared" si="389"/>
        <v>99360</v>
      </c>
      <c r="L1524" s="7">
        <f t="shared" si="390"/>
        <v>168970</v>
      </c>
      <c r="M1524" s="7">
        <f t="shared" si="391"/>
        <v>268330</v>
      </c>
      <c r="N1524" s="8">
        <f t="shared" si="392"/>
        <v>74520</v>
      </c>
      <c r="O1524" s="8">
        <f t="shared" si="393"/>
        <v>174216</v>
      </c>
      <c r="P1524" s="8">
        <f t="shared" si="394"/>
        <v>248736</v>
      </c>
      <c r="Q1524" s="9">
        <f t="shared" si="395"/>
        <v>69460</v>
      </c>
      <c r="R1524" s="9">
        <f t="shared" si="396"/>
        <v>109190</v>
      </c>
      <c r="S1524" s="10">
        <f t="shared" si="397"/>
        <v>178650</v>
      </c>
      <c r="T1524" s="11">
        <f t="shared" si="398"/>
        <v>33743.4</v>
      </c>
      <c r="U1524" s="12">
        <f t="shared" si="399"/>
        <v>189595.4</v>
      </c>
      <c r="V1524" s="13">
        <f t="shared" si="400"/>
        <v>170001.4</v>
      </c>
      <c r="W1524" s="10">
        <f t="shared" si="401"/>
        <v>99915.4</v>
      </c>
    </row>
    <row r="1525" spans="2:23" ht="40.799999999999997" x14ac:dyDescent="0.3">
      <c r="B1525" s="78" t="s">
        <v>26</v>
      </c>
      <c r="C1525" s="76">
        <v>804015</v>
      </c>
      <c r="D1525" s="79" t="s">
        <v>2365</v>
      </c>
      <c r="E1525" s="75">
        <v>0.89</v>
      </c>
      <c r="F1525" s="76">
        <v>0.39</v>
      </c>
      <c r="G1525" s="76">
        <v>0.5</v>
      </c>
      <c r="H1525" s="6">
        <f t="shared" si="402"/>
        <v>37128</v>
      </c>
      <c r="I1525" s="6">
        <f t="shared" si="403"/>
        <v>56300</v>
      </c>
      <c r="J1525" s="6">
        <f t="shared" si="388"/>
        <v>93428</v>
      </c>
      <c r="K1525" s="7">
        <f t="shared" si="389"/>
        <v>84240</v>
      </c>
      <c r="L1525" s="7">
        <f t="shared" si="390"/>
        <v>138500</v>
      </c>
      <c r="M1525" s="7">
        <f t="shared" si="391"/>
        <v>222740</v>
      </c>
      <c r="N1525" s="8">
        <f t="shared" si="392"/>
        <v>63180</v>
      </c>
      <c r="O1525" s="8">
        <f t="shared" si="393"/>
        <v>142800</v>
      </c>
      <c r="P1525" s="8">
        <f t="shared" si="394"/>
        <v>205980</v>
      </c>
      <c r="Q1525" s="9">
        <f t="shared" si="395"/>
        <v>58890</v>
      </c>
      <c r="R1525" s="9">
        <f t="shared" si="396"/>
        <v>89500</v>
      </c>
      <c r="S1525" s="10">
        <f t="shared" si="397"/>
        <v>148390</v>
      </c>
      <c r="T1525" s="11">
        <f t="shared" si="398"/>
        <v>28028.400000000001</v>
      </c>
      <c r="U1525" s="12">
        <f t="shared" si="399"/>
        <v>157340.4</v>
      </c>
      <c r="V1525" s="13">
        <f t="shared" si="400"/>
        <v>140580.4</v>
      </c>
      <c r="W1525" s="10">
        <f t="shared" si="401"/>
        <v>82990.399999999994</v>
      </c>
    </row>
    <row r="1526" spans="2:23" ht="40.799999999999997" x14ac:dyDescent="0.3">
      <c r="B1526" s="78" t="s">
        <v>26</v>
      </c>
      <c r="C1526" s="76">
        <v>804020</v>
      </c>
      <c r="D1526" s="79" t="s">
        <v>2366</v>
      </c>
      <c r="E1526" s="75">
        <v>0.95</v>
      </c>
      <c r="F1526" s="76">
        <v>0.3</v>
      </c>
      <c r="G1526" s="76">
        <v>0.65</v>
      </c>
      <c r="H1526" s="6">
        <f t="shared" si="402"/>
        <v>28560</v>
      </c>
      <c r="I1526" s="6">
        <f t="shared" si="403"/>
        <v>73190</v>
      </c>
      <c r="J1526" s="6">
        <f t="shared" si="388"/>
        <v>101750</v>
      </c>
      <c r="K1526" s="7">
        <f t="shared" si="389"/>
        <v>64800</v>
      </c>
      <c r="L1526" s="7">
        <f t="shared" si="390"/>
        <v>180050</v>
      </c>
      <c r="M1526" s="7">
        <f t="shared" si="391"/>
        <v>244850</v>
      </c>
      <c r="N1526" s="8">
        <f t="shared" si="392"/>
        <v>48600</v>
      </c>
      <c r="O1526" s="8">
        <f t="shared" si="393"/>
        <v>185640</v>
      </c>
      <c r="P1526" s="8">
        <f t="shared" si="394"/>
        <v>234240</v>
      </c>
      <c r="Q1526" s="9">
        <f t="shared" si="395"/>
        <v>45300</v>
      </c>
      <c r="R1526" s="9">
        <f t="shared" si="396"/>
        <v>116350</v>
      </c>
      <c r="S1526" s="10">
        <f t="shared" si="397"/>
        <v>161650</v>
      </c>
      <c r="T1526" s="11">
        <f t="shared" si="398"/>
        <v>30525</v>
      </c>
      <c r="U1526" s="12">
        <f t="shared" si="399"/>
        <v>173625</v>
      </c>
      <c r="V1526" s="13">
        <f t="shared" si="400"/>
        <v>163015</v>
      </c>
      <c r="W1526" s="10">
        <f t="shared" si="401"/>
        <v>90425</v>
      </c>
    </row>
    <row r="1527" spans="2:23" ht="61.2" x14ac:dyDescent="0.3">
      <c r="B1527" s="78" t="s">
        <v>26</v>
      </c>
      <c r="C1527" s="76">
        <v>804030</v>
      </c>
      <c r="D1527" s="79" t="s">
        <v>2367</v>
      </c>
      <c r="E1527" s="75">
        <v>1.04</v>
      </c>
      <c r="F1527" s="76">
        <v>0.42</v>
      </c>
      <c r="G1527" s="76">
        <v>0.62</v>
      </c>
      <c r="H1527" s="6">
        <f t="shared" si="402"/>
        <v>39984</v>
      </c>
      <c r="I1527" s="6">
        <f t="shared" si="403"/>
        <v>69812</v>
      </c>
      <c r="J1527" s="6">
        <f t="shared" si="388"/>
        <v>109796</v>
      </c>
      <c r="K1527" s="7">
        <f t="shared" si="389"/>
        <v>90720</v>
      </c>
      <c r="L1527" s="7">
        <f t="shared" si="390"/>
        <v>171740</v>
      </c>
      <c r="M1527" s="7">
        <f t="shared" si="391"/>
        <v>262460</v>
      </c>
      <c r="N1527" s="8">
        <f t="shared" si="392"/>
        <v>68040</v>
      </c>
      <c r="O1527" s="8">
        <f t="shared" si="393"/>
        <v>177072</v>
      </c>
      <c r="P1527" s="8">
        <f t="shared" si="394"/>
        <v>245112</v>
      </c>
      <c r="Q1527" s="9">
        <f t="shared" si="395"/>
        <v>63420</v>
      </c>
      <c r="R1527" s="9">
        <f t="shared" si="396"/>
        <v>110980</v>
      </c>
      <c r="S1527" s="10">
        <f t="shared" si="397"/>
        <v>174400</v>
      </c>
      <c r="T1527" s="11">
        <f t="shared" si="398"/>
        <v>32938.800000000003</v>
      </c>
      <c r="U1527" s="12">
        <f t="shared" si="399"/>
        <v>185602.8</v>
      </c>
      <c r="V1527" s="13">
        <f t="shared" si="400"/>
        <v>168254.8</v>
      </c>
      <c r="W1527" s="10">
        <f t="shared" si="401"/>
        <v>97542.8</v>
      </c>
    </row>
    <row r="1528" spans="2:23" ht="81.599999999999994" x14ac:dyDescent="0.3">
      <c r="B1528" s="78" t="s">
        <v>26</v>
      </c>
      <c r="C1528" s="76">
        <v>804035</v>
      </c>
      <c r="D1528" s="79" t="s">
        <v>2368</v>
      </c>
      <c r="E1528" s="75">
        <v>0.46</v>
      </c>
      <c r="F1528" s="76">
        <v>0.2</v>
      </c>
      <c r="G1528" s="76">
        <v>0.26</v>
      </c>
      <c r="H1528" s="6">
        <f t="shared" si="402"/>
        <v>19040</v>
      </c>
      <c r="I1528" s="6">
        <f t="shared" si="403"/>
        <v>29276</v>
      </c>
      <c r="J1528" s="6">
        <f t="shared" si="388"/>
        <v>48316</v>
      </c>
      <c r="K1528" s="7">
        <f t="shared" si="389"/>
        <v>43200</v>
      </c>
      <c r="L1528" s="7">
        <f t="shared" si="390"/>
        <v>72020</v>
      </c>
      <c r="M1528" s="7">
        <f t="shared" si="391"/>
        <v>115220</v>
      </c>
      <c r="N1528" s="8">
        <f t="shared" si="392"/>
        <v>32400</v>
      </c>
      <c r="O1528" s="8">
        <f t="shared" si="393"/>
        <v>74256</v>
      </c>
      <c r="P1528" s="8">
        <f t="shared" si="394"/>
        <v>106656</v>
      </c>
      <c r="Q1528" s="9">
        <f t="shared" si="395"/>
        <v>30200</v>
      </c>
      <c r="R1528" s="9">
        <f t="shared" si="396"/>
        <v>46540</v>
      </c>
      <c r="S1528" s="10">
        <f t="shared" si="397"/>
        <v>76740</v>
      </c>
      <c r="T1528" s="11">
        <f t="shared" si="398"/>
        <v>14494.8</v>
      </c>
      <c r="U1528" s="12">
        <f t="shared" si="399"/>
        <v>81398.8</v>
      </c>
      <c r="V1528" s="13">
        <f t="shared" si="400"/>
        <v>72834.8</v>
      </c>
      <c r="W1528" s="10">
        <f t="shared" si="401"/>
        <v>42918.8</v>
      </c>
    </row>
    <row r="1529" spans="2:23" ht="61.2" x14ac:dyDescent="0.3">
      <c r="B1529" s="78" t="s">
        <v>26</v>
      </c>
      <c r="C1529" s="76">
        <v>804040</v>
      </c>
      <c r="D1529" s="79" t="s">
        <v>2369</v>
      </c>
      <c r="E1529" s="75">
        <v>0.46</v>
      </c>
      <c r="F1529" s="76">
        <v>0.2</v>
      </c>
      <c r="G1529" s="76">
        <v>0.26</v>
      </c>
      <c r="H1529" s="6">
        <f t="shared" si="402"/>
        <v>19040</v>
      </c>
      <c r="I1529" s="6">
        <f t="shared" si="403"/>
        <v>29276</v>
      </c>
      <c r="J1529" s="6">
        <f t="shared" si="388"/>
        <v>48316</v>
      </c>
      <c r="K1529" s="7">
        <f t="shared" si="389"/>
        <v>43200</v>
      </c>
      <c r="L1529" s="7">
        <f t="shared" si="390"/>
        <v>72020</v>
      </c>
      <c r="M1529" s="7">
        <f t="shared" si="391"/>
        <v>115220</v>
      </c>
      <c r="N1529" s="8">
        <f t="shared" si="392"/>
        <v>32400</v>
      </c>
      <c r="O1529" s="8">
        <f t="shared" si="393"/>
        <v>74256</v>
      </c>
      <c r="P1529" s="8">
        <f t="shared" si="394"/>
        <v>106656</v>
      </c>
      <c r="Q1529" s="9">
        <f t="shared" si="395"/>
        <v>30200</v>
      </c>
      <c r="R1529" s="9">
        <f t="shared" si="396"/>
        <v>46540</v>
      </c>
      <c r="S1529" s="10">
        <f t="shared" si="397"/>
        <v>76740</v>
      </c>
      <c r="T1529" s="11">
        <f t="shared" si="398"/>
        <v>14494.8</v>
      </c>
      <c r="U1529" s="12">
        <f t="shared" si="399"/>
        <v>81398.8</v>
      </c>
      <c r="V1529" s="13">
        <f t="shared" si="400"/>
        <v>72834.8</v>
      </c>
      <c r="W1529" s="10">
        <f t="shared" si="401"/>
        <v>42918.8</v>
      </c>
    </row>
    <row r="1530" spans="2:23" ht="40.799999999999997" x14ac:dyDescent="0.3">
      <c r="B1530" s="78" t="s">
        <v>26</v>
      </c>
      <c r="C1530" s="76">
        <v>804045</v>
      </c>
      <c r="D1530" s="79" t="s">
        <v>2370</v>
      </c>
      <c r="E1530" s="75">
        <v>0.48</v>
      </c>
      <c r="F1530" s="76">
        <v>0.13</v>
      </c>
      <c r="G1530" s="76">
        <v>0.35</v>
      </c>
      <c r="H1530" s="6">
        <f t="shared" si="402"/>
        <v>12376</v>
      </c>
      <c r="I1530" s="6">
        <f t="shared" si="403"/>
        <v>39410</v>
      </c>
      <c r="J1530" s="6">
        <f t="shared" si="388"/>
        <v>51786</v>
      </c>
      <c r="K1530" s="7">
        <f t="shared" si="389"/>
        <v>28080</v>
      </c>
      <c r="L1530" s="7">
        <f t="shared" si="390"/>
        <v>96950</v>
      </c>
      <c r="M1530" s="7">
        <f t="shared" si="391"/>
        <v>125030</v>
      </c>
      <c r="N1530" s="8">
        <f t="shared" si="392"/>
        <v>21060</v>
      </c>
      <c r="O1530" s="8">
        <f t="shared" si="393"/>
        <v>99960</v>
      </c>
      <c r="P1530" s="8">
        <f t="shared" si="394"/>
        <v>121020</v>
      </c>
      <c r="Q1530" s="9">
        <f t="shared" si="395"/>
        <v>19630</v>
      </c>
      <c r="R1530" s="9">
        <f t="shared" si="396"/>
        <v>62649.999999999993</v>
      </c>
      <c r="S1530" s="10">
        <f t="shared" si="397"/>
        <v>82280</v>
      </c>
      <c r="T1530" s="11">
        <f t="shared" si="398"/>
        <v>15535.8</v>
      </c>
      <c r="U1530" s="12">
        <f t="shared" si="399"/>
        <v>88779.8</v>
      </c>
      <c r="V1530" s="13">
        <f t="shared" si="400"/>
        <v>84769.8</v>
      </c>
      <c r="W1530" s="10">
        <f t="shared" si="401"/>
        <v>46029.8</v>
      </c>
    </row>
    <row r="1531" spans="2:23" ht="61.2" x14ac:dyDescent="0.3">
      <c r="B1531" s="78" t="s">
        <v>26</v>
      </c>
      <c r="C1531" s="76">
        <v>804050</v>
      </c>
      <c r="D1531" s="79" t="s">
        <v>2371</v>
      </c>
      <c r="E1531" s="75">
        <v>0.14000000000000001</v>
      </c>
      <c r="F1531" s="76">
        <v>0.05</v>
      </c>
      <c r="G1531" s="76">
        <v>0.09</v>
      </c>
      <c r="H1531" s="6">
        <f t="shared" si="402"/>
        <v>4760</v>
      </c>
      <c r="I1531" s="6">
        <f t="shared" si="403"/>
        <v>10134</v>
      </c>
      <c r="J1531" s="6">
        <f t="shared" si="388"/>
        <v>14894</v>
      </c>
      <c r="K1531" s="7">
        <f t="shared" si="389"/>
        <v>10800</v>
      </c>
      <c r="L1531" s="7">
        <f t="shared" si="390"/>
        <v>24930</v>
      </c>
      <c r="M1531" s="7">
        <f t="shared" si="391"/>
        <v>35730</v>
      </c>
      <c r="N1531" s="8">
        <f t="shared" si="392"/>
        <v>8100</v>
      </c>
      <c r="O1531" s="8">
        <f t="shared" si="393"/>
        <v>25704</v>
      </c>
      <c r="P1531" s="8">
        <f t="shared" si="394"/>
        <v>33804</v>
      </c>
      <c r="Q1531" s="9">
        <f t="shared" si="395"/>
        <v>7550</v>
      </c>
      <c r="R1531" s="9">
        <f t="shared" si="396"/>
        <v>16110</v>
      </c>
      <c r="S1531" s="10">
        <f t="shared" si="397"/>
        <v>23660</v>
      </c>
      <c r="T1531" s="11">
        <f t="shared" si="398"/>
        <v>4468.2</v>
      </c>
      <c r="U1531" s="12">
        <f t="shared" si="399"/>
        <v>25304.2</v>
      </c>
      <c r="V1531" s="13">
        <f t="shared" si="400"/>
        <v>23378.2</v>
      </c>
      <c r="W1531" s="10">
        <f t="shared" si="401"/>
        <v>13234.2</v>
      </c>
    </row>
    <row r="1532" spans="2:23" ht="61.2" x14ac:dyDescent="0.3">
      <c r="B1532" s="78" t="s">
        <v>26</v>
      </c>
      <c r="C1532" s="76">
        <v>804060</v>
      </c>
      <c r="D1532" s="79" t="s">
        <v>2372</v>
      </c>
      <c r="E1532" s="75">
        <v>0.69000000000000006</v>
      </c>
      <c r="F1532" s="76">
        <v>0.23</v>
      </c>
      <c r="G1532" s="76">
        <v>0.46</v>
      </c>
      <c r="H1532" s="6">
        <f t="shared" si="402"/>
        <v>21896</v>
      </c>
      <c r="I1532" s="6">
        <f t="shared" si="403"/>
        <v>51796</v>
      </c>
      <c r="J1532" s="6">
        <f t="shared" si="388"/>
        <v>73692</v>
      </c>
      <c r="K1532" s="7">
        <f t="shared" si="389"/>
        <v>49680</v>
      </c>
      <c r="L1532" s="7">
        <f t="shared" si="390"/>
        <v>127420</v>
      </c>
      <c r="M1532" s="7">
        <f t="shared" si="391"/>
        <v>177100</v>
      </c>
      <c r="N1532" s="8">
        <f t="shared" si="392"/>
        <v>37260</v>
      </c>
      <c r="O1532" s="8">
        <f t="shared" si="393"/>
        <v>131376</v>
      </c>
      <c r="P1532" s="8">
        <f t="shared" si="394"/>
        <v>168636</v>
      </c>
      <c r="Q1532" s="9">
        <f t="shared" si="395"/>
        <v>34730</v>
      </c>
      <c r="R1532" s="9">
        <f t="shared" si="396"/>
        <v>82340</v>
      </c>
      <c r="S1532" s="10">
        <f t="shared" si="397"/>
        <v>117070</v>
      </c>
      <c r="T1532" s="11">
        <f t="shared" si="398"/>
        <v>22107.599999999999</v>
      </c>
      <c r="U1532" s="12">
        <f t="shared" si="399"/>
        <v>125515.6</v>
      </c>
      <c r="V1532" s="13">
        <f t="shared" si="400"/>
        <v>117051.6</v>
      </c>
      <c r="W1532" s="10">
        <f t="shared" si="401"/>
        <v>65485.599999999999</v>
      </c>
    </row>
    <row r="1533" spans="2:23" x14ac:dyDescent="0.3">
      <c r="B1533" s="78" t="s">
        <v>26</v>
      </c>
      <c r="C1533" s="76">
        <v>804065</v>
      </c>
      <c r="D1533" s="79" t="s">
        <v>2373</v>
      </c>
      <c r="E1533" s="75">
        <v>0.71</v>
      </c>
      <c r="F1533" s="76">
        <v>0.25</v>
      </c>
      <c r="G1533" s="76">
        <v>0.46</v>
      </c>
      <c r="H1533" s="6">
        <f t="shared" si="402"/>
        <v>23800</v>
      </c>
      <c r="I1533" s="6">
        <f t="shared" si="403"/>
        <v>51796</v>
      </c>
      <c r="J1533" s="6">
        <f t="shared" si="388"/>
        <v>75596</v>
      </c>
      <c r="K1533" s="7">
        <f t="shared" si="389"/>
        <v>54000</v>
      </c>
      <c r="L1533" s="7">
        <f t="shared" si="390"/>
        <v>127420</v>
      </c>
      <c r="M1533" s="7">
        <f t="shared" si="391"/>
        <v>181420</v>
      </c>
      <c r="N1533" s="8">
        <f t="shared" si="392"/>
        <v>40500</v>
      </c>
      <c r="O1533" s="8">
        <f t="shared" si="393"/>
        <v>131376</v>
      </c>
      <c r="P1533" s="8">
        <f t="shared" si="394"/>
        <v>171876</v>
      </c>
      <c r="Q1533" s="9">
        <f t="shared" si="395"/>
        <v>37750</v>
      </c>
      <c r="R1533" s="9">
        <f t="shared" si="396"/>
        <v>82340</v>
      </c>
      <c r="S1533" s="10">
        <f t="shared" si="397"/>
        <v>120090</v>
      </c>
      <c r="T1533" s="11">
        <f t="shared" si="398"/>
        <v>22678.799999999999</v>
      </c>
      <c r="U1533" s="12">
        <f t="shared" si="399"/>
        <v>128502.8</v>
      </c>
      <c r="V1533" s="13">
        <f t="shared" si="400"/>
        <v>118958.8</v>
      </c>
      <c r="W1533" s="10">
        <f t="shared" si="401"/>
        <v>67172.800000000003</v>
      </c>
    </row>
    <row r="1534" spans="2:23" ht="61.2" x14ac:dyDescent="0.3">
      <c r="B1534" s="78" t="s">
        <v>26</v>
      </c>
      <c r="C1534" s="76">
        <v>804070</v>
      </c>
      <c r="D1534" s="79" t="s">
        <v>2374</v>
      </c>
      <c r="E1534" s="75">
        <v>1.31</v>
      </c>
      <c r="F1534" s="76">
        <v>0.36</v>
      </c>
      <c r="G1534" s="76">
        <v>0.95</v>
      </c>
      <c r="H1534" s="6">
        <f t="shared" si="402"/>
        <v>34272</v>
      </c>
      <c r="I1534" s="6">
        <f t="shared" si="403"/>
        <v>106970</v>
      </c>
      <c r="J1534" s="6">
        <f t="shared" si="388"/>
        <v>141242</v>
      </c>
      <c r="K1534" s="7">
        <f t="shared" si="389"/>
        <v>77760</v>
      </c>
      <c r="L1534" s="7">
        <f t="shared" si="390"/>
        <v>263150</v>
      </c>
      <c r="M1534" s="7">
        <f t="shared" si="391"/>
        <v>340910</v>
      </c>
      <c r="N1534" s="8">
        <f t="shared" si="392"/>
        <v>58320</v>
      </c>
      <c r="O1534" s="8">
        <f t="shared" si="393"/>
        <v>271320</v>
      </c>
      <c r="P1534" s="8">
        <f t="shared" si="394"/>
        <v>329640</v>
      </c>
      <c r="Q1534" s="9">
        <f t="shared" si="395"/>
        <v>54360</v>
      </c>
      <c r="R1534" s="9">
        <f t="shared" si="396"/>
        <v>170050</v>
      </c>
      <c r="S1534" s="10">
        <f t="shared" si="397"/>
        <v>224410</v>
      </c>
      <c r="T1534" s="11">
        <f t="shared" si="398"/>
        <v>42372.6</v>
      </c>
      <c r="U1534" s="12">
        <f t="shared" si="399"/>
        <v>242040.6</v>
      </c>
      <c r="V1534" s="13">
        <f t="shared" si="400"/>
        <v>230770.6</v>
      </c>
      <c r="W1534" s="10">
        <f t="shared" si="401"/>
        <v>125540.6</v>
      </c>
    </row>
    <row r="1535" spans="2:23" ht="61.2" x14ac:dyDescent="0.3">
      <c r="B1535" s="78" t="s">
        <v>26</v>
      </c>
      <c r="C1535" s="76">
        <v>804075</v>
      </c>
      <c r="D1535" s="79" t="s">
        <v>2375</v>
      </c>
      <c r="E1535" s="75">
        <v>2.2199999999999998</v>
      </c>
      <c r="F1535" s="76">
        <v>1.06</v>
      </c>
      <c r="G1535" s="76">
        <v>1.1599999999999999</v>
      </c>
      <c r="H1535" s="6">
        <f t="shared" si="402"/>
        <v>100912</v>
      </c>
      <c r="I1535" s="6">
        <f t="shared" si="403"/>
        <v>130615.99999999999</v>
      </c>
      <c r="J1535" s="6">
        <f t="shared" si="388"/>
        <v>231528</v>
      </c>
      <c r="K1535" s="7">
        <f t="shared" si="389"/>
        <v>228960</v>
      </c>
      <c r="L1535" s="7">
        <f t="shared" si="390"/>
        <v>321320</v>
      </c>
      <c r="M1535" s="7">
        <f t="shared" si="391"/>
        <v>550280</v>
      </c>
      <c r="N1535" s="8">
        <f t="shared" si="392"/>
        <v>171720</v>
      </c>
      <c r="O1535" s="8">
        <f t="shared" si="393"/>
        <v>331296</v>
      </c>
      <c r="P1535" s="8">
        <f t="shared" si="394"/>
        <v>503016</v>
      </c>
      <c r="Q1535" s="9">
        <f t="shared" si="395"/>
        <v>160060</v>
      </c>
      <c r="R1535" s="9">
        <f t="shared" si="396"/>
        <v>207640</v>
      </c>
      <c r="S1535" s="10">
        <f t="shared" si="397"/>
        <v>367700</v>
      </c>
      <c r="T1535" s="11">
        <f t="shared" si="398"/>
        <v>69458.399999999994</v>
      </c>
      <c r="U1535" s="12">
        <f t="shared" si="399"/>
        <v>388210.4</v>
      </c>
      <c r="V1535" s="13">
        <f t="shared" si="400"/>
        <v>340946.4</v>
      </c>
      <c r="W1535" s="10">
        <f t="shared" si="401"/>
        <v>205630.4</v>
      </c>
    </row>
    <row r="1536" spans="2:23" ht="102" x14ac:dyDescent="0.3">
      <c r="B1536" s="78" t="s">
        <v>26</v>
      </c>
      <c r="C1536" s="76">
        <v>804080</v>
      </c>
      <c r="D1536" s="79" t="s">
        <v>2376</v>
      </c>
      <c r="E1536" s="75">
        <v>6.38</v>
      </c>
      <c r="F1536" s="76">
        <v>3.48</v>
      </c>
      <c r="G1536" s="76">
        <v>2.9</v>
      </c>
      <c r="H1536" s="6">
        <f t="shared" si="402"/>
        <v>331296</v>
      </c>
      <c r="I1536" s="6">
        <f t="shared" si="403"/>
        <v>326540</v>
      </c>
      <c r="J1536" s="6">
        <f t="shared" si="388"/>
        <v>657836</v>
      </c>
      <c r="K1536" s="7">
        <f t="shared" si="389"/>
        <v>751680</v>
      </c>
      <c r="L1536" s="7">
        <f t="shared" si="390"/>
        <v>803300</v>
      </c>
      <c r="M1536" s="7">
        <f t="shared" si="391"/>
        <v>1554980</v>
      </c>
      <c r="N1536" s="8">
        <f t="shared" si="392"/>
        <v>563760</v>
      </c>
      <c r="O1536" s="8">
        <f t="shared" si="393"/>
        <v>828240</v>
      </c>
      <c r="P1536" s="8">
        <f t="shared" si="394"/>
        <v>1392000</v>
      </c>
      <c r="Q1536" s="9">
        <f t="shared" si="395"/>
        <v>525480</v>
      </c>
      <c r="R1536" s="9">
        <f t="shared" si="396"/>
        <v>519100</v>
      </c>
      <c r="S1536" s="10">
        <f t="shared" si="397"/>
        <v>1044580</v>
      </c>
      <c r="T1536" s="11">
        <f t="shared" si="398"/>
        <v>197350.8</v>
      </c>
      <c r="U1536" s="12">
        <f t="shared" si="399"/>
        <v>1094494.8</v>
      </c>
      <c r="V1536" s="13">
        <f t="shared" si="400"/>
        <v>931514.8</v>
      </c>
      <c r="W1536" s="10">
        <f t="shared" si="401"/>
        <v>584094.80000000005</v>
      </c>
    </row>
    <row r="1537" spans="2:23" ht="40.799999999999997" x14ac:dyDescent="0.3">
      <c r="B1537" s="78" t="s">
        <v>26</v>
      </c>
      <c r="C1537" s="76">
        <v>804085</v>
      </c>
      <c r="D1537" s="79" t="s">
        <v>2377</v>
      </c>
      <c r="E1537" s="75">
        <v>4.88</v>
      </c>
      <c r="F1537" s="76">
        <v>1.02</v>
      </c>
      <c r="G1537" s="76">
        <v>3.86</v>
      </c>
      <c r="H1537" s="6">
        <f t="shared" si="402"/>
        <v>97104</v>
      </c>
      <c r="I1537" s="6">
        <f t="shared" si="403"/>
        <v>434636</v>
      </c>
      <c r="J1537" s="6">
        <f t="shared" si="388"/>
        <v>531740</v>
      </c>
      <c r="K1537" s="7">
        <f t="shared" si="389"/>
        <v>220320</v>
      </c>
      <c r="L1537" s="7">
        <f t="shared" si="390"/>
        <v>1069220</v>
      </c>
      <c r="M1537" s="7">
        <f t="shared" si="391"/>
        <v>1289540</v>
      </c>
      <c r="N1537" s="8">
        <f t="shared" si="392"/>
        <v>165240</v>
      </c>
      <c r="O1537" s="8">
        <f t="shared" si="393"/>
        <v>1102416</v>
      </c>
      <c r="P1537" s="8">
        <f t="shared" si="394"/>
        <v>1267656</v>
      </c>
      <c r="Q1537" s="9">
        <f t="shared" si="395"/>
        <v>154020</v>
      </c>
      <c r="R1537" s="9">
        <f t="shared" si="396"/>
        <v>690940</v>
      </c>
      <c r="S1537" s="10">
        <f t="shared" si="397"/>
        <v>844960</v>
      </c>
      <c r="T1537" s="11">
        <f t="shared" si="398"/>
        <v>159522</v>
      </c>
      <c r="U1537" s="12">
        <f t="shared" si="399"/>
        <v>917322</v>
      </c>
      <c r="V1537" s="13">
        <f t="shared" si="400"/>
        <v>895438</v>
      </c>
      <c r="W1537" s="10">
        <f t="shared" si="401"/>
        <v>472742</v>
      </c>
    </row>
    <row r="1538" spans="2:23" ht="61.2" x14ac:dyDescent="0.3">
      <c r="B1538" s="78" t="s">
        <v>26</v>
      </c>
      <c r="C1538" s="76">
        <v>804090</v>
      </c>
      <c r="D1538" s="79" t="s">
        <v>2378</v>
      </c>
      <c r="E1538" s="75">
        <v>0.24000000000000002</v>
      </c>
      <c r="F1538" s="76">
        <v>0.1</v>
      </c>
      <c r="G1538" s="76">
        <v>0.14000000000000001</v>
      </c>
      <c r="H1538" s="6">
        <f t="shared" si="402"/>
        <v>9520</v>
      </c>
      <c r="I1538" s="6">
        <f t="shared" si="403"/>
        <v>15764.000000000002</v>
      </c>
      <c r="J1538" s="6">
        <f t="shared" si="388"/>
        <v>25284</v>
      </c>
      <c r="K1538" s="7">
        <f t="shared" si="389"/>
        <v>21600</v>
      </c>
      <c r="L1538" s="7">
        <f t="shared" si="390"/>
        <v>38780.000000000007</v>
      </c>
      <c r="M1538" s="7">
        <f t="shared" si="391"/>
        <v>60380.000000000007</v>
      </c>
      <c r="N1538" s="8">
        <f t="shared" si="392"/>
        <v>16200</v>
      </c>
      <c r="O1538" s="8">
        <f t="shared" si="393"/>
        <v>39984.000000000007</v>
      </c>
      <c r="P1538" s="8">
        <f t="shared" si="394"/>
        <v>56184.000000000007</v>
      </c>
      <c r="Q1538" s="9">
        <f t="shared" si="395"/>
        <v>15100</v>
      </c>
      <c r="R1538" s="9">
        <f t="shared" si="396"/>
        <v>25060.000000000004</v>
      </c>
      <c r="S1538" s="10">
        <f t="shared" si="397"/>
        <v>40160</v>
      </c>
      <c r="T1538" s="11">
        <f t="shared" si="398"/>
        <v>7585.2</v>
      </c>
      <c r="U1538" s="12">
        <f t="shared" si="399"/>
        <v>42681.200000000004</v>
      </c>
      <c r="V1538" s="13">
        <f t="shared" si="400"/>
        <v>38485.200000000004</v>
      </c>
      <c r="W1538" s="10">
        <f t="shared" si="401"/>
        <v>22461.200000000001</v>
      </c>
    </row>
    <row r="1539" spans="2:23" ht="61.2" x14ac:dyDescent="0.3">
      <c r="B1539" s="78" t="s">
        <v>26</v>
      </c>
      <c r="C1539" s="76">
        <v>804095</v>
      </c>
      <c r="D1539" s="79" t="s">
        <v>2379</v>
      </c>
      <c r="E1539" s="75">
        <v>0.77</v>
      </c>
      <c r="F1539" s="76">
        <v>0.31</v>
      </c>
      <c r="G1539" s="76">
        <v>0.46</v>
      </c>
      <c r="H1539" s="6">
        <f t="shared" si="402"/>
        <v>29512</v>
      </c>
      <c r="I1539" s="6">
        <f t="shared" si="403"/>
        <v>51796</v>
      </c>
      <c r="J1539" s="6">
        <f t="shared" si="388"/>
        <v>81308</v>
      </c>
      <c r="K1539" s="7">
        <f t="shared" si="389"/>
        <v>66960</v>
      </c>
      <c r="L1539" s="7">
        <f t="shared" si="390"/>
        <v>127420</v>
      </c>
      <c r="M1539" s="7">
        <f t="shared" si="391"/>
        <v>194380</v>
      </c>
      <c r="N1539" s="8">
        <f t="shared" si="392"/>
        <v>50220</v>
      </c>
      <c r="O1539" s="8">
        <f t="shared" si="393"/>
        <v>131376</v>
      </c>
      <c r="P1539" s="8">
        <f t="shared" si="394"/>
        <v>181596</v>
      </c>
      <c r="Q1539" s="9">
        <f t="shared" si="395"/>
        <v>46810</v>
      </c>
      <c r="R1539" s="9">
        <f t="shared" si="396"/>
        <v>82340</v>
      </c>
      <c r="S1539" s="10">
        <f t="shared" si="397"/>
        <v>129150</v>
      </c>
      <c r="T1539" s="11">
        <f t="shared" si="398"/>
        <v>24392.400000000001</v>
      </c>
      <c r="U1539" s="12">
        <f t="shared" si="399"/>
        <v>137464.4</v>
      </c>
      <c r="V1539" s="13">
        <f t="shared" si="400"/>
        <v>124680.4</v>
      </c>
      <c r="W1539" s="10">
        <f t="shared" si="401"/>
        <v>72234.399999999994</v>
      </c>
    </row>
    <row r="1540" spans="2:23" ht="81.599999999999994" x14ac:dyDescent="0.3">
      <c r="B1540" s="78" t="s">
        <v>26</v>
      </c>
      <c r="C1540" s="76">
        <v>804100</v>
      </c>
      <c r="D1540" s="79" t="s">
        <v>2380</v>
      </c>
      <c r="E1540" s="75">
        <v>0.24</v>
      </c>
      <c r="F1540" s="76">
        <v>0.12</v>
      </c>
      <c r="G1540" s="76">
        <v>0.12</v>
      </c>
      <c r="H1540" s="6">
        <f t="shared" si="402"/>
        <v>11424</v>
      </c>
      <c r="I1540" s="6">
        <f t="shared" si="403"/>
        <v>13512</v>
      </c>
      <c r="J1540" s="6">
        <f t="shared" si="388"/>
        <v>24936</v>
      </c>
      <c r="K1540" s="7">
        <f t="shared" si="389"/>
        <v>25920</v>
      </c>
      <c r="L1540" s="7">
        <f t="shared" si="390"/>
        <v>33240</v>
      </c>
      <c r="M1540" s="7">
        <f t="shared" si="391"/>
        <v>59160</v>
      </c>
      <c r="N1540" s="8">
        <f t="shared" si="392"/>
        <v>19440</v>
      </c>
      <c r="O1540" s="8">
        <f t="shared" si="393"/>
        <v>34272</v>
      </c>
      <c r="P1540" s="8">
        <f t="shared" si="394"/>
        <v>53712</v>
      </c>
      <c r="Q1540" s="9">
        <f t="shared" si="395"/>
        <v>18120</v>
      </c>
      <c r="R1540" s="9">
        <f t="shared" si="396"/>
        <v>21480</v>
      </c>
      <c r="S1540" s="10">
        <f t="shared" si="397"/>
        <v>39600</v>
      </c>
      <c r="T1540" s="11">
        <f t="shared" si="398"/>
        <v>7480.8</v>
      </c>
      <c r="U1540" s="12">
        <f t="shared" si="399"/>
        <v>41704.800000000003</v>
      </c>
      <c r="V1540" s="13">
        <f t="shared" si="400"/>
        <v>36256.800000000003</v>
      </c>
      <c r="W1540" s="10">
        <f t="shared" si="401"/>
        <v>22144.799999999999</v>
      </c>
    </row>
    <row r="1541" spans="2:23" ht="61.2" x14ac:dyDescent="0.3">
      <c r="B1541" s="78" t="s">
        <v>26</v>
      </c>
      <c r="C1541" s="76">
        <v>804105</v>
      </c>
      <c r="D1541" s="79" t="s">
        <v>2381</v>
      </c>
      <c r="E1541" s="75">
        <v>0.18</v>
      </c>
      <c r="F1541" s="76">
        <v>0.1</v>
      </c>
      <c r="G1541" s="76">
        <v>0.08</v>
      </c>
      <c r="H1541" s="6">
        <f t="shared" si="402"/>
        <v>9520</v>
      </c>
      <c r="I1541" s="6">
        <f t="shared" si="403"/>
        <v>9008</v>
      </c>
      <c r="J1541" s="6">
        <f t="shared" si="388"/>
        <v>18528</v>
      </c>
      <c r="K1541" s="7">
        <f t="shared" si="389"/>
        <v>21600</v>
      </c>
      <c r="L1541" s="7">
        <f t="shared" si="390"/>
        <v>22160</v>
      </c>
      <c r="M1541" s="7">
        <f t="shared" si="391"/>
        <v>43760</v>
      </c>
      <c r="N1541" s="8">
        <f t="shared" si="392"/>
        <v>16200</v>
      </c>
      <c r="O1541" s="8">
        <f t="shared" si="393"/>
        <v>22848</v>
      </c>
      <c r="P1541" s="8">
        <f t="shared" si="394"/>
        <v>39048</v>
      </c>
      <c r="Q1541" s="9">
        <f t="shared" si="395"/>
        <v>15100</v>
      </c>
      <c r="R1541" s="9">
        <f t="shared" si="396"/>
        <v>14320</v>
      </c>
      <c r="S1541" s="10">
        <f t="shared" si="397"/>
        <v>29420</v>
      </c>
      <c r="T1541" s="11">
        <f t="shared" si="398"/>
        <v>5558.4</v>
      </c>
      <c r="U1541" s="12">
        <f t="shared" si="399"/>
        <v>30790.400000000001</v>
      </c>
      <c r="V1541" s="13">
        <f t="shared" si="400"/>
        <v>26078.400000000001</v>
      </c>
      <c r="W1541" s="10">
        <f t="shared" si="401"/>
        <v>16450.400000000001</v>
      </c>
    </row>
    <row r="1542" spans="2:23" ht="40.799999999999997" x14ac:dyDescent="0.3">
      <c r="B1542" s="78" t="s">
        <v>26</v>
      </c>
      <c r="C1542" s="76">
        <v>804110</v>
      </c>
      <c r="D1542" s="79" t="s">
        <v>2382</v>
      </c>
      <c r="E1542" s="75">
        <v>0.16</v>
      </c>
      <c r="F1542" s="76">
        <v>0.05</v>
      </c>
      <c r="G1542" s="76">
        <v>0.11</v>
      </c>
      <c r="H1542" s="6">
        <f t="shared" si="402"/>
        <v>4760</v>
      </c>
      <c r="I1542" s="6">
        <f t="shared" si="403"/>
        <v>12386</v>
      </c>
      <c r="J1542" s="6">
        <f t="shared" si="388"/>
        <v>17146</v>
      </c>
      <c r="K1542" s="7">
        <f t="shared" si="389"/>
        <v>10800</v>
      </c>
      <c r="L1542" s="7">
        <f t="shared" si="390"/>
        <v>30470</v>
      </c>
      <c r="M1542" s="7">
        <f t="shared" si="391"/>
        <v>41270</v>
      </c>
      <c r="N1542" s="8">
        <f t="shared" si="392"/>
        <v>8100</v>
      </c>
      <c r="O1542" s="8">
        <f t="shared" si="393"/>
        <v>31416</v>
      </c>
      <c r="P1542" s="8">
        <f t="shared" si="394"/>
        <v>39516</v>
      </c>
      <c r="Q1542" s="9">
        <f t="shared" si="395"/>
        <v>7550</v>
      </c>
      <c r="R1542" s="9">
        <f t="shared" si="396"/>
        <v>19690</v>
      </c>
      <c r="S1542" s="10">
        <f t="shared" si="397"/>
        <v>27240</v>
      </c>
      <c r="T1542" s="11">
        <f t="shared" si="398"/>
        <v>5143.8</v>
      </c>
      <c r="U1542" s="12">
        <f t="shared" si="399"/>
        <v>29267.8</v>
      </c>
      <c r="V1542" s="13">
        <f t="shared" si="400"/>
        <v>27513.8</v>
      </c>
      <c r="W1542" s="10">
        <f t="shared" si="401"/>
        <v>15237.8</v>
      </c>
    </row>
    <row r="1543" spans="2:23" ht="40.799999999999997" x14ac:dyDescent="0.3">
      <c r="B1543" s="78" t="s">
        <v>26</v>
      </c>
      <c r="C1543" s="76">
        <v>804115</v>
      </c>
      <c r="D1543" s="79" t="s">
        <v>2383</v>
      </c>
      <c r="E1543" s="75">
        <v>0.28000000000000003</v>
      </c>
      <c r="F1543" s="76">
        <v>0.11</v>
      </c>
      <c r="G1543" s="76">
        <v>0.17</v>
      </c>
      <c r="H1543" s="6">
        <f t="shared" si="402"/>
        <v>10472</v>
      </c>
      <c r="I1543" s="6">
        <f t="shared" si="403"/>
        <v>19142</v>
      </c>
      <c r="J1543" s="6">
        <f t="shared" si="388"/>
        <v>29614</v>
      </c>
      <c r="K1543" s="7">
        <f t="shared" si="389"/>
        <v>23760</v>
      </c>
      <c r="L1543" s="7">
        <f t="shared" si="390"/>
        <v>47090</v>
      </c>
      <c r="M1543" s="7">
        <f t="shared" si="391"/>
        <v>70850</v>
      </c>
      <c r="N1543" s="8">
        <f t="shared" si="392"/>
        <v>17820</v>
      </c>
      <c r="O1543" s="8">
        <f t="shared" si="393"/>
        <v>48552</v>
      </c>
      <c r="P1543" s="8">
        <f t="shared" si="394"/>
        <v>66372</v>
      </c>
      <c r="Q1543" s="9">
        <f t="shared" si="395"/>
        <v>16610</v>
      </c>
      <c r="R1543" s="9">
        <f t="shared" si="396"/>
        <v>30430.000000000004</v>
      </c>
      <c r="S1543" s="10">
        <f t="shared" si="397"/>
        <v>47040</v>
      </c>
      <c r="T1543" s="11">
        <f t="shared" si="398"/>
        <v>8884.2000000000007</v>
      </c>
      <c r="U1543" s="12">
        <f t="shared" si="399"/>
        <v>50120.2</v>
      </c>
      <c r="V1543" s="13">
        <f t="shared" si="400"/>
        <v>45642.2</v>
      </c>
      <c r="W1543" s="10">
        <f t="shared" si="401"/>
        <v>26310.2</v>
      </c>
    </row>
    <row r="1544" spans="2:23" ht="61.2" x14ac:dyDescent="0.3">
      <c r="B1544" s="78" t="s">
        <v>26</v>
      </c>
      <c r="C1544" s="76">
        <v>804120</v>
      </c>
      <c r="D1544" s="79" t="s">
        <v>2384</v>
      </c>
      <c r="E1544" s="75">
        <v>0.82</v>
      </c>
      <c r="F1544" s="76">
        <v>0.25</v>
      </c>
      <c r="G1544" s="76">
        <v>0.56999999999999995</v>
      </c>
      <c r="H1544" s="6">
        <f t="shared" si="402"/>
        <v>23800</v>
      </c>
      <c r="I1544" s="6">
        <f t="shared" si="403"/>
        <v>64181.999999999993</v>
      </c>
      <c r="J1544" s="6">
        <f t="shared" si="388"/>
        <v>87982</v>
      </c>
      <c r="K1544" s="7">
        <f t="shared" si="389"/>
        <v>54000</v>
      </c>
      <c r="L1544" s="7">
        <f t="shared" si="390"/>
        <v>157890</v>
      </c>
      <c r="M1544" s="7">
        <f t="shared" si="391"/>
        <v>211890</v>
      </c>
      <c r="N1544" s="8">
        <f t="shared" si="392"/>
        <v>40500</v>
      </c>
      <c r="O1544" s="8">
        <f t="shared" si="393"/>
        <v>162792</v>
      </c>
      <c r="P1544" s="8">
        <f t="shared" si="394"/>
        <v>203292</v>
      </c>
      <c r="Q1544" s="9">
        <f t="shared" si="395"/>
        <v>37750</v>
      </c>
      <c r="R1544" s="9">
        <f t="shared" si="396"/>
        <v>102029.99999999999</v>
      </c>
      <c r="S1544" s="10">
        <f t="shared" si="397"/>
        <v>139780</v>
      </c>
      <c r="T1544" s="11">
        <f t="shared" si="398"/>
        <v>26394.6</v>
      </c>
      <c r="U1544" s="12">
        <f t="shared" si="399"/>
        <v>150302.6</v>
      </c>
      <c r="V1544" s="13">
        <f t="shared" si="400"/>
        <v>141704.6</v>
      </c>
      <c r="W1544" s="10">
        <f t="shared" si="401"/>
        <v>78192.600000000006</v>
      </c>
    </row>
    <row r="1545" spans="2:23" ht="61.2" x14ac:dyDescent="0.3">
      <c r="B1545" s="78" t="s">
        <v>26</v>
      </c>
      <c r="C1545" s="76">
        <v>804125</v>
      </c>
      <c r="D1545" s="79" t="s">
        <v>2385</v>
      </c>
      <c r="E1545" s="75">
        <v>10.190000000000001</v>
      </c>
      <c r="F1545" s="76">
        <v>1.55</v>
      </c>
      <c r="G1545" s="76">
        <v>8.64</v>
      </c>
      <c r="H1545" s="6">
        <f t="shared" si="402"/>
        <v>147560</v>
      </c>
      <c r="I1545" s="6">
        <f t="shared" si="403"/>
        <v>972864.00000000012</v>
      </c>
      <c r="J1545" s="6">
        <f t="shared" si="388"/>
        <v>1120424</v>
      </c>
      <c r="K1545" s="7">
        <f t="shared" si="389"/>
        <v>334800</v>
      </c>
      <c r="L1545" s="7">
        <f t="shared" si="390"/>
        <v>2393280</v>
      </c>
      <c r="M1545" s="7">
        <f t="shared" si="391"/>
        <v>2728080</v>
      </c>
      <c r="N1545" s="8">
        <f t="shared" si="392"/>
        <v>251100</v>
      </c>
      <c r="O1545" s="8">
        <f t="shared" si="393"/>
        <v>2467584</v>
      </c>
      <c r="P1545" s="8">
        <f t="shared" si="394"/>
        <v>2718684</v>
      </c>
      <c r="Q1545" s="9">
        <f t="shared" si="395"/>
        <v>234050</v>
      </c>
      <c r="R1545" s="9">
        <f t="shared" si="396"/>
        <v>1546560</v>
      </c>
      <c r="S1545" s="10">
        <f t="shared" si="397"/>
        <v>1780610</v>
      </c>
      <c r="T1545" s="11">
        <f t="shared" si="398"/>
        <v>336127.2</v>
      </c>
      <c r="U1545" s="12">
        <f t="shared" si="399"/>
        <v>1943783.2</v>
      </c>
      <c r="V1545" s="13">
        <f t="shared" si="400"/>
        <v>1934387.2</v>
      </c>
      <c r="W1545" s="10">
        <f t="shared" si="401"/>
        <v>996313.2</v>
      </c>
    </row>
    <row r="1546" spans="2:23" x14ac:dyDescent="0.3">
      <c r="B1546" s="76" t="s">
        <v>214</v>
      </c>
      <c r="C1546" s="76">
        <v>804140</v>
      </c>
      <c r="D1546" s="79" t="s">
        <v>2386</v>
      </c>
      <c r="E1546" s="75">
        <v>1.5699999999999998</v>
      </c>
      <c r="F1546" s="76">
        <v>0.43</v>
      </c>
      <c r="G1546" s="76">
        <v>1.1399999999999999</v>
      </c>
      <c r="H1546" s="6">
        <f t="shared" si="402"/>
        <v>40936</v>
      </c>
      <c r="I1546" s="6">
        <f t="shared" si="403"/>
        <v>128363.99999999999</v>
      </c>
      <c r="J1546" s="6">
        <f t="shared" si="388"/>
        <v>169300</v>
      </c>
      <c r="K1546" s="7">
        <f t="shared" si="389"/>
        <v>92880</v>
      </c>
      <c r="L1546" s="7">
        <f t="shared" si="390"/>
        <v>315780</v>
      </c>
      <c r="M1546" s="7">
        <f t="shared" si="391"/>
        <v>408660</v>
      </c>
      <c r="N1546" s="8">
        <f t="shared" si="392"/>
        <v>69660</v>
      </c>
      <c r="O1546" s="8">
        <f t="shared" si="393"/>
        <v>325584</v>
      </c>
      <c r="P1546" s="8">
        <f t="shared" si="394"/>
        <v>395244</v>
      </c>
      <c r="Q1546" s="9">
        <f t="shared" si="395"/>
        <v>64930</v>
      </c>
      <c r="R1546" s="9">
        <f t="shared" si="396"/>
        <v>204059.99999999997</v>
      </c>
      <c r="S1546" s="10">
        <f t="shared" si="397"/>
        <v>268990</v>
      </c>
      <c r="T1546" s="11">
        <f t="shared" si="398"/>
        <v>50790</v>
      </c>
      <c r="U1546" s="12">
        <f t="shared" si="399"/>
        <v>290150</v>
      </c>
      <c r="V1546" s="13">
        <f t="shared" si="400"/>
        <v>276734</v>
      </c>
      <c r="W1546" s="10">
        <f t="shared" si="401"/>
        <v>150480</v>
      </c>
    </row>
    <row r="1547" spans="2:23" x14ac:dyDescent="0.3">
      <c r="B1547" s="76" t="s">
        <v>214</v>
      </c>
      <c r="C1547" s="76">
        <v>804145</v>
      </c>
      <c r="D1547" s="79" t="s">
        <v>2387</v>
      </c>
      <c r="E1547" s="75">
        <v>0.39</v>
      </c>
      <c r="F1547" s="76">
        <v>0.11</v>
      </c>
      <c r="G1547" s="76">
        <v>0.28000000000000003</v>
      </c>
      <c r="H1547" s="6">
        <f t="shared" si="402"/>
        <v>10472</v>
      </c>
      <c r="I1547" s="6">
        <f t="shared" si="403"/>
        <v>31528.000000000004</v>
      </c>
      <c r="J1547" s="6">
        <f t="shared" si="388"/>
        <v>42000</v>
      </c>
      <c r="K1547" s="7">
        <f t="shared" si="389"/>
        <v>23760</v>
      </c>
      <c r="L1547" s="7">
        <f t="shared" si="390"/>
        <v>77560.000000000015</v>
      </c>
      <c r="M1547" s="7">
        <f t="shared" si="391"/>
        <v>101320.00000000001</v>
      </c>
      <c r="N1547" s="8">
        <f t="shared" si="392"/>
        <v>17820</v>
      </c>
      <c r="O1547" s="8">
        <f t="shared" si="393"/>
        <v>79968.000000000015</v>
      </c>
      <c r="P1547" s="8">
        <f t="shared" si="394"/>
        <v>97788.000000000015</v>
      </c>
      <c r="Q1547" s="9">
        <f t="shared" si="395"/>
        <v>16610</v>
      </c>
      <c r="R1547" s="9">
        <f t="shared" si="396"/>
        <v>50120.000000000007</v>
      </c>
      <c r="S1547" s="10">
        <f t="shared" si="397"/>
        <v>66730</v>
      </c>
      <c r="T1547" s="11">
        <f t="shared" si="398"/>
        <v>12600</v>
      </c>
      <c r="U1547" s="12">
        <f t="shared" si="399"/>
        <v>71920.000000000015</v>
      </c>
      <c r="V1547" s="13">
        <f t="shared" si="400"/>
        <v>68388.000000000015</v>
      </c>
      <c r="W1547" s="10">
        <f t="shared" si="401"/>
        <v>37330</v>
      </c>
    </row>
    <row r="1548" spans="2:23" ht="40.799999999999997" x14ac:dyDescent="0.3">
      <c r="B1548" s="76" t="s">
        <v>214</v>
      </c>
      <c r="C1548" s="76">
        <v>804150</v>
      </c>
      <c r="D1548" s="79" t="s">
        <v>2388</v>
      </c>
      <c r="E1548" s="75">
        <v>0.64999999999999991</v>
      </c>
      <c r="F1548" s="76">
        <v>0.18</v>
      </c>
      <c r="G1548" s="76">
        <v>0.47</v>
      </c>
      <c r="H1548" s="6">
        <f t="shared" si="402"/>
        <v>17136</v>
      </c>
      <c r="I1548" s="6">
        <f t="shared" si="403"/>
        <v>52922</v>
      </c>
      <c r="J1548" s="6">
        <f t="shared" si="388"/>
        <v>70058</v>
      </c>
      <c r="K1548" s="7">
        <f t="shared" si="389"/>
        <v>38880</v>
      </c>
      <c r="L1548" s="7">
        <f t="shared" si="390"/>
        <v>130189.99999999999</v>
      </c>
      <c r="M1548" s="7">
        <f t="shared" si="391"/>
        <v>169070</v>
      </c>
      <c r="N1548" s="8">
        <f t="shared" si="392"/>
        <v>29160</v>
      </c>
      <c r="O1548" s="8">
        <f t="shared" si="393"/>
        <v>134232</v>
      </c>
      <c r="P1548" s="8">
        <f t="shared" si="394"/>
        <v>163392</v>
      </c>
      <c r="Q1548" s="9">
        <f t="shared" si="395"/>
        <v>27180</v>
      </c>
      <c r="R1548" s="9">
        <f t="shared" si="396"/>
        <v>84130</v>
      </c>
      <c r="S1548" s="10">
        <f t="shared" si="397"/>
        <v>111310</v>
      </c>
      <c r="T1548" s="11">
        <f t="shared" si="398"/>
        <v>21017.4</v>
      </c>
      <c r="U1548" s="12">
        <f t="shared" si="399"/>
        <v>120029.4</v>
      </c>
      <c r="V1548" s="13">
        <f t="shared" si="400"/>
        <v>114351.4</v>
      </c>
      <c r="W1548" s="10">
        <f t="shared" si="401"/>
        <v>62269.4</v>
      </c>
    </row>
    <row r="1549" spans="2:23" x14ac:dyDescent="0.3">
      <c r="B1549" s="76" t="s">
        <v>214</v>
      </c>
      <c r="C1549" s="76">
        <v>804155</v>
      </c>
      <c r="D1549" s="79" t="s">
        <v>2389</v>
      </c>
      <c r="E1549" s="75">
        <v>0.5</v>
      </c>
      <c r="F1549" s="76">
        <v>0.14000000000000001</v>
      </c>
      <c r="G1549" s="76">
        <v>0.36</v>
      </c>
      <c r="H1549" s="6">
        <f t="shared" si="402"/>
        <v>13328.000000000002</v>
      </c>
      <c r="I1549" s="6">
        <f t="shared" si="403"/>
        <v>40536</v>
      </c>
      <c r="J1549" s="6">
        <f t="shared" si="388"/>
        <v>53864</v>
      </c>
      <c r="K1549" s="7">
        <f t="shared" si="389"/>
        <v>30240.000000000004</v>
      </c>
      <c r="L1549" s="7">
        <f t="shared" si="390"/>
        <v>99720</v>
      </c>
      <c r="M1549" s="7">
        <f t="shared" si="391"/>
        <v>129960</v>
      </c>
      <c r="N1549" s="8">
        <f t="shared" si="392"/>
        <v>22680.000000000004</v>
      </c>
      <c r="O1549" s="8">
        <f t="shared" si="393"/>
        <v>102816</v>
      </c>
      <c r="P1549" s="8">
        <f t="shared" si="394"/>
        <v>125496</v>
      </c>
      <c r="Q1549" s="9">
        <f t="shared" si="395"/>
        <v>21140.000000000004</v>
      </c>
      <c r="R1549" s="9">
        <f t="shared" si="396"/>
        <v>64440</v>
      </c>
      <c r="S1549" s="10">
        <f t="shared" si="397"/>
        <v>85580</v>
      </c>
      <c r="T1549" s="11">
        <f t="shared" si="398"/>
        <v>16159.2</v>
      </c>
      <c r="U1549" s="12">
        <f t="shared" si="399"/>
        <v>92255.2</v>
      </c>
      <c r="V1549" s="13">
        <f t="shared" si="400"/>
        <v>87791.2</v>
      </c>
      <c r="W1549" s="10">
        <f t="shared" si="401"/>
        <v>47875.199999999997</v>
      </c>
    </row>
    <row r="1550" spans="2:23" ht="40.799999999999997" x14ac:dyDescent="0.3">
      <c r="B1550" s="76" t="s">
        <v>214</v>
      </c>
      <c r="C1550" s="76">
        <v>804160</v>
      </c>
      <c r="D1550" s="79" t="s">
        <v>2390</v>
      </c>
      <c r="E1550" s="75">
        <v>0.64999999999999991</v>
      </c>
      <c r="F1550" s="76">
        <v>0.18</v>
      </c>
      <c r="G1550" s="76">
        <v>0.47</v>
      </c>
      <c r="H1550" s="6">
        <f t="shared" si="402"/>
        <v>17136</v>
      </c>
      <c r="I1550" s="6">
        <f t="shared" si="403"/>
        <v>52922</v>
      </c>
      <c r="J1550" s="6">
        <f t="shared" si="388"/>
        <v>70058</v>
      </c>
      <c r="K1550" s="7">
        <f t="shared" si="389"/>
        <v>38880</v>
      </c>
      <c r="L1550" s="7">
        <f t="shared" si="390"/>
        <v>130189.99999999999</v>
      </c>
      <c r="M1550" s="7">
        <f t="shared" si="391"/>
        <v>169070</v>
      </c>
      <c r="N1550" s="8">
        <f t="shared" si="392"/>
        <v>29160</v>
      </c>
      <c r="O1550" s="8">
        <f t="shared" si="393"/>
        <v>134232</v>
      </c>
      <c r="P1550" s="8">
        <f t="shared" si="394"/>
        <v>163392</v>
      </c>
      <c r="Q1550" s="9">
        <f t="shared" si="395"/>
        <v>27180</v>
      </c>
      <c r="R1550" s="9">
        <f t="shared" si="396"/>
        <v>84130</v>
      </c>
      <c r="S1550" s="10">
        <f t="shared" si="397"/>
        <v>111310</v>
      </c>
      <c r="T1550" s="11">
        <f t="shared" si="398"/>
        <v>21017.4</v>
      </c>
      <c r="U1550" s="12">
        <f t="shared" si="399"/>
        <v>120029.4</v>
      </c>
      <c r="V1550" s="13">
        <f t="shared" si="400"/>
        <v>114351.4</v>
      </c>
      <c r="W1550" s="10">
        <f t="shared" si="401"/>
        <v>62269.4</v>
      </c>
    </row>
    <row r="1551" spans="2:23" ht="81.599999999999994" x14ac:dyDescent="0.3">
      <c r="B1551" s="78" t="s">
        <v>26</v>
      </c>
      <c r="C1551" s="76">
        <v>804165</v>
      </c>
      <c r="D1551" s="79" t="s">
        <v>2391</v>
      </c>
      <c r="E1551" s="75">
        <v>6.6</v>
      </c>
      <c r="F1551" s="76">
        <v>1.8</v>
      </c>
      <c r="G1551" s="76">
        <v>4.8</v>
      </c>
      <c r="H1551" s="6">
        <f t="shared" si="402"/>
        <v>171360</v>
      </c>
      <c r="I1551" s="6">
        <f t="shared" si="403"/>
        <v>540480</v>
      </c>
      <c r="J1551" s="6">
        <f t="shared" si="388"/>
        <v>711840</v>
      </c>
      <c r="K1551" s="7">
        <f t="shared" si="389"/>
        <v>388800</v>
      </c>
      <c r="L1551" s="7">
        <f t="shared" si="390"/>
        <v>1329600</v>
      </c>
      <c r="M1551" s="7">
        <f t="shared" si="391"/>
        <v>1718400</v>
      </c>
      <c r="N1551" s="8">
        <f t="shared" si="392"/>
        <v>291600</v>
      </c>
      <c r="O1551" s="8">
        <f t="shared" si="393"/>
        <v>1370880</v>
      </c>
      <c r="P1551" s="8">
        <f t="shared" si="394"/>
        <v>1662480</v>
      </c>
      <c r="Q1551" s="9">
        <f t="shared" si="395"/>
        <v>271800</v>
      </c>
      <c r="R1551" s="9">
        <f t="shared" si="396"/>
        <v>859200</v>
      </c>
      <c r="S1551" s="10">
        <f t="shared" si="397"/>
        <v>1131000</v>
      </c>
      <c r="T1551" s="11">
        <f t="shared" si="398"/>
        <v>213552</v>
      </c>
      <c r="U1551" s="12">
        <f t="shared" si="399"/>
        <v>1220112</v>
      </c>
      <c r="V1551" s="13">
        <f t="shared" si="400"/>
        <v>1164192</v>
      </c>
      <c r="W1551" s="10">
        <f t="shared" si="401"/>
        <v>632712</v>
      </c>
    </row>
    <row r="1552" spans="2:23" ht="40.799999999999997" x14ac:dyDescent="0.3">
      <c r="B1552" s="76" t="s">
        <v>214</v>
      </c>
      <c r="C1552" s="76">
        <v>804170</v>
      </c>
      <c r="D1552" s="79" t="s">
        <v>2392</v>
      </c>
      <c r="E1552" s="75">
        <v>2.62</v>
      </c>
      <c r="F1552" s="76">
        <v>0.72</v>
      </c>
      <c r="G1552" s="76">
        <v>1.9</v>
      </c>
      <c r="H1552" s="6">
        <f t="shared" si="402"/>
        <v>68544</v>
      </c>
      <c r="I1552" s="6">
        <f t="shared" si="403"/>
        <v>213940</v>
      </c>
      <c r="J1552" s="6">
        <f t="shared" si="388"/>
        <v>282484</v>
      </c>
      <c r="K1552" s="7">
        <f t="shared" si="389"/>
        <v>155520</v>
      </c>
      <c r="L1552" s="7">
        <f t="shared" si="390"/>
        <v>526300</v>
      </c>
      <c r="M1552" s="7">
        <f t="shared" si="391"/>
        <v>681820</v>
      </c>
      <c r="N1552" s="8">
        <f t="shared" si="392"/>
        <v>116640</v>
      </c>
      <c r="O1552" s="8">
        <f t="shared" si="393"/>
        <v>542640</v>
      </c>
      <c r="P1552" s="8">
        <f t="shared" si="394"/>
        <v>659280</v>
      </c>
      <c r="Q1552" s="9">
        <f t="shared" si="395"/>
        <v>108720</v>
      </c>
      <c r="R1552" s="9">
        <f t="shared" si="396"/>
        <v>340100</v>
      </c>
      <c r="S1552" s="10">
        <f t="shared" si="397"/>
        <v>448820</v>
      </c>
      <c r="T1552" s="11">
        <f t="shared" si="398"/>
        <v>84745.2</v>
      </c>
      <c r="U1552" s="12">
        <f t="shared" si="399"/>
        <v>484081.2</v>
      </c>
      <c r="V1552" s="13">
        <f t="shared" si="400"/>
        <v>461541.2</v>
      </c>
      <c r="W1552" s="10">
        <f t="shared" si="401"/>
        <v>251081.2</v>
      </c>
    </row>
    <row r="1553" spans="2:23" ht="61.2" x14ac:dyDescent="0.3">
      <c r="B1553" s="76" t="s">
        <v>214</v>
      </c>
      <c r="C1553" s="76">
        <v>804175</v>
      </c>
      <c r="D1553" s="79" t="s">
        <v>2393</v>
      </c>
      <c r="E1553" s="75">
        <v>1.49</v>
      </c>
      <c r="F1553" s="76">
        <v>0.41</v>
      </c>
      <c r="G1553" s="76">
        <v>1.08</v>
      </c>
      <c r="H1553" s="6">
        <f t="shared" si="402"/>
        <v>39032</v>
      </c>
      <c r="I1553" s="6">
        <f t="shared" si="403"/>
        <v>121608.00000000001</v>
      </c>
      <c r="J1553" s="6">
        <f t="shared" si="388"/>
        <v>160640</v>
      </c>
      <c r="K1553" s="7">
        <f t="shared" si="389"/>
        <v>88560</v>
      </c>
      <c r="L1553" s="7">
        <f t="shared" si="390"/>
        <v>299160</v>
      </c>
      <c r="M1553" s="7">
        <f t="shared" si="391"/>
        <v>387720</v>
      </c>
      <c r="N1553" s="8">
        <f t="shared" si="392"/>
        <v>66420</v>
      </c>
      <c r="O1553" s="8">
        <f t="shared" si="393"/>
        <v>308448</v>
      </c>
      <c r="P1553" s="8">
        <f t="shared" si="394"/>
        <v>374868</v>
      </c>
      <c r="Q1553" s="9">
        <f t="shared" si="395"/>
        <v>61909.999999999993</v>
      </c>
      <c r="R1553" s="9">
        <f t="shared" si="396"/>
        <v>193320</v>
      </c>
      <c r="S1553" s="10">
        <f t="shared" si="397"/>
        <v>255230</v>
      </c>
      <c r="T1553" s="11">
        <f t="shared" si="398"/>
        <v>48192</v>
      </c>
      <c r="U1553" s="12">
        <f t="shared" si="399"/>
        <v>275272</v>
      </c>
      <c r="V1553" s="13">
        <f t="shared" si="400"/>
        <v>262420</v>
      </c>
      <c r="W1553" s="10">
        <f t="shared" si="401"/>
        <v>142782</v>
      </c>
    </row>
    <row r="1554" spans="2:23" ht="81.599999999999994" x14ac:dyDescent="0.3">
      <c r="B1554" s="78" t="s">
        <v>26</v>
      </c>
      <c r="C1554" s="76">
        <v>804180</v>
      </c>
      <c r="D1554" s="79" t="s">
        <v>2394</v>
      </c>
      <c r="E1554" s="75">
        <v>0.41</v>
      </c>
      <c r="F1554" s="76">
        <v>0.11</v>
      </c>
      <c r="G1554" s="76">
        <v>0.3</v>
      </c>
      <c r="H1554" s="6">
        <f t="shared" si="402"/>
        <v>10472</v>
      </c>
      <c r="I1554" s="6">
        <f t="shared" si="403"/>
        <v>33780</v>
      </c>
      <c r="J1554" s="6">
        <f t="shared" si="388"/>
        <v>44252</v>
      </c>
      <c r="K1554" s="7">
        <f t="shared" si="389"/>
        <v>23760</v>
      </c>
      <c r="L1554" s="7">
        <f t="shared" si="390"/>
        <v>83100</v>
      </c>
      <c r="M1554" s="7">
        <f t="shared" si="391"/>
        <v>106860</v>
      </c>
      <c r="N1554" s="8">
        <f t="shared" si="392"/>
        <v>17820</v>
      </c>
      <c r="O1554" s="8">
        <f t="shared" si="393"/>
        <v>85680</v>
      </c>
      <c r="P1554" s="8">
        <f t="shared" si="394"/>
        <v>103500</v>
      </c>
      <c r="Q1554" s="9">
        <f t="shared" si="395"/>
        <v>16610</v>
      </c>
      <c r="R1554" s="9">
        <f t="shared" si="396"/>
        <v>53700</v>
      </c>
      <c r="S1554" s="10">
        <f t="shared" si="397"/>
        <v>70310</v>
      </c>
      <c r="T1554" s="11">
        <f t="shared" si="398"/>
        <v>13275.6</v>
      </c>
      <c r="U1554" s="12">
        <f t="shared" si="399"/>
        <v>75883.600000000006</v>
      </c>
      <c r="V1554" s="13">
        <f t="shared" si="400"/>
        <v>72523.600000000006</v>
      </c>
      <c r="W1554" s="10">
        <f t="shared" si="401"/>
        <v>39333.599999999999</v>
      </c>
    </row>
    <row r="1555" spans="2:23" ht="102" x14ac:dyDescent="0.3">
      <c r="B1555" s="76" t="s">
        <v>214</v>
      </c>
      <c r="C1555" s="76">
        <v>804181</v>
      </c>
      <c r="D1555" s="79" t="s">
        <v>2395</v>
      </c>
      <c r="E1555" s="75">
        <v>1.1000000000000001</v>
      </c>
      <c r="F1555" s="76">
        <v>0.3</v>
      </c>
      <c r="G1555" s="76">
        <v>0.8</v>
      </c>
      <c r="H1555" s="6">
        <f t="shared" si="402"/>
        <v>28560</v>
      </c>
      <c r="I1555" s="6">
        <f t="shared" si="403"/>
        <v>90080</v>
      </c>
      <c r="J1555" s="6">
        <f t="shared" si="388"/>
        <v>118640</v>
      </c>
      <c r="K1555" s="7">
        <f t="shared" si="389"/>
        <v>64800</v>
      </c>
      <c r="L1555" s="7">
        <f t="shared" si="390"/>
        <v>221600</v>
      </c>
      <c r="M1555" s="7">
        <f t="shared" si="391"/>
        <v>286400</v>
      </c>
      <c r="N1555" s="8">
        <f t="shared" si="392"/>
        <v>48600</v>
      </c>
      <c r="O1555" s="8">
        <f t="shared" si="393"/>
        <v>228480</v>
      </c>
      <c r="P1555" s="8">
        <f t="shared" si="394"/>
        <v>277080</v>
      </c>
      <c r="Q1555" s="9">
        <f t="shared" si="395"/>
        <v>45300</v>
      </c>
      <c r="R1555" s="9">
        <f t="shared" si="396"/>
        <v>143200</v>
      </c>
      <c r="S1555" s="10">
        <f t="shared" si="397"/>
        <v>188500</v>
      </c>
      <c r="T1555" s="11">
        <f t="shared" si="398"/>
        <v>35592</v>
      </c>
      <c r="U1555" s="12">
        <f t="shared" si="399"/>
        <v>203352</v>
      </c>
      <c r="V1555" s="13">
        <f t="shared" si="400"/>
        <v>194032</v>
      </c>
      <c r="W1555" s="10">
        <f t="shared" si="401"/>
        <v>105452</v>
      </c>
    </row>
    <row r="1556" spans="2:23" ht="81.599999999999994" x14ac:dyDescent="0.3">
      <c r="B1556" s="76" t="s">
        <v>214</v>
      </c>
      <c r="C1556" s="76">
        <v>804182</v>
      </c>
      <c r="D1556" s="79" t="s">
        <v>2396</v>
      </c>
      <c r="E1556" s="75">
        <v>3.1</v>
      </c>
      <c r="F1556" s="76">
        <v>1</v>
      </c>
      <c r="G1556" s="76">
        <v>2.1</v>
      </c>
      <c r="H1556" s="6">
        <f t="shared" si="402"/>
        <v>95200</v>
      </c>
      <c r="I1556" s="6">
        <f t="shared" si="403"/>
        <v>236460</v>
      </c>
      <c r="J1556" s="6">
        <f t="shared" si="388"/>
        <v>331660</v>
      </c>
      <c r="K1556" s="7">
        <f t="shared" si="389"/>
        <v>216000</v>
      </c>
      <c r="L1556" s="7">
        <f t="shared" si="390"/>
        <v>581700</v>
      </c>
      <c r="M1556" s="7">
        <f t="shared" si="391"/>
        <v>797700</v>
      </c>
      <c r="N1556" s="8">
        <f t="shared" si="392"/>
        <v>162000</v>
      </c>
      <c r="O1556" s="8">
        <f t="shared" si="393"/>
        <v>599760</v>
      </c>
      <c r="P1556" s="8">
        <f t="shared" si="394"/>
        <v>761760</v>
      </c>
      <c r="Q1556" s="9">
        <f t="shared" si="395"/>
        <v>151000</v>
      </c>
      <c r="R1556" s="9">
        <f t="shared" si="396"/>
        <v>375900</v>
      </c>
      <c r="S1556" s="10">
        <f t="shared" si="397"/>
        <v>526900</v>
      </c>
      <c r="T1556" s="11">
        <f t="shared" si="398"/>
        <v>99498</v>
      </c>
      <c r="U1556" s="12">
        <f t="shared" si="399"/>
        <v>565538</v>
      </c>
      <c r="V1556" s="13">
        <f t="shared" si="400"/>
        <v>529598</v>
      </c>
      <c r="W1556" s="10">
        <f t="shared" si="401"/>
        <v>294738</v>
      </c>
    </row>
    <row r="1557" spans="2:23" ht="102" x14ac:dyDescent="0.3">
      <c r="B1557" s="76" t="s">
        <v>214</v>
      </c>
      <c r="C1557" s="76">
        <v>804183</v>
      </c>
      <c r="D1557" s="79" t="s">
        <v>2397</v>
      </c>
      <c r="E1557" s="75">
        <v>0.8</v>
      </c>
      <c r="F1557" s="76">
        <v>0.25</v>
      </c>
      <c r="G1557" s="76">
        <v>0.55000000000000004</v>
      </c>
      <c r="H1557" s="6">
        <f t="shared" si="402"/>
        <v>23800</v>
      </c>
      <c r="I1557" s="6">
        <f t="shared" si="403"/>
        <v>61930.000000000007</v>
      </c>
      <c r="J1557" s="6">
        <f t="shared" si="388"/>
        <v>85730</v>
      </c>
      <c r="K1557" s="7">
        <f t="shared" si="389"/>
        <v>54000</v>
      </c>
      <c r="L1557" s="7">
        <f t="shared" si="390"/>
        <v>152350</v>
      </c>
      <c r="M1557" s="7">
        <f t="shared" si="391"/>
        <v>206350</v>
      </c>
      <c r="N1557" s="8">
        <f t="shared" si="392"/>
        <v>40500</v>
      </c>
      <c r="O1557" s="8">
        <f t="shared" si="393"/>
        <v>157080</v>
      </c>
      <c r="P1557" s="8">
        <f t="shared" si="394"/>
        <v>197580</v>
      </c>
      <c r="Q1557" s="9">
        <f t="shared" si="395"/>
        <v>37750</v>
      </c>
      <c r="R1557" s="9">
        <f t="shared" si="396"/>
        <v>98450.000000000015</v>
      </c>
      <c r="S1557" s="10">
        <f t="shared" si="397"/>
        <v>136200</v>
      </c>
      <c r="T1557" s="11">
        <f t="shared" si="398"/>
        <v>25719</v>
      </c>
      <c r="U1557" s="12">
        <f t="shared" si="399"/>
        <v>146339</v>
      </c>
      <c r="V1557" s="13">
        <f t="shared" si="400"/>
        <v>137569</v>
      </c>
      <c r="W1557" s="10">
        <f t="shared" si="401"/>
        <v>76189</v>
      </c>
    </row>
    <row r="1558" spans="2:23" ht="81.599999999999994" x14ac:dyDescent="0.3">
      <c r="B1558" s="76" t="s">
        <v>214</v>
      </c>
      <c r="C1558" s="76">
        <v>804184</v>
      </c>
      <c r="D1558" s="79" t="s">
        <v>2398</v>
      </c>
      <c r="E1558" s="75">
        <v>0.5</v>
      </c>
      <c r="F1558" s="76">
        <v>0.15</v>
      </c>
      <c r="G1558" s="76">
        <v>0.35</v>
      </c>
      <c r="H1558" s="6">
        <f t="shared" si="402"/>
        <v>14280</v>
      </c>
      <c r="I1558" s="6">
        <f t="shared" si="403"/>
        <v>39410</v>
      </c>
      <c r="J1558" s="6">
        <f t="shared" ref="J1558:J1622" si="404">I1558+H1558</f>
        <v>53690</v>
      </c>
      <c r="K1558" s="7">
        <f t="shared" ref="K1558:K1622" si="405">F1558*216000</f>
        <v>32400</v>
      </c>
      <c r="L1558" s="7">
        <f t="shared" ref="L1558:L1622" si="406">G1558*277000</f>
        <v>96950</v>
      </c>
      <c r="M1558" s="7">
        <f t="shared" ref="M1558:M1622" si="407">L1558+K1558</f>
        <v>129350</v>
      </c>
      <c r="N1558" s="8">
        <f t="shared" ref="N1558:N1622" si="408">F1558*162000</f>
        <v>24300</v>
      </c>
      <c r="O1558" s="8">
        <f t="shared" ref="O1558:O1622" si="409">G1558*285600</f>
        <v>99960</v>
      </c>
      <c r="P1558" s="8">
        <f t="shared" ref="P1558:P1622" si="410">O1558+N1558</f>
        <v>124260</v>
      </c>
      <c r="Q1558" s="9">
        <f t="shared" ref="Q1558:Q1622" si="411">F1558*151000</f>
        <v>22650</v>
      </c>
      <c r="R1558" s="9">
        <f t="shared" ref="R1558:R1622" si="412">G1558*179000</f>
        <v>62649.999999999993</v>
      </c>
      <c r="S1558" s="10">
        <f t="shared" ref="S1558:S1622" si="413">R1558+Q1558</f>
        <v>85300</v>
      </c>
      <c r="T1558" s="11">
        <f t="shared" ref="T1558:T1622" si="414">J1558*30/100</f>
        <v>16107</v>
      </c>
      <c r="U1558" s="12">
        <f t="shared" ref="U1558:U1622" si="415">(M1558-J1558)+T1558</f>
        <v>91767</v>
      </c>
      <c r="V1558" s="13">
        <f t="shared" ref="V1558:V1622" si="416">(P1558-J1558)+T1558</f>
        <v>86677</v>
      </c>
      <c r="W1558" s="10">
        <f t="shared" ref="W1558:W1622" si="417">(S1558-J1558)+T1558</f>
        <v>47717</v>
      </c>
    </row>
    <row r="1559" spans="2:23" ht="81.599999999999994" x14ac:dyDescent="0.3">
      <c r="B1559" s="76" t="s">
        <v>214</v>
      </c>
      <c r="C1559" s="76">
        <v>804185</v>
      </c>
      <c r="D1559" s="79" t="s">
        <v>2399</v>
      </c>
      <c r="E1559" s="75">
        <v>0.7</v>
      </c>
      <c r="F1559" s="76">
        <v>0.2</v>
      </c>
      <c r="G1559" s="76">
        <v>0.5</v>
      </c>
      <c r="H1559" s="6">
        <f t="shared" si="402"/>
        <v>19040</v>
      </c>
      <c r="I1559" s="6">
        <f t="shared" si="403"/>
        <v>56300</v>
      </c>
      <c r="J1559" s="6">
        <f t="shared" si="404"/>
        <v>75340</v>
      </c>
      <c r="K1559" s="7">
        <f t="shared" si="405"/>
        <v>43200</v>
      </c>
      <c r="L1559" s="7">
        <f t="shared" si="406"/>
        <v>138500</v>
      </c>
      <c r="M1559" s="7">
        <f t="shared" si="407"/>
        <v>181700</v>
      </c>
      <c r="N1559" s="8">
        <f t="shared" si="408"/>
        <v>32400</v>
      </c>
      <c r="O1559" s="8">
        <f t="shared" si="409"/>
        <v>142800</v>
      </c>
      <c r="P1559" s="8">
        <f t="shared" si="410"/>
        <v>175200</v>
      </c>
      <c r="Q1559" s="9">
        <f t="shared" si="411"/>
        <v>30200</v>
      </c>
      <c r="R1559" s="9">
        <f t="shared" si="412"/>
        <v>89500</v>
      </c>
      <c r="S1559" s="10">
        <f t="shared" si="413"/>
        <v>119700</v>
      </c>
      <c r="T1559" s="11">
        <f t="shared" si="414"/>
        <v>22602</v>
      </c>
      <c r="U1559" s="12">
        <f t="shared" si="415"/>
        <v>128962</v>
      </c>
      <c r="V1559" s="13">
        <f t="shared" si="416"/>
        <v>122462</v>
      </c>
      <c r="W1559" s="10">
        <f t="shared" si="417"/>
        <v>66962</v>
      </c>
    </row>
    <row r="1560" spans="2:23" ht="81.599999999999994" x14ac:dyDescent="0.3">
      <c r="B1560" s="76" t="s">
        <v>214</v>
      </c>
      <c r="C1560" s="76">
        <v>804186</v>
      </c>
      <c r="D1560" s="79" t="s">
        <v>2400</v>
      </c>
      <c r="E1560" s="75">
        <v>0.7</v>
      </c>
      <c r="F1560" s="76">
        <v>0.2</v>
      </c>
      <c r="G1560" s="76">
        <v>0.5</v>
      </c>
      <c r="H1560" s="6">
        <f t="shared" si="402"/>
        <v>19040</v>
      </c>
      <c r="I1560" s="6">
        <f t="shared" si="403"/>
        <v>56300</v>
      </c>
      <c r="J1560" s="6">
        <f t="shared" si="404"/>
        <v>75340</v>
      </c>
      <c r="K1560" s="7">
        <f t="shared" si="405"/>
        <v>43200</v>
      </c>
      <c r="L1560" s="7">
        <f t="shared" si="406"/>
        <v>138500</v>
      </c>
      <c r="M1560" s="7">
        <f t="shared" si="407"/>
        <v>181700</v>
      </c>
      <c r="N1560" s="8">
        <f t="shared" si="408"/>
        <v>32400</v>
      </c>
      <c r="O1560" s="8">
        <f t="shared" si="409"/>
        <v>142800</v>
      </c>
      <c r="P1560" s="8">
        <f t="shared" si="410"/>
        <v>175200</v>
      </c>
      <c r="Q1560" s="9">
        <f t="shared" si="411"/>
        <v>30200</v>
      </c>
      <c r="R1560" s="9">
        <f t="shared" si="412"/>
        <v>89500</v>
      </c>
      <c r="S1560" s="10">
        <f t="shared" si="413"/>
        <v>119700</v>
      </c>
      <c r="T1560" s="11">
        <f t="shared" si="414"/>
        <v>22602</v>
      </c>
      <c r="U1560" s="12">
        <f t="shared" si="415"/>
        <v>128962</v>
      </c>
      <c r="V1560" s="13">
        <f t="shared" si="416"/>
        <v>122462</v>
      </c>
      <c r="W1560" s="10">
        <f t="shared" si="417"/>
        <v>66962</v>
      </c>
    </row>
    <row r="1561" spans="2:23" ht="81.599999999999994" x14ac:dyDescent="0.3">
      <c r="B1561" s="76" t="s">
        <v>214</v>
      </c>
      <c r="C1561" s="76">
        <v>804187</v>
      </c>
      <c r="D1561" s="79" t="s">
        <v>2401</v>
      </c>
      <c r="E1561" s="75">
        <v>1</v>
      </c>
      <c r="F1561" s="76">
        <v>0.3</v>
      </c>
      <c r="G1561" s="76">
        <v>0.7</v>
      </c>
      <c r="H1561" s="6">
        <f t="shared" si="402"/>
        <v>28560</v>
      </c>
      <c r="I1561" s="6">
        <f t="shared" si="403"/>
        <v>78820</v>
      </c>
      <c r="J1561" s="6">
        <f t="shared" si="404"/>
        <v>107380</v>
      </c>
      <c r="K1561" s="7">
        <f t="shared" si="405"/>
        <v>64800</v>
      </c>
      <c r="L1561" s="7">
        <f t="shared" si="406"/>
        <v>193900</v>
      </c>
      <c r="M1561" s="7">
        <f t="shared" si="407"/>
        <v>258700</v>
      </c>
      <c r="N1561" s="8">
        <f t="shared" si="408"/>
        <v>48600</v>
      </c>
      <c r="O1561" s="8">
        <f t="shared" si="409"/>
        <v>199920</v>
      </c>
      <c r="P1561" s="8">
        <f t="shared" si="410"/>
        <v>248520</v>
      </c>
      <c r="Q1561" s="9">
        <f t="shared" si="411"/>
        <v>45300</v>
      </c>
      <c r="R1561" s="9">
        <f t="shared" si="412"/>
        <v>125299.99999999999</v>
      </c>
      <c r="S1561" s="10">
        <f t="shared" si="413"/>
        <v>170600</v>
      </c>
      <c r="T1561" s="11">
        <f t="shared" si="414"/>
        <v>32214</v>
      </c>
      <c r="U1561" s="12">
        <f t="shared" si="415"/>
        <v>183534</v>
      </c>
      <c r="V1561" s="13">
        <f t="shared" si="416"/>
        <v>173354</v>
      </c>
      <c r="W1561" s="10">
        <f t="shared" si="417"/>
        <v>95434</v>
      </c>
    </row>
    <row r="1562" spans="2:23" ht="81.599999999999994" x14ac:dyDescent="0.3">
      <c r="B1562" s="76" t="s">
        <v>214</v>
      </c>
      <c r="C1562" s="76">
        <v>804188</v>
      </c>
      <c r="D1562" s="79" t="s">
        <v>2402</v>
      </c>
      <c r="E1562" s="75">
        <v>0.7</v>
      </c>
      <c r="F1562" s="76">
        <v>0.2</v>
      </c>
      <c r="G1562" s="76">
        <v>0.5</v>
      </c>
      <c r="H1562" s="6">
        <f t="shared" si="402"/>
        <v>19040</v>
      </c>
      <c r="I1562" s="6">
        <f t="shared" si="403"/>
        <v>56300</v>
      </c>
      <c r="J1562" s="6">
        <f t="shared" si="404"/>
        <v>75340</v>
      </c>
      <c r="K1562" s="7">
        <f t="shared" si="405"/>
        <v>43200</v>
      </c>
      <c r="L1562" s="7">
        <f t="shared" si="406"/>
        <v>138500</v>
      </c>
      <c r="M1562" s="7">
        <f t="shared" si="407"/>
        <v>181700</v>
      </c>
      <c r="N1562" s="8">
        <f t="shared" si="408"/>
        <v>32400</v>
      </c>
      <c r="O1562" s="8">
        <f t="shared" si="409"/>
        <v>142800</v>
      </c>
      <c r="P1562" s="8">
        <f t="shared" si="410"/>
        <v>175200</v>
      </c>
      <c r="Q1562" s="9">
        <f t="shared" si="411"/>
        <v>30200</v>
      </c>
      <c r="R1562" s="9">
        <f t="shared" si="412"/>
        <v>89500</v>
      </c>
      <c r="S1562" s="10">
        <f t="shared" si="413"/>
        <v>119700</v>
      </c>
      <c r="T1562" s="11">
        <f t="shared" si="414"/>
        <v>22602</v>
      </c>
      <c r="U1562" s="12">
        <f t="shared" si="415"/>
        <v>128962</v>
      </c>
      <c r="V1562" s="13">
        <f t="shared" si="416"/>
        <v>122462</v>
      </c>
      <c r="W1562" s="10">
        <f t="shared" si="417"/>
        <v>66962</v>
      </c>
    </row>
    <row r="1563" spans="2:23" ht="102" x14ac:dyDescent="0.3">
      <c r="B1563" s="76" t="s">
        <v>214</v>
      </c>
      <c r="C1563" s="76">
        <v>804189</v>
      </c>
      <c r="D1563" s="79" t="s">
        <v>2403</v>
      </c>
      <c r="E1563" s="75">
        <v>2.2999999999999998</v>
      </c>
      <c r="F1563" s="76">
        <v>0.7</v>
      </c>
      <c r="G1563" s="76">
        <v>1.6</v>
      </c>
      <c r="H1563" s="6">
        <f t="shared" si="402"/>
        <v>66640</v>
      </c>
      <c r="I1563" s="6">
        <f t="shared" si="403"/>
        <v>180160</v>
      </c>
      <c r="J1563" s="6">
        <f t="shared" si="404"/>
        <v>246800</v>
      </c>
      <c r="K1563" s="7">
        <f t="shared" si="405"/>
        <v>151200</v>
      </c>
      <c r="L1563" s="7">
        <f t="shared" si="406"/>
        <v>443200</v>
      </c>
      <c r="M1563" s="7">
        <f t="shared" si="407"/>
        <v>594400</v>
      </c>
      <c r="N1563" s="8">
        <f t="shared" si="408"/>
        <v>113400</v>
      </c>
      <c r="O1563" s="8">
        <f t="shared" si="409"/>
        <v>456960</v>
      </c>
      <c r="P1563" s="8">
        <f t="shared" si="410"/>
        <v>570360</v>
      </c>
      <c r="Q1563" s="9">
        <f t="shared" si="411"/>
        <v>105700</v>
      </c>
      <c r="R1563" s="9">
        <f t="shared" si="412"/>
        <v>286400</v>
      </c>
      <c r="S1563" s="10">
        <f t="shared" si="413"/>
        <v>392100</v>
      </c>
      <c r="T1563" s="11">
        <f t="shared" si="414"/>
        <v>74040</v>
      </c>
      <c r="U1563" s="12">
        <f t="shared" si="415"/>
        <v>421640</v>
      </c>
      <c r="V1563" s="13">
        <f t="shared" si="416"/>
        <v>397600</v>
      </c>
      <c r="W1563" s="10">
        <f t="shared" si="417"/>
        <v>219340</v>
      </c>
    </row>
    <row r="1564" spans="2:23" ht="102" x14ac:dyDescent="0.3">
      <c r="B1564" s="76" t="s">
        <v>214</v>
      </c>
      <c r="C1564" s="76">
        <v>804190</v>
      </c>
      <c r="D1564" s="79" t="s">
        <v>2404</v>
      </c>
      <c r="E1564" s="75">
        <v>1.6</v>
      </c>
      <c r="F1564" s="76">
        <v>0.5</v>
      </c>
      <c r="G1564" s="76">
        <v>1.1000000000000001</v>
      </c>
      <c r="H1564" s="6">
        <f t="shared" si="402"/>
        <v>47600</v>
      </c>
      <c r="I1564" s="6">
        <f t="shared" si="403"/>
        <v>123860.00000000001</v>
      </c>
      <c r="J1564" s="6">
        <f t="shared" si="404"/>
        <v>171460</v>
      </c>
      <c r="K1564" s="7">
        <f t="shared" si="405"/>
        <v>108000</v>
      </c>
      <c r="L1564" s="7">
        <f t="shared" si="406"/>
        <v>304700</v>
      </c>
      <c r="M1564" s="7">
        <f t="shared" si="407"/>
        <v>412700</v>
      </c>
      <c r="N1564" s="8">
        <f t="shared" si="408"/>
        <v>81000</v>
      </c>
      <c r="O1564" s="8">
        <f t="shared" si="409"/>
        <v>314160</v>
      </c>
      <c r="P1564" s="8">
        <f t="shared" si="410"/>
        <v>395160</v>
      </c>
      <c r="Q1564" s="9">
        <f t="shared" si="411"/>
        <v>75500</v>
      </c>
      <c r="R1564" s="9">
        <f t="shared" si="412"/>
        <v>196900.00000000003</v>
      </c>
      <c r="S1564" s="10">
        <f t="shared" si="413"/>
        <v>272400</v>
      </c>
      <c r="T1564" s="11">
        <f t="shared" si="414"/>
        <v>51438</v>
      </c>
      <c r="U1564" s="12">
        <f t="shared" si="415"/>
        <v>292678</v>
      </c>
      <c r="V1564" s="13">
        <f t="shared" si="416"/>
        <v>275138</v>
      </c>
      <c r="W1564" s="10">
        <f t="shared" si="417"/>
        <v>152378</v>
      </c>
    </row>
    <row r="1565" spans="2:23" ht="102" x14ac:dyDescent="0.3">
      <c r="B1565" s="76" t="s">
        <v>214</v>
      </c>
      <c r="C1565" s="76">
        <v>804191</v>
      </c>
      <c r="D1565" s="79" t="s">
        <v>2405</v>
      </c>
      <c r="E1565" s="75">
        <v>2.2999999999999998</v>
      </c>
      <c r="F1565" s="76">
        <v>0.7</v>
      </c>
      <c r="G1565" s="76">
        <v>1.6</v>
      </c>
      <c r="H1565" s="6">
        <f t="shared" si="402"/>
        <v>66640</v>
      </c>
      <c r="I1565" s="6">
        <f t="shared" si="403"/>
        <v>180160</v>
      </c>
      <c r="J1565" s="6">
        <f t="shared" si="404"/>
        <v>246800</v>
      </c>
      <c r="K1565" s="7">
        <f t="shared" si="405"/>
        <v>151200</v>
      </c>
      <c r="L1565" s="7">
        <f t="shared" si="406"/>
        <v>443200</v>
      </c>
      <c r="M1565" s="7">
        <f t="shared" si="407"/>
        <v>594400</v>
      </c>
      <c r="N1565" s="8">
        <f t="shared" si="408"/>
        <v>113400</v>
      </c>
      <c r="O1565" s="8">
        <f t="shared" si="409"/>
        <v>456960</v>
      </c>
      <c r="P1565" s="8">
        <f t="shared" si="410"/>
        <v>570360</v>
      </c>
      <c r="Q1565" s="9">
        <f t="shared" si="411"/>
        <v>105700</v>
      </c>
      <c r="R1565" s="9">
        <f t="shared" si="412"/>
        <v>286400</v>
      </c>
      <c r="S1565" s="10">
        <f t="shared" si="413"/>
        <v>392100</v>
      </c>
      <c r="T1565" s="11">
        <f t="shared" si="414"/>
        <v>74040</v>
      </c>
      <c r="U1565" s="12">
        <f t="shared" si="415"/>
        <v>421640</v>
      </c>
      <c r="V1565" s="13">
        <f t="shared" si="416"/>
        <v>397600</v>
      </c>
      <c r="W1565" s="10">
        <f t="shared" si="417"/>
        <v>219340</v>
      </c>
    </row>
    <row r="1566" spans="2:23" ht="122.4" x14ac:dyDescent="0.3">
      <c r="B1566" s="76" t="s">
        <v>214</v>
      </c>
      <c r="C1566" s="76">
        <v>804192</v>
      </c>
      <c r="D1566" s="79" t="s">
        <v>2406</v>
      </c>
      <c r="E1566" s="75">
        <v>2.2999999999999998</v>
      </c>
      <c r="F1566" s="76">
        <v>0.7</v>
      </c>
      <c r="G1566" s="76">
        <v>1.6</v>
      </c>
      <c r="H1566" s="6">
        <f t="shared" si="402"/>
        <v>66640</v>
      </c>
      <c r="I1566" s="6">
        <f t="shared" si="403"/>
        <v>180160</v>
      </c>
      <c r="J1566" s="6">
        <f t="shared" si="404"/>
        <v>246800</v>
      </c>
      <c r="K1566" s="7">
        <f t="shared" si="405"/>
        <v>151200</v>
      </c>
      <c r="L1566" s="7">
        <f t="shared" si="406"/>
        <v>443200</v>
      </c>
      <c r="M1566" s="7">
        <f t="shared" si="407"/>
        <v>594400</v>
      </c>
      <c r="N1566" s="8">
        <f t="shared" si="408"/>
        <v>113400</v>
      </c>
      <c r="O1566" s="8">
        <f t="shared" si="409"/>
        <v>456960</v>
      </c>
      <c r="P1566" s="8">
        <f t="shared" si="410"/>
        <v>570360</v>
      </c>
      <c r="Q1566" s="9">
        <f t="shared" si="411"/>
        <v>105700</v>
      </c>
      <c r="R1566" s="9">
        <f t="shared" si="412"/>
        <v>286400</v>
      </c>
      <c r="S1566" s="10">
        <f t="shared" si="413"/>
        <v>392100</v>
      </c>
      <c r="T1566" s="11">
        <f t="shared" si="414"/>
        <v>74040</v>
      </c>
      <c r="U1566" s="12">
        <f t="shared" si="415"/>
        <v>421640</v>
      </c>
      <c r="V1566" s="13">
        <f t="shared" si="416"/>
        <v>397600</v>
      </c>
      <c r="W1566" s="10">
        <f t="shared" si="417"/>
        <v>219340</v>
      </c>
    </row>
    <row r="1567" spans="2:23" ht="61.2" x14ac:dyDescent="0.3">
      <c r="B1567" s="76" t="s">
        <v>214</v>
      </c>
      <c r="C1567" s="76">
        <v>804193</v>
      </c>
      <c r="D1567" s="79" t="s">
        <v>2407</v>
      </c>
      <c r="E1567" s="75">
        <v>1.2000000000000002</v>
      </c>
      <c r="F1567" s="76">
        <v>0.4</v>
      </c>
      <c r="G1567" s="76">
        <v>0.8</v>
      </c>
      <c r="H1567" s="6">
        <f t="shared" si="402"/>
        <v>38080</v>
      </c>
      <c r="I1567" s="6">
        <f t="shared" si="403"/>
        <v>90080</v>
      </c>
      <c r="J1567" s="6">
        <f t="shared" si="404"/>
        <v>128160</v>
      </c>
      <c r="K1567" s="7">
        <f t="shared" si="405"/>
        <v>86400</v>
      </c>
      <c r="L1567" s="7">
        <f t="shared" si="406"/>
        <v>221600</v>
      </c>
      <c r="M1567" s="7">
        <f t="shared" si="407"/>
        <v>308000</v>
      </c>
      <c r="N1567" s="8">
        <f t="shared" si="408"/>
        <v>64800</v>
      </c>
      <c r="O1567" s="8">
        <f t="shared" si="409"/>
        <v>228480</v>
      </c>
      <c r="P1567" s="8">
        <f t="shared" si="410"/>
        <v>293280</v>
      </c>
      <c r="Q1567" s="9">
        <f t="shared" si="411"/>
        <v>60400</v>
      </c>
      <c r="R1567" s="9">
        <f t="shared" si="412"/>
        <v>143200</v>
      </c>
      <c r="S1567" s="10">
        <f t="shared" si="413"/>
        <v>203600</v>
      </c>
      <c r="T1567" s="11">
        <f t="shared" si="414"/>
        <v>38448</v>
      </c>
      <c r="U1567" s="12">
        <f t="shared" si="415"/>
        <v>218288</v>
      </c>
      <c r="V1567" s="13">
        <f t="shared" si="416"/>
        <v>203568</v>
      </c>
      <c r="W1567" s="10">
        <f t="shared" si="417"/>
        <v>113888</v>
      </c>
    </row>
    <row r="1568" spans="2:23" ht="61.2" x14ac:dyDescent="0.3">
      <c r="B1568" s="76" t="s">
        <v>214</v>
      </c>
      <c r="C1568" s="76">
        <v>804194</v>
      </c>
      <c r="D1568" s="79" t="s">
        <v>2408</v>
      </c>
      <c r="E1568" s="75">
        <v>0.35</v>
      </c>
      <c r="F1568" s="76">
        <v>0.1</v>
      </c>
      <c r="G1568" s="76">
        <v>0.25</v>
      </c>
      <c r="H1568" s="6">
        <f t="shared" si="402"/>
        <v>9520</v>
      </c>
      <c r="I1568" s="6">
        <f t="shared" si="403"/>
        <v>28150</v>
      </c>
      <c r="J1568" s="6">
        <f t="shared" si="404"/>
        <v>37670</v>
      </c>
      <c r="K1568" s="7">
        <f t="shared" si="405"/>
        <v>21600</v>
      </c>
      <c r="L1568" s="7">
        <f t="shared" si="406"/>
        <v>69250</v>
      </c>
      <c r="M1568" s="7">
        <f t="shared" si="407"/>
        <v>90850</v>
      </c>
      <c r="N1568" s="8">
        <f t="shared" si="408"/>
        <v>16200</v>
      </c>
      <c r="O1568" s="8">
        <f t="shared" si="409"/>
        <v>71400</v>
      </c>
      <c r="P1568" s="8">
        <f t="shared" si="410"/>
        <v>87600</v>
      </c>
      <c r="Q1568" s="9">
        <f t="shared" si="411"/>
        <v>15100</v>
      </c>
      <c r="R1568" s="9">
        <f t="shared" si="412"/>
        <v>44750</v>
      </c>
      <c r="S1568" s="10">
        <f t="shared" si="413"/>
        <v>59850</v>
      </c>
      <c r="T1568" s="11">
        <f t="shared" si="414"/>
        <v>11301</v>
      </c>
      <c r="U1568" s="12">
        <f t="shared" si="415"/>
        <v>64481</v>
      </c>
      <c r="V1568" s="13">
        <f t="shared" si="416"/>
        <v>61231</v>
      </c>
      <c r="W1568" s="10">
        <f t="shared" si="417"/>
        <v>33481</v>
      </c>
    </row>
    <row r="1569" spans="2:23" ht="40.799999999999997" x14ac:dyDescent="0.3">
      <c r="B1569" s="76" t="s">
        <v>214</v>
      </c>
      <c r="C1569" s="76">
        <v>804195</v>
      </c>
      <c r="D1569" s="79" t="s">
        <v>2409</v>
      </c>
      <c r="E1569" s="75">
        <v>0.12</v>
      </c>
      <c r="F1569" s="76">
        <v>0.04</v>
      </c>
      <c r="G1569" s="76">
        <v>0.08</v>
      </c>
      <c r="H1569" s="6">
        <f t="shared" si="402"/>
        <v>3808</v>
      </c>
      <c r="I1569" s="6">
        <f t="shared" si="403"/>
        <v>9008</v>
      </c>
      <c r="J1569" s="6">
        <f t="shared" si="404"/>
        <v>12816</v>
      </c>
      <c r="K1569" s="7">
        <f t="shared" si="405"/>
        <v>8640</v>
      </c>
      <c r="L1569" s="7">
        <f t="shared" si="406"/>
        <v>22160</v>
      </c>
      <c r="M1569" s="7">
        <f t="shared" si="407"/>
        <v>30800</v>
      </c>
      <c r="N1569" s="8">
        <f t="shared" si="408"/>
        <v>6480</v>
      </c>
      <c r="O1569" s="8">
        <f t="shared" si="409"/>
        <v>22848</v>
      </c>
      <c r="P1569" s="8">
        <f t="shared" si="410"/>
        <v>29328</v>
      </c>
      <c r="Q1569" s="9">
        <f t="shared" si="411"/>
        <v>6040</v>
      </c>
      <c r="R1569" s="9">
        <f t="shared" si="412"/>
        <v>14320</v>
      </c>
      <c r="S1569" s="10">
        <f t="shared" si="413"/>
        <v>20360</v>
      </c>
      <c r="T1569" s="11">
        <f t="shared" si="414"/>
        <v>3844.8</v>
      </c>
      <c r="U1569" s="12">
        <f t="shared" si="415"/>
        <v>21828.799999999999</v>
      </c>
      <c r="V1569" s="13">
        <f t="shared" si="416"/>
        <v>20356.8</v>
      </c>
      <c r="W1569" s="10">
        <f t="shared" si="417"/>
        <v>11388.8</v>
      </c>
    </row>
    <row r="1570" spans="2:23" x14ac:dyDescent="0.3">
      <c r="B1570" s="76" t="s">
        <v>214</v>
      </c>
      <c r="C1570" s="76">
        <v>804196</v>
      </c>
      <c r="D1570" s="79" t="s">
        <v>2410</v>
      </c>
      <c r="E1570" s="75">
        <v>0.8</v>
      </c>
      <c r="F1570" s="76">
        <v>0.2</v>
      </c>
      <c r="G1570" s="76">
        <v>0.6</v>
      </c>
      <c r="H1570" s="6">
        <f t="shared" si="402"/>
        <v>19040</v>
      </c>
      <c r="I1570" s="6">
        <f t="shared" si="403"/>
        <v>67560</v>
      </c>
      <c r="J1570" s="6">
        <f t="shared" si="404"/>
        <v>86600</v>
      </c>
      <c r="K1570" s="7">
        <f t="shared" si="405"/>
        <v>43200</v>
      </c>
      <c r="L1570" s="7">
        <f t="shared" si="406"/>
        <v>166200</v>
      </c>
      <c r="M1570" s="7">
        <f t="shared" si="407"/>
        <v>209400</v>
      </c>
      <c r="N1570" s="8">
        <f t="shared" si="408"/>
        <v>32400</v>
      </c>
      <c r="O1570" s="8">
        <f t="shared" si="409"/>
        <v>171360</v>
      </c>
      <c r="P1570" s="8">
        <f t="shared" si="410"/>
        <v>203760</v>
      </c>
      <c r="Q1570" s="9">
        <f t="shared" si="411"/>
        <v>30200</v>
      </c>
      <c r="R1570" s="9">
        <f t="shared" si="412"/>
        <v>107400</v>
      </c>
      <c r="S1570" s="10">
        <f t="shared" si="413"/>
        <v>137600</v>
      </c>
      <c r="T1570" s="11">
        <f t="shared" si="414"/>
        <v>25980</v>
      </c>
      <c r="U1570" s="12">
        <f t="shared" si="415"/>
        <v>148780</v>
      </c>
      <c r="V1570" s="13">
        <f t="shared" si="416"/>
        <v>143140</v>
      </c>
      <c r="W1570" s="10">
        <f t="shared" si="417"/>
        <v>76980</v>
      </c>
    </row>
    <row r="1571" spans="2:23" ht="40.799999999999997" x14ac:dyDescent="0.3">
      <c r="B1571" s="76" t="s">
        <v>214</v>
      </c>
      <c r="C1571" s="76">
        <v>804197</v>
      </c>
      <c r="D1571" s="79" t="s">
        <v>2411</v>
      </c>
      <c r="E1571" s="75">
        <v>1.1000000000000001</v>
      </c>
      <c r="F1571" s="76">
        <v>0.3</v>
      </c>
      <c r="G1571" s="76">
        <v>0.8</v>
      </c>
      <c r="H1571" s="6">
        <f t="shared" si="402"/>
        <v>28560</v>
      </c>
      <c r="I1571" s="6">
        <f t="shared" si="403"/>
        <v>90080</v>
      </c>
      <c r="J1571" s="6">
        <f t="shared" si="404"/>
        <v>118640</v>
      </c>
      <c r="K1571" s="7">
        <f t="shared" si="405"/>
        <v>64800</v>
      </c>
      <c r="L1571" s="7">
        <f t="shared" si="406"/>
        <v>221600</v>
      </c>
      <c r="M1571" s="7">
        <f t="shared" si="407"/>
        <v>286400</v>
      </c>
      <c r="N1571" s="8">
        <f t="shared" si="408"/>
        <v>48600</v>
      </c>
      <c r="O1571" s="8">
        <f t="shared" si="409"/>
        <v>228480</v>
      </c>
      <c r="P1571" s="8">
        <f t="shared" si="410"/>
        <v>277080</v>
      </c>
      <c r="Q1571" s="9">
        <f t="shared" si="411"/>
        <v>45300</v>
      </c>
      <c r="R1571" s="9">
        <f t="shared" si="412"/>
        <v>143200</v>
      </c>
      <c r="S1571" s="10">
        <f t="shared" si="413"/>
        <v>188500</v>
      </c>
      <c r="T1571" s="11">
        <f t="shared" si="414"/>
        <v>35592</v>
      </c>
      <c r="U1571" s="12">
        <f t="shared" si="415"/>
        <v>203352</v>
      </c>
      <c r="V1571" s="13">
        <f t="shared" si="416"/>
        <v>194032</v>
      </c>
      <c r="W1571" s="10">
        <f t="shared" si="417"/>
        <v>105452</v>
      </c>
    </row>
    <row r="1572" spans="2:23" ht="36" x14ac:dyDescent="0.3">
      <c r="B1572" s="76" t="s">
        <v>214</v>
      </c>
      <c r="C1572" s="76">
        <v>804198</v>
      </c>
      <c r="D1572" s="79" t="s">
        <v>2412</v>
      </c>
      <c r="E1572" s="75">
        <v>1</v>
      </c>
      <c r="F1572" s="76">
        <v>0.3</v>
      </c>
      <c r="G1572" s="76">
        <v>0.7</v>
      </c>
      <c r="H1572" s="6">
        <f t="shared" si="402"/>
        <v>28560</v>
      </c>
      <c r="I1572" s="6">
        <f t="shared" si="403"/>
        <v>78820</v>
      </c>
      <c r="J1572" s="6">
        <f t="shared" si="404"/>
        <v>107380</v>
      </c>
      <c r="K1572" s="7">
        <f t="shared" si="405"/>
        <v>64800</v>
      </c>
      <c r="L1572" s="7">
        <f t="shared" si="406"/>
        <v>193900</v>
      </c>
      <c r="M1572" s="7">
        <f t="shared" si="407"/>
        <v>258700</v>
      </c>
      <c r="N1572" s="8">
        <f t="shared" si="408"/>
        <v>48600</v>
      </c>
      <c r="O1572" s="8">
        <f t="shared" si="409"/>
        <v>199920</v>
      </c>
      <c r="P1572" s="8">
        <f t="shared" si="410"/>
        <v>248520</v>
      </c>
      <c r="Q1572" s="9">
        <f t="shared" si="411"/>
        <v>45300</v>
      </c>
      <c r="R1572" s="9">
        <f t="shared" si="412"/>
        <v>125299.99999999999</v>
      </c>
      <c r="S1572" s="10">
        <f t="shared" si="413"/>
        <v>170600</v>
      </c>
      <c r="T1572" s="11">
        <f t="shared" si="414"/>
        <v>32214</v>
      </c>
      <c r="U1572" s="12">
        <f t="shared" si="415"/>
        <v>183534</v>
      </c>
      <c r="V1572" s="13">
        <f t="shared" si="416"/>
        <v>173354</v>
      </c>
      <c r="W1572" s="10">
        <f t="shared" si="417"/>
        <v>95434</v>
      </c>
    </row>
    <row r="1573" spans="2:23" ht="36" x14ac:dyDescent="0.3">
      <c r="B1573" s="76" t="s">
        <v>214</v>
      </c>
      <c r="C1573" s="76">
        <v>804201</v>
      </c>
      <c r="D1573" s="79" t="s">
        <v>2413</v>
      </c>
      <c r="E1573" s="75">
        <v>4.5</v>
      </c>
      <c r="F1573" s="76">
        <v>1</v>
      </c>
      <c r="G1573" s="76">
        <v>3.5</v>
      </c>
      <c r="H1573" s="6">
        <f t="shared" si="402"/>
        <v>95200</v>
      </c>
      <c r="I1573" s="6">
        <f t="shared" si="403"/>
        <v>394100</v>
      </c>
      <c r="J1573" s="6">
        <f t="shared" si="404"/>
        <v>489300</v>
      </c>
      <c r="K1573" s="7">
        <f t="shared" si="405"/>
        <v>216000</v>
      </c>
      <c r="L1573" s="7">
        <f t="shared" si="406"/>
        <v>969500</v>
      </c>
      <c r="M1573" s="7">
        <f t="shared" si="407"/>
        <v>1185500</v>
      </c>
      <c r="N1573" s="8">
        <f t="shared" si="408"/>
        <v>162000</v>
      </c>
      <c r="O1573" s="8">
        <f t="shared" si="409"/>
        <v>999600</v>
      </c>
      <c r="P1573" s="8">
        <f t="shared" si="410"/>
        <v>1161600</v>
      </c>
      <c r="Q1573" s="9">
        <f t="shared" si="411"/>
        <v>151000</v>
      </c>
      <c r="R1573" s="9">
        <f t="shared" si="412"/>
        <v>626500</v>
      </c>
      <c r="S1573" s="10">
        <f t="shared" si="413"/>
        <v>777500</v>
      </c>
      <c r="T1573" s="11">
        <f t="shared" si="414"/>
        <v>146790</v>
      </c>
      <c r="U1573" s="12">
        <f t="shared" si="415"/>
        <v>842990</v>
      </c>
      <c r="V1573" s="13">
        <f t="shared" si="416"/>
        <v>819090</v>
      </c>
      <c r="W1573" s="10">
        <f t="shared" si="417"/>
        <v>434990</v>
      </c>
    </row>
    <row r="1574" spans="2:23" x14ac:dyDescent="0.3">
      <c r="B1574" s="76" t="s">
        <v>214</v>
      </c>
      <c r="C1574" s="76">
        <v>804202</v>
      </c>
      <c r="D1574" s="79" t="s">
        <v>2414</v>
      </c>
      <c r="E1574" s="75">
        <v>4.5</v>
      </c>
      <c r="F1574" s="76">
        <v>1</v>
      </c>
      <c r="G1574" s="76">
        <v>3.5</v>
      </c>
      <c r="H1574" s="6">
        <f t="shared" si="402"/>
        <v>95200</v>
      </c>
      <c r="I1574" s="6">
        <f t="shared" si="403"/>
        <v>394100</v>
      </c>
      <c r="J1574" s="6">
        <f t="shared" si="404"/>
        <v>489300</v>
      </c>
      <c r="K1574" s="7">
        <f t="shared" si="405"/>
        <v>216000</v>
      </c>
      <c r="L1574" s="7">
        <f t="shared" si="406"/>
        <v>969500</v>
      </c>
      <c r="M1574" s="7">
        <f t="shared" si="407"/>
        <v>1185500</v>
      </c>
      <c r="N1574" s="8">
        <f t="shared" si="408"/>
        <v>162000</v>
      </c>
      <c r="O1574" s="8">
        <f t="shared" si="409"/>
        <v>999600</v>
      </c>
      <c r="P1574" s="8">
        <f t="shared" si="410"/>
        <v>1161600</v>
      </c>
      <c r="Q1574" s="9">
        <f t="shared" si="411"/>
        <v>151000</v>
      </c>
      <c r="R1574" s="9">
        <f t="shared" si="412"/>
        <v>626500</v>
      </c>
      <c r="S1574" s="10">
        <f t="shared" si="413"/>
        <v>777500</v>
      </c>
      <c r="T1574" s="11">
        <f t="shared" si="414"/>
        <v>146790</v>
      </c>
      <c r="U1574" s="12">
        <f t="shared" si="415"/>
        <v>842990</v>
      </c>
      <c r="V1574" s="13">
        <f t="shared" si="416"/>
        <v>819090</v>
      </c>
      <c r="W1574" s="10">
        <f t="shared" si="417"/>
        <v>434990</v>
      </c>
    </row>
    <row r="1575" spans="2:23" ht="40.799999999999997" x14ac:dyDescent="0.3">
      <c r="B1575" s="76" t="s">
        <v>214</v>
      </c>
      <c r="C1575" s="76">
        <v>804203</v>
      </c>
      <c r="D1575" s="79" t="s">
        <v>2415</v>
      </c>
      <c r="E1575" s="75">
        <v>4.5</v>
      </c>
      <c r="F1575" s="76">
        <v>1</v>
      </c>
      <c r="G1575" s="76">
        <v>3.5</v>
      </c>
      <c r="H1575" s="6">
        <f t="shared" si="402"/>
        <v>95200</v>
      </c>
      <c r="I1575" s="6">
        <f t="shared" si="403"/>
        <v>394100</v>
      </c>
      <c r="J1575" s="6">
        <f t="shared" si="404"/>
        <v>489300</v>
      </c>
      <c r="K1575" s="7">
        <f t="shared" si="405"/>
        <v>216000</v>
      </c>
      <c r="L1575" s="7">
        <f t="shared" si="406"/>
        <v>969500</v>
      </c>
      <c r="M1575" s="7">
        <f t="shared" si="407"/>
        <v>1185500</v>
      </c>
      <c r="N1575" s="8">
        <f t="shared" si="408"/>
        <v>162000</v>
      </c>
      <c r="O1575" s="8">
        <f t="shared" si="409"/>
        <v>999600</v>
      </c>
      <c r="P1575" s="8">
        <f t="shared" si="410"/>
        <v>1161600</v>
      </c>
      <c r="Q1575" s="9">
        <f t="shared" si="411"/>
        <v>151000</v>
      </c>
      <c r="R1575" s="9">
        <f t="shared" si="412"/>
        <v>626500</v>
      </c>
      <c r="S1575" s="10">
        <f t="shared" si="413"/>
        <v>777500</v>
      </c>
      <c r="T1575" s="11">
        <f t="shared" si="414"/>
        <v>146790</v>
      </c>
      <c r="U1575" s="12">
        <f t="shared" si="415"/>
        <v>842990</v>
      </c>
      <c r="V1575" s="13">
        <f t="shared" si="416"/>
        <v>819090</v>
      </c>
      <c r="W1575" s="10">
        <f t="shared" si="417"/>
        <v>434990</v>
      </c>
    </row>
    <row r="1576" spans="2:23" x14ac:dyDescent="0.3">
      <c r="B1576" s="76" t="s">
        <v>214</v>
      </c>
      <c r="C1576" s="76">
        <v>804204</v>
      </c>
      <c r="D1576" s="79" t="s">
        <v>2416</v>
      </c>
      <c r="E1576" s="75">
        <v>4.5</v>
      </c>
      <c r="F1576" s="76">
        <v>1</v>
      </c>
      <c r="G1576" s="76">
        <v>3.5</v>
      </c>
      <c r="H1576" s="6">
        <f t="shared" si="402"/>
        <v>95200</v>
      </c>
      <c r="I1576" s="6">
        <f t="shared" si="403"/>
        <v>394100</v>
      </c>
      <c r="J1576" s="6">
        <f t="shared" si="404"/>
        <v>489300</v>
      </c>
      <c r="K1576" s="7">
        <f t="shared" si="405"/>
        <v>216000</v>
      </c>
      <c r="L1576" s="7">
        <f t="shared" si="406"/>
        <v>969500</v>
      </c>
      <c r="M1576" s="7">
        <f t="shared" si="407"/>
        <v>1185500</v>
      </c>
      <c r="N1576" s="8">
        <f t="shared" si="408"/>
        <v>162000</v>
      </c>
      <c r="O1576" s="8">
        <f t="shared" si="409"/>
        <v>999600</v>
      </c>
      <c r="P1576" s="8">
        <f t="shared" si="410"/>
        <v>1161600</v>
      </c>
      <c r="Q1576" s="9">
        <f t="shared" si="411"/>
        <v>151000</v>
      </c>
      <c r="R1576" s="9">
        <f t="shared" si="412"/>
        <v>626500</v>
      </c>
      <c r="S1576" s="10">
        <f t="shared" si="413"/>
        <v>777500</v>
      </c>
      <c r="T1576" s="11">
        <f t="shared" si="414"/>
        <v>146790</v>
      </c>
      <c r="U1576" s="12">
        <f t="shared" si="415"/>
        <v>842990</v>
      </c>
      <c r="V1576" s="13">
        <f t="shared" si="416"/>
        <v>819090</v>
      </c>
      <c r="W1576" s="10">
        <f t="shared" si="417"/>
        <v>434990</v>
      </c>
    </row>
    <row r="1577" spans="2:23" ht="36" x14ac:dyDescent="0.3">
      <c r="B1577" s="76" t="s">
        <v>214</v>
      </c>
      <c r="C1577" s="76">
        <v>804206</v>
      </c>
      <c r="D1577" s="79" t="s">
        <v>2417</v>
      </c>
      <c r="E1577" s="75">
        <v>4.5</v>
      </c>
      <c r="F1577" s="76">
        <v>1</v>
      </c>
      <c r="G1577" s="76">
        <v>3.5</v>
      </c>
      <c r="H1577" s="6">
        <f t="shared" si="402"/>
        <v>95200</v>
      </c>
      <c r="I1577" s="6">
        <f t="shared" si="403"/>
        <v>394100</v>
      </c>
      <c r="J1577" s="6">
        <f t="shared" si="404"/>
        <v>489300</v>
      </c>
      <c r="K1577" s="7">
        <f t="shared" si="405"/>
        <v>216000</v>
      </c>
      <c r="L1577" s="7">
        <f t="shared" si="406"/>
        <v>969500</v>
      </c>
      <c r="M1577" s="7">
        <f t="shared" si="407"/>
        <v>1185500</v>
      </c>
      <c r="N1577" s="8">
        <f t="shared" si="408"/>
        <v>162000</v>
      </c>
      <c r="O1577" s="8">
        <f t="shared" si="409"/>
        <v>999600</v>
      </c>
      <c r="P1577" s="8">
        <f t="shared" si="410"/>
        <v>1161600</v>
      </c>
      <c r="Q1577" s="9">
        <f t="shared" si="411"/>
        <v>151000</v>
      </c>
      <c r="R1577" s="9">
        <f t="shared" si="412"/>
        <v>626500</v>
      </c>
      <c r="S1577" s="10">
        <f t="shared" si="413"/>
        <v>777500</v>
      </c>
      <c r="T1577" s="11">
        <f t="shared" si="414"/>
        <v>146790</v>
      </c>
      <c r="U1577" s="12">
        <f t="shared" si="415"/>
        <v>842990</v>
      </c>
      <c r="V1577" s="13">
        <f t="shared" si="416"/>
        <v>819090</v>
      </c>
      <c r="W1577" s="10">
        <f t="shared" si="417"/>
        <v>434990</v>
      </c>
    </row>
    <row r="1578" spans="2:23" ht="142.80000000000001" x14ac:dyDescent="0.3">
      <c r="B1578" s="78" t="s">
        <v>26</v>
      </c>
      <c r="C1578" s="76">
        <v>804400</v>
      </c>
      <c r="D1578" s="79" t="s">
        <v>2418</v>
      </c>
      <c r="E1578" s="75">
        <v>0.55000000000000004</v>
      </c>
      <c r="F1578" s="76">
        <v>0.3</v>
      </c>
      <c r="G1578" s="76">
        <v>0.25</v>
      </c>
      <c r="H1578" s="6">
        <f t="shared" si="402"/>
        <v>28560</v>
      </c>
      <c r="I1578" s="6">
        <f t="shared" si="403"/>
        <v>28150</v>
      </c>
      <c r="J1578" s="6">
        <f t="shared" si="404"/>
        <v>56710</v>
      </c>
      <c r="K1578" s="7">
        <f t="shared" si="405"/>
        <v>64800</v>
      </c>
      <c r="L1578" s="7">
        <f t="shared" si="406"/>
        <v>69250</v>
      </c>
      <c r="M1578" s="7">
        <f t="shared" si="407"/>
        <v>134050</v>
      </c>
      <c r="N1578" s="8">
        <f t="shared" si="408"/>
        <v>48600</v>
      </c>
      <c r="O1578" s="8">
        <f t="shared" si="409"/>
        <v>71400</v>
      </c>
      <c r="P1578" s="8">
        <f t="shared" si="410"/>
        <v>120000</v>
      </c>
      <c r="Q1578" s="9">
        <f t="shared" si="411"/>
        <v>45300</v>
      </c>
      <c r="R1578" s="9">
        <f t="shared" si="412"/>
        <v>44750</v>
      </c>
      <c r="S1578" s="10">
        <f t="shared" si="413"/>
        <v>90050</v>
      </c>
      <c r="T1578" s="11">
        <f t="shared" si="414"/>
        <v>17013</v>
      </c>
      <c r="U1578" s="12">
        <f t="shared" si="415"/>
        <v>94353</v>
      </c>
      <c r="V1578" s="13">
        <f t="shared" si="416"/>
        <v>80303</v>
      </c>
      <c r="W1578" s="10">
        <f t="shared" si="417"/>
        <v>50353</v>
      </c>
    </row>
    <row r="1579" spans="2:23" ht="163.19999999999999" x14ac:dyDescent="0.3">
      <c r="B1579" s="78" t="s">
        <v>26</v>
      </c>
      <c r="C1579" s="76">
        <v>804405</v>
      </c>
      <c r="D1579" s="79" t="s">
        <v>2419</v>
      </c>
      <c r="E1579" s="75">
        <v>1.1000000000000001</v>
      </c>
      <c r="F1579" s="76">
        <v>0.2</v>
      </c>
      <c r="G1579" s="76">
        <v>0.9</v>
      </c>
      <c r="H1579" s="6">
        <f t="shared" si="402"/>
        <v>19040</v>
      </c>
      <c r="I1579" s="6">
        <f t="shared" si="403"/>
        <v>101340</v>
      </c>
      <c r="J1579" s="6">
        <f t="shared" si="404"/>
        <v>120380</v>
      </c>
      <c r="K1579" s="7">
        <f t="shared" si="405"/>
        <v>43200</v>
      </c>
      <c r="L1579" s="7">
        <f t="shared" si="406"/>
        <v>249300</v>
      </c>
      <c r="M1579" s="7">
        <f t="shared" si="407"/>
        <v>292500</v>
      </c>
      <c r="N1579" s="8">
        <f t="shared" si="408"/>
        <v>32400</v>
      </c>
      <c r="O1579" s="8">
        <f t="shared" si="409"/>
        <v>257040</v>
      </c>
      <c r="P1579" s="8">
        <f t="shared" si="410"/>
        <v>289440</v>
      </c>
      <c r="Q1579" s="9">
        <f t="shared" si="411"/>
        <v>30200</v>
      </c>
      <c r="R1579" s="9">
        <f t="shared" si="412"/>
        <v>161100</v>
      </c>
      <c r="S1579" s="10">
        <f t="shared" si="413"/>
        <v>191300</v>
      </c>
      <c r="T1579" s="11">
        <f t="shared" si="414"/>
        <v>36114</v>
      </c>
      <c r="U1579" s="12">
        <f t="shared" si="415"/>
        <v>208234</v>
      </c>
      <c r="V1579" s="13">
        <f t="shared" si="416"/>
        <v>205174</v>
      </c>
      <c r="W1579" s="10">
        <f t="shared" si="417"/>
        <v>107034</v>
      </c>
    </row>
    <row r="1580" spans="2:23" ht="40.799999999999997" x14ac:dyDescent="0.3">
      <c r="B1580" s="78" t="s">
        <v>26</v>
      </c>
      <c r="C1580" s="76">
        <v>804410</v>
      </c>
      <c r="D1580" s="79" t="s">
        <v>2420</v>
      </c>
      <c r="E1580" s="75">
        <v>0.17</v>
      </c>
      <c r="F1580" s="76">
        <v>0.04</v>
      </c>
      <c r="G1580" s="76">
        <v>0.13</v>
      </c>
      <c r="H1580" s="6">
        <f t="shared" ref="H1580:H1644" si="418">F1580*95200</f>
        <v>3808</v>
      </c>
      <c r="I1580" s="6">
        <f t="shared" ref="I1580:I1644" si="419">G1580*112600</f>
        <v>14638</v>
      </c>
      <c r="J1580" s="6">
        <f t="shared" si="404"/>
        <v>18446</v>
      </c>
      <c r="K1580" s="7">
        <f t="shared" si="405"/>
        <v>8640</v>
      </c>
      <c r="L1580" s="7">
        <f t="shared" si="406"/>
        <v>36010</v>
      </c>
      <c r="M1580" s="7">
        <f t="shared" si="407"/>
        <v>44650</v>
      </c>
      <c r="N1580" s="8">
        <f t="shared" si="408"/>
        <v>6480</v>
      </c>
      <c r="O1580" s="8">
        <f t="shared" si="409"/>
        <v>37128</v>
      </c>
      <c r="P1580" s="8">
        <f t="shared" si="410"/>
        <v>43608</v>
      </c>
      <c r="Q1580" s="9">
        <f t="shared" si="411"/>
        <v>6040</v>
      </c>
      <c r="R1580" s="9">
        <f t="shared" si="412"/>
        <v>23270</v>
      </c>
      <c r="S1580" s="10">
        <f t="shared" si="413"/>
        <v>29310</v>
      </c>
      <c r="T1580" s="11">
        <f t="shared" si="414"/>
        <v>5533.8</v>
      </c>
      <c r="U1580" s="12">
        <f t="shared" si="415"/>
        <v>31737.8</v>
      </c>
      <c r="V1580" s="13">
        <f t="shared" si="416"/>
        <v>30695.8</v>
      </c>
      <c r="W1580" s="10">
        <f t="shared" si="417"/>
        <v>16397.8</v>
      </c>
    </row>
    <row r="1581" spans="2:23" ht="40.799999999999997" x14ac:dyDescent="0.3">
      <c r="B1581" s="78" t="s">
        <v>26</v>
      </c>
      <c r="C1581" s="76">
        <v>804415</v>
      </c>
      <c r="D1581" s="79" t="s">
        <v>2421</v>
      </c>
      <c r="E1581" s="75">
        <v>0.39</v>
      </c>
      <c r="F1581" s="76">
        <v>0.16</v>
      </c>
      <c r="G1581" s="76">
        <v>0.23</v>
      </c>
      <c r="H1581" s="6">
        <f t="shared" si="418"/>
        <v>15232</v>
      </c>
      <c r="I1581" s="6">
        <f t="shared" si="419"/>
        <v>25898</v>
      </c>
      <c r="J1581" s="6">
        <f t="shared" si="404"/>
        <v>41130</v>
      </c>
      <c r="K1581" s="7">
        <f t="shared" si="405"/>
        <v>34560</v>
      </c>
      <c r="L1581" s="7">
        <f t="shared" si="406"/>
        <v>63710</v>
      </c>
      <c r="M1581" s="7">
        <f t="shared" si="407"/>
        <v>98270</v>
      </c>
      <c r="N1581" s="8">
        <f t="shared" si="408"/>
        <v>25920</v>
      </c>
      <c r="O1581" s="8">
        <f t="shared" si="409"/>
        <v>65688</v>
      </c>
      <c r="P1581" s="8">
        <f t="shared" si="410"/>
        <v>91608</v>
      </c>
      <c r="Q1581" s="9">
        <f t="shared" si="411"/>
        <v>24160</v>
      </c>
      <c r="R1581" s="9">
        <f t="shared" si="412"/>
        <v>41170</v>
      </c>
      <c r="S1581" s="10">
        <f t="shared" si="413"/>
        <v>65330</v>
      </c>
      <c r="T1581" s="11">
        <f t="shared" si="414"/>
        <v>12339</v>
      </c>
      <c r="U1581" s="12">
        <f t="shared" si="415"/>
        <v>69479</v>
      </c>
      <c r="V1581" s="13">
        <f t="shared" si="416"/>
        <v>62817</v>
      </c>
      <c r="W1581" s="10">
        <f t="shared" si="417"/>
        <v>36539</v>
      </c>
    </row>
    <row r="1582" spans="2:23" ht="163.19999999999999" x14ac:dyDescent="0.3">
      <c r="B1582" s="78" t="s">
        <v>26</v>
      </c>
      <c r="C1582" s="76">
        <v>804420</v>
      </c>
      <c r="D1582" s="79" t="s">
        <v>2422</v>
      </c>
      <c r="E1582" s="75">
        <v>0.52</v>
      </c>
      <c r="F1582" s="76">
        <v>0.27</v>
      </c>
      <c r="G1582" s="76">
        <v>0.25</v>
      </c>
      <c r="H1582" s="6">
        <f t="shared" si="418"/>
        <v>25704</v>
      </c>
      <c r="I1582" s="6">
        <f t="shared" si="419"/>
        <v>28150</v>
      </c>
      <c r="J1582" s="6">
        <f t="shared" si="404"/>
        <v>53854</v>
      </c>
      <c r="K1582" s="7">
        <f t="shared" si="405"/>
        <v>58320.000000000007</v>
      </c>
      <c r="L1582" s="7">
        <f t="shared" si="406"/>
        <v>69250</v>
      </c>
      <c r="M1582" s="7">
        <f t="shared" si="407"/>
        <v>127570</v>
      </c>
      <c r="N1582" s="8">
        <f t="shared" si="408"/>
        <v>43740</v>
      </c>
      <c r="O1582" s="8">
        <f t="shared" si="409"/>
        <v>71400</v>
      </c>
      <c r="P1582" s="8">
        <f t="shared" si="410"/>
        <v>115140</v>
      </c>
      <c r="Q1582" s="9">
        <f t="shared" si="411"/>
        <v>40770</v>
      </c>
      <c r="R1582" s="9">
        <f t="shared" si="412"/>
        <v>44750</v>
      </c>
      <c r="S1582" s="10">
        <f t="shared" si="413"/>
        <v>85520</v>
      </c>
      <c r="T1582" s="11">
        <f t="shared" si="414"/>
        <v>16156.2</v>
      </c>
      <c r="U1582" s="12">
        <f t="shared" si="415"/>
        <v>89872.2</v>
      </c>
      <c r="V1582" s="13">
        <f t="shared" si="416"/>
        <v>77442.2</v>
      </c>
      <c r="W1582" s="10">
        <f t="shared" si="417"/>
        <v>47822.2</v>
      </c>
    </row>
    <row r="1583" spans="2:23" ht="102" x14ac:dyDescent="0.3">
      <c r="B1583" s="78" t="s">
        <v>26</v>
      </c>
      <c r="C1583" s="76">
        <v>804425</v>
      </c>
      <c r="D1583" s="79" t="s">
        <v>2423</v>
      </c>
      <c r="E1583" s="75">
        <v>0.22000000000000003</v>
      </c>
      <c r="F1583" s="76">
        <v>0.08</v>
      </c>
      <c r="G1583" s="76">
        <v>0.14000000000000001</v>
      </c>
      <c r="H1583" s="6">
        <f t="shared" si="418"/>
        <v>7616</v>
      </c>
      <c r="I1583" s="6">
        <f t="shared" si="419"/>
        <v>15764.000000000002</v>
      </c>
      <c r="J1583" s="6">
        <f t="shared" si="404"/>
        <v>23380</v>
      </c>
      <c r="K1583" s="7">
        <f t="shared" si="405"/>
        <v>17280</v>
      </c>
      <c r="L1583" s="7">
        <f t="shared" si="406"/>
        <v>38780.000000000007</v>
      </c>
      <c r="M1583" s="7">
        <f t="shared" si="407"/>
        <v>56060.000000000007</v>
      </c>
      <c r="N1583" s="8">
        <f t="shared" si="408"/>
        <v>12960</v>
      </c>
      <c r="O1583" s="8">
        <f t="shared" si="409"/>
        <v>39984.000000000007</v>
      </c>
      <c r="P1583" s="8">
        <f t="shared" si="410"/>
        <v>52944.000000000007</v>
      </c>
      <c r="Q1583" s="9">
        <f t="shared" si="411"/>
        <v>12080</v>
      </c>
      <c r="R1583" s="9">
        <f t="shared" si="412"/>
        <v>25060.000000000004</v>
      </c>
      <c r="S1583" s="10">
        <f t="shared" si="413"/>
        <v>37140</v>
      </c>
      <c r="T1583" s="11">
        <f t="shared" si="414"/>
        <v>7014</v>
      </c>
      <c r="U1583" s="12">
        <f t="shared" si="415"/>
        <v>39694.000000000007</v>
      </c>
      <c r="V1583" s="13">
        <f t="shared" si="416"/>
        <v>36578.000000000007</v>
      </c>
      <c r="W1583" s="10">
        <f t="shared" si="417"/>
        <v>20774</v>
      </c>
    </row>
    <row r="1584" spans="2:23" ht="51.6" x14ac:dyDescent="0.3">
      <c r="B1584" s="76" t="s">
        <v>214</v>
      </c>
      <c r="C1584" s="76">
        <v>804430</v>
      </c>
      <c r="D1584" s="79" t="s">
        <v>2424</v>
      </c>
      <c r="E1584" s="75">
        <v>2.87</v>
      </c>
      <c r="F1584" s="76">
        <v>0.75</v>
      </c>
      <c r="G1584" s="76">
        <v>2.12</v>
      </c>
      <c r="H1584" s="6">
        <f t="shared" si="418"/>
        <v>71400</v>
      </c>
      <c r="I1584" s="6">
        <f t="shared" si="419"/>
        <v>238712</v>
      </c>
      <c r="J1584" s="6">
        <f t="shared" si="404"/>
        <v>310112</v>
      </c>
      <c r="K1584" s="7">
        <f t="shared" si="405"/>
        <v>162000</v>
      </c>
      <c r="L1584" s="7">
        <f t="shared" si="406"/>
        <v>587240</v>
      </c>
      <c r="M1584" s="7">
        <f t="shared" si="407"/>
        <v>749240</v>
      </c>
      <c r="N1584" s="8">
        <f t="shared" si="408"/>
        <v>121500</v>
      </c>
      <c r="O1584" s="8">
        <f t="shared" si="409"/>
        <v>605472</v>
      </c>
      <c r="P1584" s="8">
        <f t="shared" si="410"/>
        <v>726972</v>
      </c>
      <c r="Q1584" s="9">
        <f t="shared" si="411"/>
        <v>113250</v>
      </c>
      <c r="R1584" s="9">
        <f t="shared" si="412"/>
        <v>379480</v>
      </c>
      <c r="S1584" s="10">
        <f t="shared" si="413"/>
        <v>492730</v>
      </c>
      <c r="T1584" s="11">
        <f t="shared" si="414"/>
        <v>93033.600000000006</v>
      </c>
      <c r="U1584" s="12">
        <f t="shared" si="415"/>
        <v>532161.6</v>
      </c>
      <c r="V1584" s="13">
        <f t="shared" si="416"/>
        <v>509893.6</v>
      </c>
      <c r="W1584" s="10">
        <f t="shared" si="417"/>
        <v>275651.59999999998</v>
      </c>
    </row>
    <row r="1585" spans="2:23" x14ac:dyDescent="0.3">
      <c r="B1585" s="76"/>
      <c r="C1585" s="76"/>
      <c r="D1585" s="79"/>
      <c r="E1585" s="76">
        <f>SUM(E854:E1584)</f>
        <v>1300.6600000000001</v>
      </c>
      <c r="F1585" s="76">
        <f>SUM(F854:F1584)</f>
        <v>330.26000000000005</v>
      </c>
      <c r="G1585" s="76">
        <f>SUM(G854:G1584)</f>
        <v>970.40000000000077</v>
      </c>
    </row>
    <row r="1586" spans="2:23" ht="40.799999999999997" x14ac:dyDescent="0.3">
      <c r="B1586" s="76" t="s">
        <v>214</v>
      </c>
      <c r="C1586" s="76">
        <v>804435</v>
      </c>
      <c r="D1586" s="79" t="s">
        <v>2425</v>
      </c>
      <c r="E1586" s="75">
        <v>6.1</v>
      </c>
      <c r="F1586" s="76">
        <v>0.55000000000000004</v>
      </c>
      <c r="G1586" s="76">
        <v>5.55</v>
      </c>
      <c r="H1586" s="6">
        <f t="shared" si="418"/>
        <v>52360.000000000007</v>
      </c>
      <c r="I1586" s="6">
        <f t="shared" si="419"/>
        <v>624930</v>
      </c>
      <c r="J1586" s="6">
        <f t="shared" si="404"/>
        <v>677290</v>
      </c>
      <c r="K1586" s="7">
        <f t="shared" si="405"/>
        <v>118800.00000000001</v>
      </c>
      <c r="L1586" s="7">
        <f t="shared" si="406"/>
        <v>1537350</v>
      </c>
      <c r="M1586" s="7">
        <f t="shared" si="407"/>
        <v>1656150</v>
      </c>
      <c r="N1586" s="8">
        <f t="shared" si="408"/>
        <v>89100</v>
      </c>
      <c r="O1586" s="8">
        <f t="shared" si="409"/>
        <v>1585080</v>
      </c>
      <c r="P1586" s="8">
        <f t="shared" si="410"/>
        <v>1674180</v>
      </c>
      <c r="Q1586" s="9">
        <f t="shared" si="411"/>
        <v>83050</v>
      </c>
      <c r="R1586" s="9">
        <f t="shared" si="412"/>
        <v>993450</v>
      </c>
      <c r="S1586" s="10">
        <f t="shared" si="413"/>
        <v>1076500</v>
      </c>
      <c r="T1586" s="11">
        <f t="shared" si="414"/>
        <v>203187</v>
      </c>
      <c r="U1586" s="12">
        <f t="shared" si="415"/>
        <v>1182047</v>
      </c>
      <c r="V1586" s="13">
        <f t="shared" si="416"/>
        <v>1200077</v>
      </c>
      <c r="W1586" s="10">
        <f t="shared" si="417"/>
        <v>602397</v>
      </c>
    </row>
    <row r="1587" spans="2:23" x14ac:dyDescent="0.3">
      <c r="B1587" s="78" t="s">
        <v>26</v>
      </c>
      <c r="C1587" s="76">
        <v>805000</v>
      </c>
      <c r="D1587" s="79" t="s">
        <v>2426</v>
      </c>
      <c r="E1587" s="75">
        <v>5</v>
      </c>
      <c r="F1587" s="76">
        <v>1</v>
      </c>
      <c r="G1587" s="76">
        <v>4</v>
      </c>
      <c r="H1587" s="6">
        <f t="shared" si="418"/>
        <v>95200</v>
      </c>
      <c r="I1587" s="6">
        <f t="shared" si="419"/>
        <v>450400</v>
      </c>
      <c r="J1587" s="6">
        <f t="shared" si="404"/>
        <v>545600</v>
      </c>
      <c r="K1587" s="7">
        <f t="shared" si="405"/>
        <v>216000</v>
      </c>
      <c r="L1587" s="7">
        <f t="shared" si="406"/>
        <v>1108000</v>
      </c>
      <c r="M1587" s="7">
        <f t="shared" si="407"/>
        <v>1324000</v>
      </c>
      <c r="N1587" s="8">
        <f t="shared" si="408"/>
        <v>162000</v>
      </c>
      <c r="O1587" s="8">
        <f t="shared" si="409"/>
        <v>1142400</v>
      </c>
      <c r="P1587" s="8">
        <f t="shared" si="410"/>
        <v>1304400</v>
      </c>
      <c r="Q1587" s="9">
        <f t="shared" si="411"/>
        <v>151000</v>
      </c>
      <c r="R1587" s="9">
        <f t="shared" si="412"/>
        <v>716000</v>
      </c>
      <c r="S1587" s="10">
        <f t="shared" si="413"/>
        <v>867000</v>
      </c>
      <c r="T1587" s="11">
        <f t="shared" si="414"/>
        <v>163680</v>
      </c>
      <c r="U1587" s="12">
        <f t="shared" si="415"/>
        <v>942080</v>
      </c>
      <c r="V1587" s="13">
        <f t="shared" si="416"/>
        <v>922480</v>
      </c>
      <c r="W1587" s="10">
        <f t="shared" si="417"/>
        <v>485080</v>
      </c>
    </row>
    <row r="1588" spans="2:23" x14ac:dyDescent="0.3">
      <c r="B1588" s="78" t="s">
        <v>26</v>
      </c>
      <c r="C1588" s="76">
        <v>805005</v>
      </c>
      <c r="D1588" s="79" t="s">
        <v>2427</v>
      </c>
      <c r="E1588" s="75">
        <v>7</v>
      </c>
      <c r="F1588" s="76">
        <v>1</v>
      </c>
      <c r="G1588" s="76">
        <v>6</v>
      </c>
      <c r="H1588" s="6">
        <f t="shared" si="418"/>
        <v>95200</v>
      </c>
      <c r="I1588" s="6">
        <f t="shared" si="419"/>
        <v>675600</v>
      </c>
      <c r="J1588" s="6">
        <f t="shared" si="404"/>
        <v>770800</v>
      </c>
      <c r="K1588" s="7">
        <f t="shared" si="405"/>
        <v>216000</v>
      </c>
      <c r="L1588" s="7">
        <f t="shared" si="406"/>
        <v>1662000</v>
      </c>
      <c r="M1588" s="7">
        <f t="shared" si="407"/>
        <v>1878000</v>
      </c>
      <c r="N1588" s="8">
        <f t="shared" si="408"/>
        <v>162000</v>
      </c>
      <c r="O1588" s="8">
        <f t="shared" si="409"/>
        <v>1713600</v>
      </c>
      <c r="P1588" s="8">
        <f t="shared" si="410"/>
        <v>1875600</v>
      </c>
      <c r="Q1588" s="9">
        <f t="shared" si="411"/>
        <v>151000</v>
      </c>
      <c r="R1588" s="9">
        <f t="shared" si="412"/>
        <v>1074000</v>
      </c>
      <c r="S1588" s="10">
        <f t="shared" si="413"/>
        <v>1225000</v>
      </c>
      <c r="T1588" s="11">
        <f t="shared" si="414"/>
        <v>231240</v>
      </c>
      <c r="U1588" s="12">
        <f t="shared" si="415"/>
        <v>1338440</v>
      </c>
      <c r="V1588" s="13">
        <f t="shared" si="416"/>
        <v>1336040</v>
      </c>
      <c r="W1588" s="10">
        <f t="shared" si="417"/>
        <v>685440</v>
      </c>
    </row>
    <row r="1589" spans="2:23" ht="158.4" x14ac:dyDescent="0.3">
      <c r="B1589" s="78" t="s">
        <v>26</v>
      </c>
      <c r="C1589" s="76">
        <v>805010</v>
      </c>
      <c r="D1589" s="79" t="s">
        <v>2428</v>
      </c>
      <c r="E1589" s="75">
        <v>5</v>
      </c>
      <c r="F1589" s="76">
        <v>1</v>
      </c>
      <c r="G1589" s="76">
        <v>4</v>
      </c>
      <c r="H1589" s="6">
        <f t="shared" si="418"/>
        <v>95200</v>
      </c>
      <c r="I1589" s="6">
        <f t="shared" si="419"/>
        <v>450400</v>
      </c>
      <c r="J1589" s="6">
        <f t="shared" si="404"/>
        <v>545600</v>
      </c>
      <c r="K1589" s="7">
        <f t="shared" si="405"/>
        <v>216000</v>
      </c>
      <c r="L1589" s="7">
        <f t="shared" si="406"/>
        <v>1108000</v>
      </c>
      <c r="M1589" s="7">
        <f t="shared" si="407"/>
        <v>1324000</v>
      </c>
      <c r="N1589" s="8">
        <f t="shared" si="408"/>
        <v>162000</v>
      </c>
      <c r="O1589" s="8">
        <f t="shared" si="409"/>
        <v>1142400</v>
      </c>
      <c r="P1589" s="8">
        <f t="shared" si="410"/>
        <v>1304400</v>
      </c>
      <c r="Q1589" s="9">
        <f t="shared" si="411"/>
        <v>151000</v>
      </c>
      <c r="R1589" s="9">
        <f t="shared" si="412"/>
        <v>716000</v>
      </c>
      <c r="S1589" s="10">
        <f t="shared" si="413"/>
        <v>867000</v>
      </c>
      <c r="T1589" s="11">
        <f t="shared" si="414"/>
        <v>163680</v>
      </c>
      <c r="U1589" s="12">
        <f t="shared" si="415"/>
        <v>942080</v>
      </c>
      <c r="V1589" s="13">
        <f t="shared" si="416"/>
        <v>922480</v>
      </c>
      <c r="W1589" s="10">
        <f t="shared" si="417"/>
        <v>485080</v>
      </c>
    </row>
    <row r="1590" spans="2:23" ht="40.799999999999997" x14ac:dyDescent="0.3">
      <c r="B1590" s="78" t="s">
        <v>26</v>
      </c>
      <c r="C1590" s="76">
        <v>805015</v>
      </c>
      <c r="D1590" s="79" t="s">
        <v>2429</v>
      </c>
      <c r="E1590" s="75">
        <v>2</v>
      </c>
      <c r="F1590" s="76">
        <v>0.5</v>
      </c>
      <c r="G1590" s="76">
        <v>1.5</v>
      </c>
      <c r="H1590" s="6">
        <f t="shared" si="418"/>
        <v>47600</v>
      </c>
      <c r="I1590" s="6">
        <f t="shared" si="419"/>
        <v>168900</v>
      </c>
      <c r="J1590" s="6">
        <f t="shared" si="404"/>
        <v>216500</v>
      </c>
      <c r="K1590" s="7">
        <f t="shared" si="405"/>
        <v>108000</v>
      </c>
      <c r="L1590" s="7">
        <f t="shared" si="406"/>
        <v>415500</v>
      </c>
      <c r="M1590" s="7">
        <f t="shared" si="407"/>
        <v>523500</v>
      </c>
      <c r="N1590" s="8">
        <f t="shared" si="408"/>
        <v>81000</v>
      </c>
      <c r="O1590" s="8">
        <f t="shared" si="409"/>
        <v>428400</v>
      </c>
      <c r="P1590" s="8">
        <f t="shared" si="410"/>
        <v>509400</v>
      </c>
      <c r="Q1590" s="9">
        <f t="shared" si="411"/>
        <v>75500</v>
      </c>
      <c r="R1590" s="9">
        <f t="shared" si="412"/>
        <v>268500</v>
      </c>
      <c r="S1590" s="10">
        <f t="shared" si="413"/>
        <v>344000</v>
      </c>
      <c r="T1590" s="11">
        <f t="shared" si="414"/>
        <v>64950</v>
      </c>
      <c r="U1590" s="12">
        <f t="shared" si="415"/>
        <v>371950</v>
      </c>
      <c r="V1590" s="13">
        <f t="shared" si="416"/>
        <v>357850</v>
      </c>
      <c r="W1590" s="10">
        <f t="shared" si="417"/>
        <v>192450</v>
      </c>
    </row>
    <row r="1591" spans="2:23" x14ac:dyDescent="0.3">
      <c r="B1591" s="78" t="s">
        <v>26</v>
      </c>
      <c r="C1591" s="76">
        <v>805025</v>
      </c>
      <c r="D1591" s="79" t="s">
        <v>2430</v>
      </c>
      <c r="E1591" s="75">
        <v>10</v>
      </c>
      <c r="F1591" s="76">
        <v>2</v>
      </c>
      <c r="G1591" s="76">
        <v>8</v>
      </c>
      <c r="H1591" s="6">
        <f t="shared" si="418"/>
        <v>190400</v>
      </c>
      <c r="I1591" s="6">
        <f t="shared" si="419"/>
        <v>900800</v>
      </c>
      <c r="J1591" s="6">
        <f t="shared" si="404"/>
        <v>1091200</v>
      </c>
      <c r="K1591" s="7">
        <f t="shared" si="405"/>
        <v>432000</v>
      </c>
      <c r="L1591" s="7">
        <f t="shared" si="406"/>
        <v>2216000</v>
      </c>
      <c r="M1591" s="7">
        <f t="shared" si="407"/>
        <v>2648000</v>
      </c>
      <c r="N1591" s="8">
        <f t="shared" si="408"/>
        <v>324000</v>
      </c>
      <c r="O1591" s="8">
        <f t="shared" si="409"/>
        <v>2284800</v>
      </c>
      <c r="P1591" s="8">
        <f t="shared" si="410"/>
        <v>2608800</v>
      </c>
      <c r="Q1591" s="9">
        <f t="shared" si="411"/>
        <v>302000</v>
      </c>
      <c r="R1591" s="9">
        <f t="shared" si="412"/>
        <v>1432000</v>
      </c>
      <c r="S1591" s="10">
        <f t="shared" si="413"/>
        <v>1734000</v>
      </c>
      <c r="T1591" s="11">
        <f t="shared" si="414"/>
        <v>327360</v>
      </c>
      <c r="U1591" s="12">
        <f t="shared" si="415"/>
        <v>1884160</v>
      </c>
      <c r="V1591" s="13">
        <f t="shared" si="416"/>
        <v>1844960</v>
      </c>
      <c r="W1591" s="10">
        <f t="shared" si="417"/>
        <v>970160</v>
      </c>
    </row>
    <row r="1592" spans="2:23" ht="61.2" x14ac:dyDescent="0.3">
      <c r="B1592" s="78" t="s">
        <v>26</v>
      </c>
      <c r="C1592" s="76">
        <v>805030</v>
      </c>
      <c r="D1592" s="79" t="s">
        <v>2431</v>
      </c>
      <c r="E1592" s="75">
        <v>25</v>
      </c>
      <c r="F1592" s="76">
        <v>6</v>
      </c>
      <c r="G1592" s="76">
        <v>19</v>
      </c>
      <c r="H1592" s="6">
        <f t="shared" si="418"/>
        <v>571200</v>
      </c>
      <c r="I1592" s="6">
        <f t="shared" si="419"/>
        <v>2139400</v>
      </c>
      <c r="J1592" s="6">
        <f t="shared" si="404"/>
        <v>2710600</v>
      </c>
      <c r="K1592" s="7">
        <f t="shared" si="405"/>
        <v>1296000</v>
      </c>
      <c r="L1592" s="7">
        <f t="shared" si="406"/>
        <v>5263000</v>
      </c>
      <c r="M1592" s="7">
        <f t="shared" si="407"/>
        <v>6559000</v>
      </c>
      <c r="N1592" s="8">
        <f t="shared" si="408"/>
        <v>972000</v>
      </c>
      <c r="O1592" s="8">
        <f t="shared" si="409"/>
        <v>5426400</v>
      </c>
      <c r="P1592" s="8">
        <f t="shared" si="410"/>
        <v>6398400</v>
      </c>
      <c r="Q1592" s="9">
        <f t="shared" si="411"/>
        <v>906000</v>
      </c>
      <c r="R1592" s="9">
        <f t="shared" si="412"/>
        <v>3401000</v>
      </c>
      <c r="S1592" s="10">
        <f t="shared" si="413"/>
        <v>4307000</v>
      </c>
      <c r="T1592" s="11">
        <f t="shared" si="414"/>
        <v>813180</v>
      </c>
      <c r="U1592" s="12">
        <f t="shared" si="415"/>
        <v>4661580</v>
      </c>
      <c r="V1592" s="13">
        <f t="shared" si="416"/>
        <v>4500980</v>
      </c>
      <c r="W1592" s="10">
        <f t="shared" si="417"/>
        <v>2409580</v>
      </c>
    </row>
    <row r="1593" spans="2:23" ht="40.799999999999997" x14ac:dyDescent="0.3">
      <c r="B1593" s="78" t="s">
        <v>26</v>
      </c>
      <c r="C1593" s="76">
        <v>805040</v>
      </c>
      <c r="D1593" s="79" t="s">
        <v>2432</v>
      </c>
      <c r="E1593" s="75">
        <v>17</v>
      </c>
      <c r="F1593" s="76">
        <v>4</v>
      </c>
      <c r="G1593" s="76">
        <v>13</v>
      </c>
      <c r="H1593" s="6">
        <f t="shared" si="418"/>
        <v>380800</v>
      </c>
      <c r="I1593" s="6">
        <f t="shared" si="419"/>
        <v>1463800</v>
      </c>
      <c r="J1593" s="6">
        <f t="shared" si="404"/>
        <v>1844600</v>
      </c>
      <c r="K1593" s="7">
        <f t="shared" si="405"/>
        <v>864000</v>
      </c>
      <c r="L1593" s="7">
        <f t="shared" si="406"/>
        <v>3601000</v>
      </c>
      <c r="M1593" s="7">
        <f t="shared" si="407"/>
        <v>4465000</v>
      </c>
      <c r="N1593" s="8">
        <f t="shared" si="408"/>
        <v>648000</v>
      </c>
      <c r="O1593" s="8">
        <f t="shared" si="409"/>
        <v>3712800</v>
      </c>
      <c r="P1593" s="8">
        <f t="shared" si="410"/>
        <v>4360800</v>
      </c>
      <c r="Q1593" s="9">
        <f t="shared" si="411"/>
        <v>604000</v>
      </c>
      <c r="R1593" s="9">
        <f t="shared" si="412"/>
        <v>2327000</v>
      </c>
      <c r="S1593" s="10">
        <f t="shared" si="413"/>
        <v>2931000</v>
      </c>
      <c r="T1593" s="11">
        <f t="shared" si="414"/>
        <v>553380</v>
      </c>
      <c r="U1593" s="12">
        <f t="shared" si="415"/>
        <v>3173780</v>
      </c>
      <c r="V1593" s="13">
        <f t="shared" si="416"/>
        <v>3069580</v>
      </c>
      <c r="W1593" s="10">
        <f t="shared" si="417"/>
        <v>1639780</v>
      </c>
    </row>
    <row r="1594" spans="2:23" x14ac:dyDescent="0.3">
      <c r="B1594" s="78" t="s">
        <v>26</v>
      </c>
      <c r="C1594" s="76">
        <v>805045</v>
      </c>
      <c r="D1594" s="79" t="s">
        <v>2433</v>
      </c>
      <c r="E1594" s="75">
        <v>14.37</v>
      </c>
      <c r="F1594" s="76">
        <v>3.75</v>
      </c>
      <c r="G1594" s="76">
        <v>10.62</v>
      </c>
      <c r="H1594" s="6">
        <f t="shared" si="418"/>
        <v>357000</v>
      </c>
      <c r="I1594" s="6">
        <f t="shared" si="419"/>
        <v>1195812</v>
      </c>
      <c r="J1594" s="6">
        <f t="shared" si="404"/>
        <v>1552812</v>
      </c>
      <c r="K1594" s="7">
        <f t="shared" si="405"/>
        <v>810000</v>
      </c>
      <c r="L1594" s="7">
        <f t="shared" si="406"/>
        <v>2941740</v>
      </c>
      <c r="M1594" s="7">
        <f t="shared" si="407"/>
        <v>3751740</v>
      </c>
      <c r="N1594" s="8">
        <f t="shared" si="408"/>
        <v>607500</v>
      </c>
      <c r="O1594" s="8">
        <f t="shared" si="409"/>
        <v>3033072</v>
      </c>
      <c r="P1594" s="8">
        <f t="shared" si="410"/>
        <v>3640572</v>
      </c>
      <c r="Q1594" s="9">
        <f t="shared" si="411"/>
        <v>566250</v>
      </c>
      <c r="R1594" s="9">
        <f t="shared" si="412"/>
        <v>1900979.9999999998</v>
      </c>
      <c r="S1594" s="10">
        <f t="shared" si="413"/>
        <v>2467230</v>
      </c>
      <c r="T1594" s="11">
        <f t="shared" si="414"/>
        <v>465843.6</v>
      </c>
      <c r="U1594" s="12">
        <f t="shared" si="415"/>
        <v>2664771.6</v>
      </c>
      <c r="V1594" s="13">
        <f t="shared" si="416"/>
        <v>2553603.6</v>
      </c>
      <c r="W1594" s="10">
        <f t="shared" si="417"/>
        <v>1380261.6</v>
      </c>
    </row>
    <row r="1595" spans="2:23" ht="36" x14ac:dyDescent="0.3">
      <c r="B1595" s="78" t="s">
        <v>26</v>
      </c>
      <c r="C1595" s="76">
        <v>805055</v>
      </c>
      <c r="D1595" s="79" t="s">
        <v>2434</v>
      </c>
      <c r="E1595" s="75">
        <v>3.49</v>
      </c>
      <c r="F1595" s="76">
        <v>0.91</v>
      </c>
      <c r="G1595" s="76">
        <v>2.58</v>
      </c>
      <c r="H1595" s="6">
        <f t="shared" si="418"/>
        <v>86632</v>
      </c>
      <c r="I1595" s="6">
        <f t="shared" si="419"/>
        <v>290508</v>
      </c>
      <c r="J1595" s="6">
        <f t="shared" si="404"/>
        <v>377140</v>
      </c>
      <c r="K1595" s="7">
        <f t="shared" si="405"/>
        <v>196560</v>
      </c>
      <c r="L1595" s="7">
        <f t="shared" si="406"/>
        <v>714660</v>
      </c>
      <c r="M1595" s="7">
        <f t="shared" si="407"/>
        <v>911220</v>
      </c>
      <c r="N1595" s="8">
        <f t="shared" si="408"/>
        <v>147420</v>
      </c>
      <c r="O1595" s="8">
        <f t="shared" si="409"/>
        <v>736848</v>
      </c>
      <c r="P1595" s="8">
        <f t="shared" si="410"/>
        <v>884268</v>
      </c>
      <c r="Q1595" s="9">
        <f t="shared" si="411"/>
        <v>137410</v>
      </c>
      <c r="R1595" s="9">
        <f t="shared" si="412"/>
        <v>461820</v>
      </c>
      <c r="S1595" s="10">
        <f t="shared" si="413"/>
        <v>599230</v>
      </c>
      <c r="T1595" s="11">
        <f t="shared" si="414"/>
        <v>113142</v>
      </c>
      <c r="U1595" s="12">
        <f t="shared" si="415"/>
        <v>647222</v>
      </c>
      <c r="V1595" s="13">
        <f t="shared" si="416"/>
        <v>620270</v>
      </c>
      <c r="W1595" s="10">
        <f t="shared" si="417"/>
        <v>335232</v>
      </c>
    </row>
    <row r="1596" spans="2:23" ht="40.799999999999997" x14ac:dyDescent="0.3">
      <c r="B1596" s="78" t="s">
        <v>26</v>
      </c>
      <c r="C1596" s="76">
        <v>805057</v>
      </c>
      <c r="D1596" s="79" t="s">
        <v>2435</v>
      </c>
      <c r="E1596" s="75">
        <v>3.5</v>
      </c>
      <c r="F1596" s="76">
        <v>1</v>
      </c>
      <c r="G1596" s="76">
        <v>2.5</v>
      </c>
      <c r="H1596" s="6">
        <f t="shared" si="418"/>
        <v>95200</v>
      </c>
      <c r="I1596" s="6">
        <f t="shared" si="419"/>
        <v>281500</v>
      </c>
      <c r="J1596" s="6">
        <f t="shared" si="404"/>
        <v>376700</v>
      </c>
      <c r="K1596" s="7">
        <f t="shared" si="405"/>
        <v>216000</v>
      </c>
      <c r="L1596" s="7">
        <f t="shared" si="406"/>
        <v>692500</v>
      </c>
      <c r="M1596" s="7">
        <f t="shared" si="407"/>
        <v>908500</v>
      </c>
      <c r="N1596" s="8">
        <f t="shared" si="408"/>
        <v>162000</v>
      </c>
      <c r="O1596" s="8">
        <f t="shared" si="409"/>
        <v>714000</v>
      </c>
      <c r="P1596" s="8">
        <f t="shared" si="410"/>
        <v>876000</v>
      </c>
      <c r="Q1596" s="9">
        <f t="shared" si="411"/>
        <v>151000</v>
      </c>
      <c r="R1596" s="9">
        <f t="shared" si="412"/>
        <v>447500</v>
      </c>
      <c r="S1596" s="10">
        <f t="shared" si="413"/>
        <v>598500</v>
      </c>
      <c r="T1596" s="11">
        <f t="shared" si="414"/>
        <v>113010</v>
      </c>
      <c r="U1596" s="12">
        <f t="shared" si="415"/>
        <v>644810</v>
      </c>
      <c r="V1596" s="13">
        <f t="shared" si="416"/>
        <v>612310</v>
      </c>
      <c r="W1596" s="10">
        <f t="shared" si="417"/>
        <v>334810</v>
      </c>
    </row>
    <row r="1597" spans="2:23" ht="81.599999999999994" x14ac:dyDescent="0.3">
      <c r="B1597" s="78" t="s">
        <v>26</v>
      </c>
      <c r="C1597" s="76">
        <v>805070</v>
      </c>
      <c r="D1597" s="79" t="s">
        <v>2436</v>
      </c>
      <c r="E1597" s="75">
        <v>7</v>
      </c>
      <c r="F1597" s="76">
        <v>1.5</v>
      </c>
      <c r="G1597" s="76">
        <v>5.5</v>
      </c>
      <c r="H1597" s="6">
        <f t="shared" si="418"/>
        <v>142800</v>
      </c>
      <c r="I1597" s="6">
        <f t="shared" si="419"/>
        <v>619300</v>
      </c>
      <c r="J1597" s="6">
        <f t="shared" si="404"/>
        <v>762100</v>
      </c>
      <c r="K1597" s="7">
        <f t="shared" si="405"/>
        <v>324000</v>
      </c>
      <c r="L1597" s="7">
        <f t="shared" si="406"/>
        <v>1523500</v>
      </c>
      <c r="M1597" s="7">
        <f t="shared" si="407"/>
        <v>1847500</v>
      </c>
      <c r="N1597" s="8">
        <f t="shared" si="408"/>
        <v>243000</v>
      </c>
      <c r="O1597" s="8">
        <f t="shared" si="409"/>
        <v>1570800</v>
      </c>
      <c r="P1597" s="8">
        <f t="shared" si="410"/>
        <v>1813800</v>
      </c>
      <c r="Q1597" s="9">
        <f t="shared" si="411"/>
        <v>226500</v>
      </c>
      <c r="R1597" s="9">
        <f t="shared" si="412"/>
        <v>984500</v>
      </c>
      <c r="S1597" s="10">
        <f t="shared" si="413"/>
        <v>1211000</v>
      </c>
      <c r="T1597" s="11">
        <f t="shared" si="414"/>
        <v>228630</v>
      </c>
      <c r="U1597" s="12">
        <f t="shared" si="415"/>
        <v>1314030</v>
      </c>
      <c r="V1597" s="13">
        <f t="shared" si="416"/>
        <v>1280330</v>
      </c>
      <c r="W1597" s="10">
        <f t="shared" si="417"/>
        <v>677530</v>
      </c>
    </row>
    <row r="1598" spans="2:23" ht="61.2" x14ac:dyDescent="0.3">
      <c r="B1598" s="78" t="s">
        <v>26</v>
      </c>
      <c r="C1598" s="76">
        <v>805079</v>
      </c>
      <c r="D1598" s="79" t="s">
        <v>2437</v>
      </c>
      <c r="E1598" s="75">
        <v>32</v>
      </c>
      <c r="F1598" s="76">
        <v>7</v>
      </c>
      <c r="G1598" s="76">
        <v>25</v>
      </c>
      <c r="H1598" s="6">
        <f t="shared" si="418"/>
        <v>666400</v>
      </c>
      <c r="I1598" s="6">
        <f t="shared" si="419"/>
        <v>2815000</v>
      </c>
      <c r="J1598" s="6">
        <f t="shared" si="404"/>
        <v>3481400</v>
      </c>
      <c r="K1598" s="7">
        <f t="shared" si="405"/>
        <v>1512000</v>
      </c>
      <c r="L1598" s="7">
        <f t="shared" si="406"/>
        <v>6925000</v>
      </c>
      <c r="M1598" s="7">
        <f t="shared" si="407"/>
        <v>8437000</v>
      </c>
      <c r="N1598" s="8">
        <f t="shared" si="408"/>
        <v>1134000</v>
      </c>
      <c r="O1598" s="8">
        <f t="shared" si="409"/>
        <v>7140000</v>
      </c>
      <c r="P1598" s="8">
        <f t="shared" si="410"/>
        <v>8274000</v>
      </c>
      <c r="Q1598" s="9">
        <f t="shared" si="411"/>
        <v>1057000</v>
      </c>
      <c r="R1598" s="9">
        <f t="shared" si="412"/>
        <v>4475000</v>
      </c>
      <c r="S1598" s="10">
        <f t="shared" si="413"/>
        <v>5532000</v>
      </c>
      <c r="T1598" s="11">
        <f t="shared" si="414"/>
        <v>1044420</v>
      </c>
      <c r="U1598" s="12">
        <f t="shared" si="415"/>
        <v>6000020</v>
      </c>
      <c r="V1598" s="13">
        <f t="shared" si="416"/>
        <v>5837020</v>
      </c>
      <c r="W1598" s="10">
        <f t="shared" si="417"/>
        <v>3095020</v>
      </c>
    </row>
    <row r="1599" spans="2:23" ht="61.2" x14ac:dyDescent="0.3">
      <c r="B1599" s="78" t="s">
        <v>26</v>
      </c>
      <c r="C1599" s="76">
        <v>805080</v>
      </c>
      <c r="D1599" s="79" t="s">
        <v>2438</v>
      </c>
      <c r="E1599" s="75">
        <v>35</v>
      </c>
      <c r="F1599" s="76">
        <v>8</v>
      </c>
      <c r="G1599" s="76">
        <v>27</v>
      </c>
      <c r="H1599" s="6">
        <f t="shared" si="418"/>
        <v>761600</v>
      </c>
      <c r="I1599" s="6">
        <f t="shared" si="419"/>
        <v>3040200</v>
      </c>
      <c r="J1599" s="6">
        <f t="shared" si="404"/>
        <v>3801800</v>
      </c>
      <c r="K1599" s="7">
        <f t="shared" si="405"/>
        <v>1728000</v>
      </c>
      <c r="L1599" s="7">
        <f t="shared" si="406"/>
        <v>7479000</v>
      </c>
      <c r="M1599" s="7">
        <f t="shared" si="407"/>
        <v>9207000</v>
      </c>
      <c r="N1599" s="8">
        <f t="shared" si="408"/>
        <v>1296000</v>
      </c>
      <c r="O1599" s="8">
        <f t="shared" si="409"/>
        <v>7711200</v>
      </c>
      <c r="P1599" s="8">
        <f t="shared" si="410"/>
        <v>9007200</v>
      </c>
      <c r="Q1599" s="9">
        <f t="shared" si="411"/>
        <v>1208000</v>
      </c>
      <c r="R1599" s="9">
        <f t="shared" si="412"/>
        <v>4833000</v>
      </c>
      <c r="S1599" s="10">
        <f t="shared" si="413"/>
        <v>6041000</v>
      </c>
      <c r="T1599" s="11">
        <f t="shared" si="414"/>
        <v>1140540</v>
      </c>
      <c r="U1599" s="12">
        <f t="shared" si="415"/>
        <v>6545740</v>
      </c>
      <c r="V1599" s="13">
        <f t="shared" si="416"/>
        <v>6345940</v>
      </c>
      <c r="W1599" s="10">
        <f t="shared" si="417"/>
        <v>3379740</v>
      </c>
    </row>
    <row r="1600" spans="2:23" ht="40.799999999999997" x14ac:dyDescent="0.3">
      <c r="B1600" s="78" t="s">
        <v>26</v>
      </c>
      <c r="C1600" s="76">
        <v>805081</v>
      </c>
      <c r="D1600" s="79" t="s">
        <v>2439</v>
      </c>
      <c r="E1600" s="75">
        <v>35</v>
      </c>
      <c r="F1600" s="76">
        <v>8</v>
      </c>
      <c r="G1600" s="76">
        <v>27</v>
      </c>
      <c r="H1600" s="6">
        <f t="shared" si="418"/>
        <v>761600</v>
      </c>
      <c r="I1600" s="6">
        <f t="shared" si="419"/>
        <v>3040200</v>
      </c>
      <c r="J1600" s="6">
        <f t="shared" si="404"/>
        <v>3801800</v>
      </c>
      <c r="K1600" s="7">
        <f t="shared" si="405"/>
        <v>1728000</v>
      </c>
      <c r="L1600" s="7">
        <f t="shared" si="406"/>
        <v>7479000</v>
      </c>
      <c r="M1600" s="7">
        <f t="shared" si="407"/>
        <v>9207000</v>
      </c>
      <c r="N1600" s="8">
        <f t="shared" si="408"/>
        <v>1296000</v>
      </c>
      <c r="O1600" s="8">
        <f t="shared" si="409"/>
        <v>7711200</v>
      </c>
      <c r="P1600" s="8">
        <f t="shared" si="410"/>
        <v>9007200</v>
      </c>
      <c r="Q1600" s="9">
        <f t="shared" si="411"/>
        <v>1208000</v>
      </c>
      <c r="R1600" s="9">
        <f t="shared" si="412"/>
        <v>4833000</v>
      </c>
      <c r="S1600" s="10">
        <f t="shared" si="413"/>
        <v>6041000</v>
      </c>
      <c r="T1600" s="11">
        <f t="shared" si="414"/>
        <v>1140540</v>
      </c>
      <c r="U1600" s="12">
        <f t="shared" si="415"/>
        <v>6545740</v>
      </c>
      <c r="V1600" s="13">
        <f t="shared" si="416"/>
        <v>6345940</v>
      </c>
      <c r="W1600" s="10">
        <f t="shared" si="417"/>
        <v>3379740</v>
      </c>
    </row>
    <row r="1601" spans="2:23" ht="61.2" x14ac:dyDescent="0.3">
      <c r="B1601" s="78" t="s">
        <v>26</v>
      </c>
      <c r="C1601" s="76">
        <v>805082</v>
      </c>
      <c r="D1601" s="79" t="s">
        <v>2440</v>
      </c>
      <c r="E1601" s="75">
        <v>35</v>
      </c>
      <c r="F1601" s="76">
        <v>8</v>
      </c>
      <c r="G1601" s="76">
        <v>27</v>
      </c>
      <c r="H1601" s="6">
        <f t="shared" si="418"/>
        <v>761600</v>
      </c>
      <c r="I1601" s="6">
        <f t="shared" si="419"/>
        <v>3040200</v>
      </c>
      <c r="J1601" s="6">
        <f t="shared" si="404"/>
        <v>3801800</v>
      </c>
      <c r="K1601" s="7">
        <f t="shared" si="405"/>
        <v>1728000</v>
      </c>
      <c r="L1601" s="7">
        <f t="shared" si="406"/>
        <v>7479000</v>
      </c>
      <c r="M1601" s="7">
        <f t="shared" si="407"/>
        <v>9207000</v>
      </c>
      <c r="N1601" s="8">
        <f t="shared" si="408"/>
        <v>1296000</v>
      </c>
      <c r="O1601" s="8">
        <f t="shared" si="409"/>
        <v>7711200</v>
      </c>
      <c r="P1601" s="8">
        <f t="shared" si="410"/>
        <v>9007200</v>
      </c>
      <c r="Q1601" s="9">
        <f t="shared" si="411"/>
        <v>1208000</v>
      </c>
      <c r="R1601" s="9">
        <f t="shared" si="412"/>
        <v>4833000</v>
      </c>
      <c r="S1601" s="10">
        <f t="shared" si="413"/>
        <v>6041000</v>
      </c>
      <c r="T1601" s="11">
        <f t="shared" si="414"/>
        <v>1140540</v>
      </c>
      <c r="U1601" s="12">
        <f t="shared" si="415"/>
        <v>6545740</v>
      </c>
      <c r="V1601" s="13">
        <f t="shared" si="416"/>
        <v>6345940</v>
      </c>
      <c r="W1601" s="10">
        <f t="shared" si="417"/>
        <v>3379740</v>
      </c>
    </row>
    <row r="1602" spans="2:23" ht="40.799999999999997" x14ac:dyDescent="0.3">
      <c r="B1602" s="78" t="s">
        <v>26</v>
      </c>
      <c r="C1602" s="76">
        <v>805083</v>
      </c>
      <c r="D1602" s="79" t="s">
        <v>2441</v>
      </c>
      <c r="E1602" s="75">
        <v>32</v>
      </c>
      <c r="F1602" s="76">
        <v>7</v>
      </c>
      <c r="G1602" s="76">
        <v>25</v>
      </c>
      <c r="H1602" s="6">
        <f t="shared" si="418"/>
        <v>666400</v>
      </c>
      <c r="I1602" s="6">
        <f t="shared" si="419"/>
        <v>2815000</v>
      </c>
      <c r="J1602" s="6">
        <f t="shared" si="404"/>
        <v>3481400</v>
      </c>
      <c r="K1602" s="7">
        <f t="shared" si="405"/>
        <v>1512000</v>
      </c>
      <c r="L1602" s="7">
        <f t="shared" si="406"/>
        <v>6925000</v>
      </c>
      <c r="M1602" s="7">
        <f t="shared" si="407"/>
        <v>8437000</v>
      </c>
      <c r="N1602" s="8">
        <f t="shared" si="408"/>
        <v>1134000</v>
      </c>
      <c r="O1602" s="8">
        <f t="shared" si="409"/>
        <v>7140000</v>
      </c>
      <c r="P1602" s="8">
        <f t="shared" si="410"/>
        <v>8274000</v>
      </c>
      <c r="Q1602" s="9">
        <f t="shared" si="411"/>
        <v>1057000</v>
      </c>
      <c r="R1602" s="9">
        <f t="shared" si="412"/>
        <v>4475000</v>
      </c>
      <c r="S1602" s="10">
        <f t="shared" si="413"/>
        <v>5532000</v>
      </c>
      <c r="T1602" s="11">
        <f t="shared" si="414"/>
        <v>1044420</v>
      </c>
      <c r="U1602" s="12">
        <f t="shared" si="415"/>
        <v>6000020</v>
      </c>
      <c r="V1602" s="13">
        <f t="shared" si="416"/>
        <v>5837020</v>
      </c>
      <c r="W1602" s="10">
        <f t="shared" si="417"/>
        <v>3095020</v>
      </c>
    </row>
    <row r="1603" spans="2:23" ht="61.2" x14ac:dyDescent="0.3">
      <c r="B1603" s="78" t="s">
        <v>26</v>
      </c>
      <c r="C1603" s="76">
        <v>805084</v>
      </c>
      <c r="D1603" s="79" t="s">
        <v>2442</v>
      </c>
      <c r="E1603" s="75">
        <v>32</v>
      </c>
      <c r="F1603" s="76">
        <v>7</v>
      </c>
      <c r="G1603" s="76">
        <v>25</v>
      </c>
      <c r="H1603" s="6">
        <f t="shared" si="418"/>
        <v>666400</v>
      </c>
      <c r="I1603" s="6">
        <f t="shared" si="419"/>
        <v>2815000</v>
      </c>
      <c r="J1603" s="6">
        <f t="shared" si="404"/>
        <v>3481400</v>
      </c>
      <c r="K1603" s="7">
        <f t="shared" si="405"/>
        <v>1512000</v>
      </c>
      <c r="L1603" s="7">
        <f t="shared" si="406"/>
        <v>6925000</v>
      </c>
      <c r="M1603" s="7">
        <f t="shared" si="407"/>
        <v>8437000</v>
      </c>
      <c r="N1603" s="8">
        <f t="shared" si="408"/>
        <v>1134000</v>
      </c>
      <c r="O1603" s="8">
        <f t="shared" si="409"/>
        <v>7140000</v>
      </c>
      <c r="P1603" s="8">
        <f t="shared" si="410"/>
        <v>8274000</v>
      </c>
      <c r="Q1603" s="9">
        <f t="shared" si="411"/>
        <v>1057000</v>
      </c>
      <c r="R1603" s="9">
        <f t="shared" si="412"/>
        <v>4475000</v>
      </c>
      <c r="S1603" s="10">
        <f t="shared" si="413"/>
        <v>5532000</v>
      </c>
      <c r="T1603" s="11">
        <f t="shared" si="414"/>
        <v>1044420</v>
      </c>
      <c r="U1603" s="12">
        <f t="shared" si="415"/>
        <v>6000020</v>
      </c>
      <c r="V1603" s="13">
        <f t="shared" si="416"/>
        <v>5837020</v>
      </c>
      <c r="W1603" s="10">
        <f t="shared" si="417"/>
        <v>3095020</v>
      </c>
    </row>
    <row r="1604" spans="2:23" ht="40.799999999999997" x14ac:dyDescent="0.3">
      <c r="B1604" s="78" t="s">
        <v>26</v>
      </c>
      <c r="C1604" s="76">
        <v>805086</v>
      </c>
      <c r="D1604" s="83" t="s">
        <v>2443</v>
      </c>
      <c r="E1604" s="75">
        <v>35</v>
      </c>
      <c r="F1604" s="76">
        <v>8</v>
      </c>
      <c r="G1604" s="76">
        <v>27</v>
      </c>
      <c r="H1604" s="6">
        <f t="shared" si="418"/>
        <v>761600</v>
      </c>
      <c r="I1604" s="6">
        <f t="shared" si="419"/>
        <v>3040200</v>
      </c>
      <c r="J1604" s="6">
        <f t="shared" si="404"/>
        <v>3801800</v>
      </c>
      <c r="K1604" s="7">
        <f t="shared" si="405"/>
        <v>1728000</v>
      </c>
      <c r="L1604" s="7">
        <f t="shared" si="406"/>
        <v>7479000</v>
      </c>
      <c r="M1604" s="7">
        <f t="shared" si="407"/>
        <v>9207000</v>
      </c>
      <c r="N1604" s="8">
        <f t="shared" si="408"/>
        <v>1296000</v>
      </c>
      <c r="O1604" s="8">
        <f t="shared" si="409"/>
        <v>7711200</v>
      </c>
      <c r="P1604" s="8">
        <f t="shared" si="410"/>
        <v>9007200</v>
      </c>
      <c r="Q1604" s="9">
        <f t="shared" si="411"/>
        <v>1208000</v>
      </c>
      <c r="R1604" s="9">
        <f t="shared" si="412"/>
        <v>4833000</v>
      </c>
      <c r="S1604" s="10">
        <f t="shared" si="413"/>
        <v>6041000</v>
      </c>
      <c r="T1604" s="11">
        <f t="shared" si="414"/>
        <v>1140540</v>
      </c>
      <c r="U1604" s="12">
        <f t="shared" si="415"/>
        <v>6545740</v>
      </c>
      <c r="V1604" s="13">
        <f t="shared" si="416"/>
        <v>6345940</v>
      </c>
      <c r="W1604" s="10">
        <f t="shared" si="417"/>
        <v>3379740</v>
      </c>
    </row>
    <row r="1605" spans="2:23" x14ac:dyDescent="0.3">
      <c r="B1605" s="78" t="s">
        <v>26</v>
      </c>
      <c r="C1605" s="76">
        <v>805090</v>
      </c>
      <c r="D1605" s="83" t="s">
        <v>2444</v>
      </c>
      <c r="E1605" s="75">
        <v>4.5</v>
      </c>
      <c r="F1605" s="76">
        <v>1</v>
      </c>
      <c r="G1605" s="76">
        <v>3.5</v>
      </c>
      <c r="H1605" s="6">
        <f t="shared" si="418"/>
        <v>95200</v>
      </c>
      <c r="I1605" s="6">
        <f t="shared" si="419"/>
        <v>394100</v>
      </c>
      <c r="J1605" s="6">
        <f t="shared" si="404"/>
        <v>489300</v>
      </c>
      <c r="K1605" s="7">
        <f t="shared" si="405"/>
        <v>216000</v>
      </c>
      <c r="L1605" s="7">
        <f t="shared" si="406"/>
        <v>969500</v>
      </c>
      <c r="M1605" s="7">
        <f t="shared" si="407"/>
        <v>1185500</v>
      </c>
      <c r="N1605" s="8">
        <f t="shared" si="408"/>
        <v>162000</v>
      </c>
      <c r="O1605" s="8">
        <f t="shared" si="409"/>
        <v>999600</v>
      </c>
      <c r="P1605" s="8">
        <f t="shared" si="410"/>
        <v>1161600</v>
      </c>
      <c r="Q1605" s="9">
        <f t="shared" si="411"/>
        <v>151000</v>
      </c>
      <c r="R1605" s="9">
        <f t="shared" si="412"/>
        <v>626500</v>
      </c>
      <c r="S1605" s="10">
        <f t="shared" si="413"/>
        <v>777500</v>
      </c>
      <c r="T1605" s="11">
        <f t="shared" si="414"/>
        <v>146790</v>
      </c>
      <c r="U1605" s="12">
        <f t="shared" si="415"/>
        <v>842990</v>
      </c>
      <c r="V1605" s="13">
        <f t="shared" si="416"/>
        <v>819090</v>
      </c>
      <c r="W1605" s="10">
        <f t="shared" si="417"/>
        <v>434990</v>
      </c>
    </row>
    <row r="1606" spans="2:23" x14ac:dyDescent="0.3">
      <c r="B1606" s="78" t="s">
        <v>26</v>
      </c>
      <c r="C1606" s="76">
        <v>805092</v>
      </c>
      <c r="D1606" s="83" t="s">
        <v>2445</v>
      </c>
      <c r="E1606" s="75">
        <v>4.5</v>
      </c>
      <c r="F1606" s="76">
        <v>1</v>
      </c>
      <c r="G1606" s="76">
        <v>3.5</v>
      </c>
      <c r="H1606" s="6">
        <f t="shared" si="418"/>
        <v>95200</v>
      </c>
      <c r="I1606" s="6">
        <f t="shared" si="419"/>
        <v>394100</v>
      </c>
      <c r="J1606" s="6">
        <f t="shared" si="404"/>
        <v>489300</v>
      </c>
      <c r="K1606" s="7">
        <f t="shared" si="405"/>
        <v>216000</v>
      </c>
      <c r="L1606" s="7">
        <f t="shared" si="406"/>
        <v>969500</v>
      </c>
      <c r="M1606" s="7">
        <f t="shared" si="407"/>
        <v>1185500</v>
      </c>
      <c r="N1606" s="8">
        <f t="shared" si="408"/>
        <v>162000</v>
      </c>
      <c r="O1606" s="8">
        <f t="shared" si="409"/>
        <v>999600</v>
      </c>
      <c r="P1606" s="8">
        <f t="shared" si="410"/>
        <v>1161600</v>
      </c>
      <c r="Q1606" s="9">
        <f t="shared" si="411"/>
        <v>151000</v>
      </c>
      <c r="R1606" s="9">
        <f t="shared" si="412"/>
        <v>626500</v>
      </c>
      <c r="S1606" s="10">
        <f t="shared" si="413"/>
        <v>777500</v>
      </c>
      <c r="T1606" s="11">
        <f t="shared" si="414"/>
        <v>146790</v>
      </c>
      <c r="U1606" s="12">
        <f t="shared" si="415"/>
        <v>842990</v>
      </c>
      <c r="V1606" s="13">
        <f t="shared" si="416"/>
        <v>819090</v>
      </c>
      <c r="W1606" s="10">
        <f t="shared" si="417"/>
        <v>434990</v>
      </c>
    </row>
    <row r="1607" spans="2:23" x14ac:dyDescent="0.3">
      <c r="B1607" s="78" t="s">
        <v>26</v>
      </c>
      <c r="C1607" s="76">
        <v>805094</v>
      </c>
      <c r="D1607" s="83" t="s">
        <v>2446</v>
      </c>
      <c r="E1607" s="75">
        <v>4.5</v>
      </c>
      <c r="F1607" s="76">
        <v>1</v>
      </c>
      <c r="G1607" s="76">
        <v>3.5</v>
      </c>
      <c r="H1607" s="6">
        <f t="shared" si="418"/>
        <v>95200</v>
      </c>
      <c r="I1607" s="6">
        <f t="shared" si="419"/>
        <v>394100</v>
      </c>
      <c r="J1607" s="6">
        <f t="shared" si="404"/>
        <v>489300</v>
      </c>
      <c r="K1607" s="7">
        <f t="shared" si="405"/>
        <v>216000</v>
      </c>
      <c r="L1607" s="7">
        <f t="shared" si="406"/>
        <v>969500</v>
      </c>
      <c r="M1607" s="7">
        <f t="shared" si="407"/>
        <v>1185500</v>
      </c>
      <c r="N1607" s="8">
        <f t="shared" si="408"/>
        <v>162000</v>
      </c>
      <c r="O1607" s="8">
        <f t="shared" si="409"/>
        <v>999600</v>
      </c>
      <c r="P1607" s="8">
        <f t="shared" si="410"/>
        <v>1161600</v>
      </c>
      <c r="Q1607" s="9">
        <f t="shared" si="411"/>
        <v>151000</v>
      </c>
      <c r="R1607" s="9">
        <f t="shared" si="412"/>
        <v>626500</v>
      </c>
      <c r="S1607" s="10">
        <f t="shared" si="413"/>
        <v>777500</v>
      </c>
      <c r="T1607" s="11">
        <f t="shared" si="414"/>
        <v>146790</v>
      </c>
      <c r="U1607" s="12">
        <f t="shared" si="415"/>
        <v>842990</v>
      </c>
      <c r="V1607" s="13">
        <f t="shared" si="416"/>
        <v>819090</v>
      </c>
      <c r="W1607" s="10">
        <f t="shared" si="417"/>
        <v>434990</v>
      </c>
    </row>
    <row r="1608" spans="2:23" x14ac:dyDescent="0.3">
      <c r="B1608" s="78" t="s">
        <v>26</v>
      </c>
      <c r="C1608" s="76">
        <v>805096</v>
      </c>
      <c r="D1608" s="83" t="s">
        <v>2447</v>
      </c>
      <c r="E1608" s="75">
        <v>4.5</v>
      </c>
      <c r="F1608" s="76">
        <v>1</v>
      </c>
      <c r="G1608" s="76">
        <v>3.5</v>
      </c>
      <c r="H1608" s="6">
        <f t="shared" si="418"/>
        <v>95200</v>
      </c>
      <c r="I1608" s="6">
        <f t="shared" si="419"/>
        <v>394100</v>
      </c>
      <c r="J1608" s="6">
        <f t="shared" si="404"/>
        <v>489300</v>
      </c>
      <c r="K1608" s="7">
        <f t="shared" si="405"/>
        <v>216000</v>
      </c>
      <c r="L1608" s="7">
        <f t="shared" si="406"/>
        <v>969500</v>
      </c>
      <c r="M1608" s="7">
        <f t="shared" si="407"/>
        <v>1185500</v>
      </c>
      <c r="N1608" s="8">
        <f t="shared" si="408"/>
        <v>162000</v>
      </c>
      <c r="O1608" s="8">
        <f t="shared" si="409"/>
        <v>999600</v>
      </c>
      <c r="P1608" s="8">
        <f t="shared" si="410"/>
        <v>1161600</v>
      </c>
      <c r="Q1608" s="9">
        <f t="shared" si="411"/>
        <v>151000</v>
      </c>
      <c r="R1608" s="9">
        <f t="shared" si="412"/>
        <v>626500</v>
      </c>
      <c r="S1608" s="10">
        <f t="shared" si="413"/>
        <v>777500</v>
      </c>
      <c r="T1608" s="11">
        <f t="shared" si="414"/>
        <v>146790</v>
      </c>
      <c r="U1608" s="12">
        <f t="shared" si="415"/>
        <v>842990</v>
      </c>
      <c r="V1608" s="13">
        <f t="shared" si="416"/>
        <v>819090</v>
      </c>
      <c r="W1608" s="10">
        <f t="shared" si="417"/>
        <v>434990</v>
      </c>
    </row>
    <row r="1609" spans="2:23" ht="40.799999999999997" x14ac:dyDescent="0.3">
      <c r="B1609" s="78" t="s">
        <v>26</v>
      </c>
      <c r="C1609" s="76">
        <v>805097</v>
      </c>
      <c r="D1609" s="83" t="s">
        <v>2448</v>
      </c>
      <c r="E1609" s="75">
        <v>4.5</v>
      </c>
      <c r="F1609" s="76">
        <v>1</v>
      </c>
      <c r="G1609" s="76">
        <v>3.5</v>
      </c>
      <c r="H1609" s="6">
        <f t="shared" si="418"/>
        <v>95200</v>
      </c>
      <c r="I1609" s="6">
        <f t="shared" si="419"/>
        <v>394100</v>
      </c>
      <c r="J1609" s="6">
        <f t="shared" si="404"/>
        <v>489300</v>
      </c>
      <c r="K1609" s="7">
        <f t="shared" si="405"/>
        <v>216000</v>
      </c>
      <c r="L1609" s="7">
        <f t="shared" si="406"/>
        <v>969500</v>
      </c>
      <c r="M1609" s="7">
        <f t="shared" si="407"/>
        <v>1185500</v>
      </c>
      <c r="N1609" s="8">
        <f t="shared" si="408"/>
        <v>162000</v>
      </c>
      <c r="O1609" s="8">
        <f t="shared" si="409"/>
        <v>999600</v>
      </c>
      <c r="P1609" s="8">
        <f t="shared" si="410"/>
        <v>1161600</v>
      </c>
      <c r="Q1609" s="9">
        <f t="shared" si="411"/>
        <v>151000</v>
      </c>
      <c r="R1609" s="9">
        <f t="shared" si="412"/>
        <v>626500</v>
      </c>
      <c r="S1609" s="10">
        <f t="shared" si="413"/>
        <v>777500</v>
      </c>
      <c r="T1609" s="11">
        <f t="shared" si="414"/>
        <v>146790</v>
      </c>
      <c r="U1609" s="12">
        <f t="shared" si="415"/>
        <v>842990</v>
      </c>
      <c r="V1609" s="13">
        <f t="shared" si="416"/>
        <v>819090</v>
      </c>
      <c r="W1609" s="10">
        <f t="shared" si="417"/>
        <v>434990</v>
      </c>
    </row>
    <row r="1610" spans="2:23" ht="40.799999999999997" x14ac:dyDescent="0.3">
      <c r="B1610" s="78" t="s">
        <v>26</v>
      </c>
      <c r="C1610" s="76">
        <v>805098</v>
      </c>
      <c r="D1610" s="83" t="s">
        <v>2449</v>
      </c>
      <c r="E1610" s="75">
        <v>4.5</v>
      </c>
      <c r="F1610" s="76">
        <v>1</v>
      </c>
      <c r="G1610" s="76">
        <v>3.5</v>
      </c>
      <c r="H1610" s="6">
        <f t="shared" si="418"/>
        <v>95200</v>
      </c>
      <c r="I1610" s="6">
        <f t="shared" si="419"/>
        <v>394100</v>
      </c>
      <c r="J1610" s="6">
        <f t="shared" si="404"/>
        <v>489300</v>
      </c>
      <c r="K1610" s="7">
        <f t="shared" si="405"/>
        <v>216000</v>
      </c>
      <c r="L1610" s="7">
        <f t="shared" si="406"/>
        <v>969500</v>
      </c>
      <c r="M1610" s="7">
        <f t="shared" si="407"/>
        <v>1185500</v>
      </c>
      <c r="N1610" s="8">
        <f t="shared" si="408"/>
        <v>162000</v>
      </c>
      <c r="O1610" s="8">
        <f t="shared" si="409"/>
        <v>999600</v>
      </c>
      <c r="P1610" s="8">
        <f t="shared" si="410"/>
        <v>1161600</v>
      </c>
      <c r="Q1610" s="9">
        <f t="shared" si="411"/>
        <v>151000</v>
      </c>
      <c r="R1610" s="9">
        <f t="shared" si="412"/>
        <v>626500</v>
      </c>
      <c r="S1610" s="10">
        <f t="shared" si="413"/>
        <v>777500</v>
      </c>
      <c r="T1610" s="11">
        <f t="shared" si="414"/>
        <v>146790</v>
      </c>
      <c r="U1610" s="12">
        <f t="shared" si="415"/>
        <v>842990</v>
      </c>
      <c r="V1610" s="13">
        <f t="shared" si="416"/>
        <v>819090</v>
      </c>
      <c r="W1610" s="10">
        <f t="shared" si="417"/>
        <v>434990</v>
      </c>
    </row>
    <row r="1611" spans="2:23" x14ac:dyDescent="0.3">
      <c r="B1611" s="78" t="s">
        <v>26</v>
      </c>
      <c r="C1611" s="76">
        <v>805100</v>
      </c>
      <c r="D1611" s="83" t="s">
        <v>2450</v>
      </c>
      <c r="E1611" s="75">
        <v>11</v>
      </c>
      <c r="F1611" s="76">
        <v>3</v>
      </c>
      <c r="G1611" s="76">
        <v>8</v>
      </c>
      <c r="H1611" s="6">
        <f t="shared" si="418"/>
        <v>285600</v>
      </c>
      <c r="I1611" s="6">
        <f t="shared" si="419"/>
        <v>900800</v>
      </c>
      <c r="J1611" s="6">
        <f t="shared" si="404"/>
        <v>1186400</v>
      </c>
      <c r="K1611" s="7">
        <f t="shared" si="405"/>
        <v>648000</v>
      </c>
      <c r="L1611" s="7">
        <f t="shared" si="406"/>
        <v>2216000</v>
      </c>
      <c r="M1611" s="7">
        <f t="shared" si="407"/>
        <v>2864000</v>
      </c>
      <c r="N1611" s="8">
        <f t="shared" si="408"/>
        <v>486000</v>
      </c>
      <c r="O1611" s="8">
        <f t="shared" si="409"/>
        <v>2284800</v>
      </c>
      <c r="P1611" s="8">
        <f t="shared" si="410"/>
        <v>2770800</v>
      </c>
      <c r="Q1611" s="9">
        <f t="shared" si="411"/>
        <v>453000</v>
      </c>
      <c r="R1611" s="9">
        <f t="shared" si="412"/>
        <v>1432000</v>
      </c>
      <c r="S1611" s="10">
        <f t="shared" si="413"/>
        <v>1885000</v>
      </c>
      <c r="T1611" s="11">
        <f t="shared" si="414"/>
        <v>355920</v>
      </c>
      <c r="U1611" s="12">
        <f t="shared" si="415"/>
        <v>2033520</v>
      </c>
      <c r="V1611" s="13">
        <f t="shared" si="416"/>
        <v>1940320</v>
      </c>
      <c r="W1611" s="10">
        <f t="shared" si="417"/>
        <v>1054520</v>
      </c>
    </row>
    <row r="1612" spans="2:23" ht="40.799999999999997" x14ac:dyDescent="0.3">
      <c r="B1612" s="78" t="s">
        <v>26</v>
      </c>
      <c r="C1612" s="76">
        <v>805102</v>
      </c>
      <c r="D1612" s="83" t="s">
        <v>2451</v>
      </c>
      <c r="E1612" s="75">
        <v>11</v>
      </c>
      <c r="F1612" s="76">
        <v>3</v>
      </c>
      <c r="G1612" s="76">
        <v>8</v>
      </c>
      <c r="H1612" s="6">
        <f t="shared" si="418"/>
        <v>285600</v>
      </c>
      <c r="I1612" s="6">
        <f t="shared" si="419"/>
        <v>900800</v>
      </c>
      <c r="J1612" s="6">
        <f t="shared" si="404"/>
        <v>1186400</v>
      </c>
      <c r="K1612" s="7">
        <f t="shared" si="405"/>
        <v>648000</v>
      </c>
      <c r="L1612" s="7">
        <f t="shared" si="406"/>
        <v>2216000</v>
      </c>
      <c r="M1612" s="7">
        <f t="shared" si="407"/>
        <v>2864000</v>
      </c>
      <c r="N1612" s="8">
        <f t="shared" si="408"/>
        <v>486000</v>
      </c>
      <c r="O1612" s="8">
        <f t="shared" si="409"/>
        <v>2284800</v>
      </c>
      <c r="P1612" s="8">
        <f t="shared" si="410"/>
        <v>2770800</v>
      </c>
      <c r="Q1612" s="9">
        <f t="shared" si="411"/>
        <v>453000</v>
      </c>
      <c r="R1612" s="9">
        <f t="shared" si="412"/>
        <v>1432000</v>
      </c>
      <c r="S1612" s="10">
        <f t="shared" si="413"/>
        <v>1885000</v>
      </c>
      <c r="T1612" s="11">
        <f t="shared" si="414"/>
        <v>355920</v>
      </c>
      <c r="U1612" s="12">
        <f t="shared" si="415"/>
        <v>2033520</v>
      </c>
      <c r="V1612" s="13">
        <f t="shared" si="416"/>
        <v>1940320</v>
      </c>
      <c r="W1612" s="10">
        <f t="shared" si="417"/>
        <v>1054520</v>
      </c>
    </row>
    <row r="1613" spans="2:23" ht="40.799999999999997" x14ac:dyDescent="0.3">
      <c r="B1613" s="78" t="s">
        <v>26</v>
      </c>
      <c r="C1613" s="76">
        <v>805104</v>
      </c>
      <c r="D1613" s="83" t="s">
        <v>2452</v>
      </c>
      <c r="E1613" s="75">
        <v>11</v>
      </c>
      <c r="F1613" s="76">
        <v>3</v>
      </c>
      <c r="G1613" s="76">
        <v>8</v>
      </c>
      <c r="H1613" s="6">
        <f t="shared" si="418"/>
        <v>285600</v>
      </c>
      <c r="I1613" s="6">
        <f t="shared" si="419"/>
        <v>900800</v>
      </c>
      <c r="J1613" s="6">
        <f t="shared" si="404"/>
        <v>1186400</v>
      </c>
      <c r="K1613" s="7">
        <f t="shared" si="405"/>
        <v>648000</v>
      </c>
      <c r="L1613" s="7">
        <f t="shared" si="406"/>
        <v>2216000</v>
      </c>
      <c r="M1613" s="7">
        <f t="shared" si="407"/>
        <v>2864000</v>
      </c>
      <c r="N1613" s="8">
        <f t="shared" si="408"/>
        <v>486000</v>
      </c>
      <c r="O1613" s="8">
        <f t="shared" si="409"/>
        <v>2284800</v>
      </c>
      <c r="P1613" s="8">
        <f t="shared" si="410"/>
        <v>2770800</v>
      </c>
      <c r="Q1613" s="9">
        <f t="shared" si="411"/>
        <v>453000</v>
      </c>
      <c r="R1613" s="9">
        <f t="shared" si="412"/>
        <v>1432000</v>
      </c>
      <c r="S1613" s="10">
        <f t="shared" si="413"/>
        <v>1885000</v>
      </c>
      <c r="T1613" s="11">
        <f t="shared" si="414"/>
        <v>355920</v>
      </c>
      <c r="U1613" s="12">
        <f t="shared" si="415"/>
        <v>2033520</v>
      </c>
      <c r="V1613" s="13">
        <f t="shared" si="416"/>
        <v>1940320</v>
      </c>
      <c r="W1613" s="10">
        <f t="shared" si="417"/>
        <v>1054520</v>
      </c>
    </row>
    <row r="1614" spans="2:23" ht="40.799999999999997" x14ac:dyDescent="0.3">
      <c r="B1614" s="78" t="s">
        <v>26</v>
      </c>
      <c r="C1614" s="76">
        <v>805105</v>
      </c>
      <c r="D1614" s="83" t="s">
        <v>2453</v>
      </c>
      <c r="E1614" s="75">
        <v>52.5</v>
      </c>
      <c r="F1614" s="78">
        <v>14.5</v>
      </c>
      <c r="G1614" s="78">
        <v>38</v>
      </c>
      <c r="H1614" s="6">
        <f t="shared" si="418"/>
        <v>1380400</v>
      </c>
      <c r="I1614" s="6">
        <f t="shared" si="419"/>
        <v>4278800</v>
      </c>
      <c r="J1614" s="6">
        <f t="shared" si="404"/>
        <v>5659200</v>
      </c>
      <c r="K1614" s="7">
        <f t="shared" si="405"/>
        <v>3132000</v>
      </c>
      <c r="L1614" s="7">
        <f t="shared" si="406"/>
        <v>10526000</v>
      </c>
      <c r="M1614" s="7">
        <f t="shared" si="407"/>
        <v>13658000</v>
      </c>
      <c r="N1614" s="8">
        <f t="shared" si="408"/>
        <v>2349000</v>
      </c>
      <c r="O1614" s="8">
        <f t="shared" si="409"/>
        <v>10852800</v>
      </c>
      <c r="P1614" s="8">
        <f t="shared" si="410"/>
        <v>13201800</v>
      </c>
      <c r="Q1614" s="9">
        <f t="shared" si="411"/>
        <v>2189500</v>
      </c>
      <c r="R1614" s="9">
        <f t="shared" si="412"/>
        <v>6802000</v>
      </c>
      <c r="S1614" s="10">
        <f t="shared" si="413"/>
        <v>8991500</v>
      </c>
      <c r="T1614" s="11">
        <f t="shared" si="414"/>
        <v>1697760</v>
      </c>
      <c r="U1614" s="12">
        <f t="shared" si="415"/>
        <v>9696560</v>
      </c>
      <c r="V1614" s="13">
        <f t="shared" si="416"/>
        <v>9240360</v>
      </c>
      <c r="W1614" s="10">
        <f t="shared" si="417"/>
        <v>5030060</v>
      </c>
    </row>
    <row r="1615" spans="2:23" ht="40.799999999999997" x14ac:dyDescent="0.3">
      <c r="B1615" s="76" t="s">
        <v>214</v>
      </c>
      <c r="C1615" s="76">
        <v>805106</v>
      </c>
      <c r="D1615" s="83" t="s">
        <v>2454</v>
      </c>
      <c r="E1615" s="75">
        <v>52.5</v>
      </c>
      <c r="F1615" s="76">
        <v>14.5</v>
      </c>
      <c r="G1615" s="76">
        <v>38</v>
      </c>
      <c r="H1615" s="6">
        <f t="shared" si="418"/>
        <v>1380400</v>
      </c>
      <c r="I1615" s="6">
        <f t="shared" si="419"/>
        <v>4278800</v>
      </c>
      <c r="J1615" s="6">
        <f t="shared" si="404"/>
        <v>5659200</v>
      </c>
      <c r="K1615" s="7">
        <f t="shared" si="405"/>
        <v>3132000</v>
      </c>
      <c r="L1615" s="7">
        <f t="shared" si="406"/>
        <v>10526000</v>
      </c>
      <c r="M1615" s="7">
        <f t="shared" si="407"/>
        <v>13658000</v>
      </c>
      <c r="N1615" s="8">
        <f t="shared" si="408"/>
        <v>2349000</v>
      </c>
      <c r="O1615" s="8">
        <f t="shared" si="409"/>
        <v>10852800</v>
      </c>
      <c r="P1615" s="8">
        <f t="shared" si="410"/>
        <v>13201800</v>
      </c>
      <c r="Q1615" s="9">
        <f t="shared" si="411"/>
        <v>2189500</v>
      </c>
      <c r="R1615" s="9">
        <f t="shared" si="412"/>
        <v>6802000</v>
      </c>
      <c r="S1615" s="10">
        <f t="shared" si="413"/>
        <v>8991500</v>
      </c>
      <c r="T1615" s="11">
        <f t="shared" si="414"/>
        <v>1697760</v>
      </c>
      <c r="U1615" s="12">
        <f t="shared" si="415"/>
        <v>9696560</v>
      </c>
      <c r="V1615" s="13">
        <f t="shared" si="416"/>
        <v>9240360</v>
      </c>
      <c r="W1615" s="10">
        <f t="shared" si="417"/>
        <v>5030060</v>
      </c>
    </row>
    <row r="1616" spans="2:23" ht="102" x14ac:dyDescent="0.3">
      <c r="B1616" s="78" t="s">
        <v>26</v>
      </c>
      <c r="C1616" s="76">
        <v>805107</v>
      </c>
      <c r="D1616" s="79" t="s">
        <v>2455</v>
      </c>
      <c r="E1616" s="75">
        <v>3.55</v>
      </c>
      <c r="F1616" s="76">
        <v>0.9</v>
      </c>
      <c r="G1616" s="76">
        <v>2.65</v>
      </c>
      <c r="H1616" s="6">
        <f t="shared" si="418"/>
        <v>85680</v>
      </c>
      <c r="I1616" s="6">
        <f t="shared" si="419"/>
        <v>298390</v>
      </c>
      <c r="J1616" s="6">
        <f t="shared" si="404"/>
        <v>384070</v>
      </c>
      <c r="K1616" s="7">
        <f t="shared" si="405"/>
        <v>194400</v>
      </c>
      <c r="L1616" s="7">
        <f t="shared" si="406"/>
        <v>734050</v>
      </c>
      <c r="M1616" s="7">
        <f t="shared" si="407"/>
        <v>928450</v>
      </c>
      <c r="N1616" s="8">
        <f t="shared" si="408"/>
        <v>145800</v>
      </c>
      <c r="O1616" s="8">
        <f t="shared" si="409"/>
        <v>756840</v>
      </c>
      <c r="P1616" s="8">
        <f t="shared" si="410"/>
        <v>902640</v>
      </c>
      <c r="Q1616" s="9">
        <f t="shared" si="411"/>
        <v>135900</v>
      </c>
      <c r="R1616" s="9">
        <f t="shared" si="412"/>
        <v>474350</v>
      </c>
      <c r="S1616" s="10">
        <f t="shared" si="413"/>
        <v>610250</v>
      </c>
      <c r="T1616" s="11">
        <f t="shared" si="414"/>
        <v>115221</v>
      </c>
      <c r="U1616" s="12">
        <f t="shared" si="415"/>
        <v>659601</v>
      </c>
      <c r="V1616" s="13">
        <f t="shared" si="416"/>
        <v>633791</v>
      </c>
      <c r="W1616" s="10">
        <f t="shared" si="417"/>
        <v>341401</v>
      </c>
    </row>
    <row r="1617" spans="2:23" ht="102" x14ac:dyDescent="0.3">
      <c r="B1617" s="78" t="s">
        <v>26</v>
      </c>
      <c r="C1617" s="76">
        <v>805108</v>
      </c>
      <c r="D1617" s="79" t="s">
        <v>2456</v>
      </c>
      <c r="E1617" s="75">
        <v>3.55</v>
      </c>
      <c r="F1617" s="76">
        <v>0.9</v>
      </c>
      <c r="G1617" s="76">
        <v>2.65</v>
      </c>
      <c r="H1617" s="6">
        <f t="shared" si="418"/>
        <v>85680</v>
      </c>
      <c r="I1617" s="6">
        <f t="shared" si="419"/>
        <v>298390</v>
      </c>
      <c r="J1617" s="6">
        <f t="shared" si="404"/>
        <v>384070</v>
      </c>
      <c r="K1617" s="7">
        <f t="shared" si="405"/>
        <v>194400</v>
      </c>
      <c r="L1617" s="7">
        <f t="shared" si="406"/>
        <v>734050</v>
      </c>
      <c r="M1617" s="7">
        <f t="shared" si="407"/>
        <v>928450</v>
      </c>
      <c r="N1617" s="8">
        <f t="shared" si="408"/>
        <v>145800</v>
      </c>
      <c r="O1617" s="8">
        <f t="shared" si="409"/>
        <v>756840</v>
      </c>
      <c r="P1617" s="8">
        <f t="shared" si="410"/>
        <v>902640</v>
      </c>
      <c r="Q1617" s="9">
        <f t="shared" si="411"/>
        <v>135900</v>
      </c>
      <c r="R1617" s="9">
        <f t="shared" si="412"/>
        <v>474350</v>
      </c>
      <c r="S1617" s="10">
        <f t="shared" si="413"/>
        <v>610250</v>
      </c>
      <c r="T1617" s="11">
        <f t="shared" si="414"/>
        <v>115221</v>
      </c>
      <c r="U1617" s="12">
        <f t="shared" si="415"/>
        <v>659601</v>
      </c>
      <c r="V1617" s="13">
        <f t="shared" si="416"/>
        <v>633791</v>
      </c>
      <c r="W1617" s="10">
        <f t="shared" si="417"/>
        <v>341401</v>
      </c>
    </row>
    <row r="1618" spans="2:23" ht="61.2" x14ac:dyDescent="0.3">
      <c r="B1618" s="76" t="s">
        <v>214</v>
      </c>
      <c r="C1618" s="76">
        <v>806000</v>
      </c>
      <c r="D1618" s="79" t="s">
        <v>2457</v>
      </c>
      <c r="E1618" s="75">
        <v>2.7800000000000002</v>
      </c>
      <c r="F1618" s="76">
        <v>0.96</v>
      </c>
      <c r="G1618" s="76">
        <v>1.82</v>
      </c>
      <c r="H1618" s="6">
        <f t="shared" si="418"/>
        <v>91392</v>
      </c>
      <c r="I1618" s="6">
        <f t="shared" si="419"/>
        <v>204932</v>
      </c>
      <c r="J1618" s="6">
        <f t="shared" si="404"/>
        <v>296324</v>
      </c>
      <c r="K1618" s="7">
        <f t="shared" si="405"/>
        <v>207360</v>
      </c>
      <c r="L1618" s="7">
        <f t="shared" si="406"/>
        <v>504140</v>
      </c>
      <c r="M1618" s="7">
        <f t="shared" si="407"/>
        <v>711500</v>
      </c>
      <c r="N1618" s="8">
        <f t="shared" si="408"/>
        <v>155520</v>
      </c>
      <c r="O1618" s="8">
        <f t="shared" si="409"/>
        <v>519792</v>
      </c>
      <c r="P1618" s="8">
        <f t="shared" si="410"/>
        <v>675312</v>
      </c>
      <c r="Q1618" s="9">
        <f t="shared" si="411"/>
        <v>144960</v>
      </c>
      <c r="R1618" s="9">
        <f t="shared" si="412"/>
        <v>325780</v>
      </c>
      <c r="S1618" s="10">
        <f t="shared" si="413"/>
        <v>470740</v>
      </c>
      <c r="T1618" s="11">
        <f t="shared" si="414"/>
        <v>88897.2</v>
      </c>
      <c r="U1618" s="12">
        <f t="shared" si="415"/>
        <v>504073.2</v>
      </c>
      <c r="V1618" s="13">
        <f t="shared" si="416"/>
        <v>467885.2</v>
      </c>
      <c r="W1618" s="10">
        <f t="shared" si="417"/>
        <v>263313.2</v>
      </c>
    </row>
    <row r="1619" spans="2:23" ht="40.799999999999997" x14ac:dyDescent="0.3">
      <c r="B1619" s="76" t="s">
        <v>214</v>
      </c>
      <c r="C1619" s="76">
        <v>806005</v>
      </c>
      <c r="D1619" s="79" t="s">
        <v>2458</v>
      </c>
      <c r="E1619" s="75">
        <v>1.8199999999999998</v>
      </c>
      <c r="F1619" s="76">
        <v>0.63</v>
      </c>
      <c r="G1619" s="76">
        <v>1.19</v>
      </c>
      <c r="H1619" s="6">
        <f t="shared" si="418"/>
        <v>59976</v>
      </c>
      <c r="I1619" s="6">
        <f t="shared" si="419"/>
        <v>133994</v>
      </c>
      <c r="J1619" s="6">
        <f t="shared" si="404"/>
        <v>193970</v>
      </c>
      <c r="K1619" s="7">
        <f t="shared" si="405"/>
        <v>136080</v>
      </c>
      <c r="L1619" s="7">
        <f t="shared" si="406"/>
        <v>329630</v>
      </c>
      <c r="M1619" s="7">
        <f t="shared" si="407"/>
        <v>465710</v>
      </c>
      <c r="N1619" s="8">
        <f t="shared" si="408"/>
        <v>102060</v>
      </c>
      <c r="O1619" s="8">
        <f t="shared" si="409"/>
        <v>339864</v>
      </c>
      <c r="P1619" s="8">
        <f t="shared" si="410"/>
        <v>441924</v>
      </c>
      <c r="Q1619" s="9">
        <f t="shared" si="411"/>
        <v>95130</v>
      </c>
      <c r="R1619" s="9">
        <f t="shared" si="412"/>
        <v>213010</v>
      </c>
      <c r="S1619" s="10">
        <f t="shared" si="413"/>
        <v>308140</v>
      </c>
      <c r="T1619" s="11">
        <f t="shared" si="414"/>
        <v>58191</v>
      </c>
      <c r="U1619" s="12">
        <f t="shared" si="415"/>
        <v>329931</v>
      </c>
      <c r="V1619" s="13">
        <f t="shared" si="416"/>
        <v>306145</v>
      </c>
      <c r="W1619" s="10">
        <f t="shared" si="417"/>
        <v>172361</v>
      </c>
    </row>
    <row r="1620" spans="2:23" ht="61.2" x14ac:dyDescent="0.3">
      <c r="B1620" s="76" t="s">
        <v>214</v>
      </c>
      <c r="C1620" s="76">
        <v>806010</v>
      </c>
      <c r="D1620" s="79" t="s">
        <v>2459</v>
      </c>
      <c r="E1620" s="75">
        <v>11.9</v>
      </c>
      <c r="F1620" s="76">
        <v>4.12</v>
      </c>
      <c r="G1620" s="76">
        <v>7.78</v>
      </c>
      <c r="H1620" s="6">
        <f t="shared" si="418"/>
        <v>392224</v>
      </c>
      <c r="I1620" s="6">
        <f t="shared" si="419"/>
        <v>876028</v>
      </c>
      <c r="J1620" s="6">
        <f t="shared" si="404"/>
        <v>1268252</v>
      </c>
      <c r="K1620" s="7">
        <f t="shared" si="405"/>
        <v>889920</v>
      </c>
      <c r="L1620" s="7">
        <f t="shared" si="406"/>
        <v>2155060</v>
      </c>
      <c r="M1620" s="7">
        <f t="shared" si="407"/>
        <v>3044980</v>
      </c>
      <c r="N1620" s="8">
        <f t="shared" si="408"/>
        <v>667440</v>
      </c>
      <c r="O1620" s="8">
        <f t="shared" si="409"/>
        <v>2221968</v>
      </c>
      <c r="P1620" s="8">
        <f t="shared" si="410"/>
        <v>2889408</v>
      </c>
      <c r="Q1620" s="9">
        <f t="shared" si="411"/>
        <v>622120</v>
      </c>
      <c r="R1620" s="9">
        <f t="shared" si="412"/>
        <v>1392620</v>
      </c>
      <c r="S1620" s="10">
        <f t="shared" si="413"/>
        <v>2014740</v>
      </c>
      <c r="T1620" s="11">
        <f t="shared" si="414"/>
        <v>380475.6</v>
      </c>
      <c r="U1620" s="12">
        <f t="shared" si="415"/>
        <v>2157203.6</v>
      </c>
      <c r="V1620" s="13">
        <f t="shared" si="416"/>
        <v>2001631.6</v>
      </c>
      <c r="W1620" s="10">
        <f t="shared" si="417"/>
        <v>1126963.6000000001</v>
      </c>
    </row>
    <row r="1621" spans="2:23" ht="40.799999999999997" x14ac:dyDescent="0.3">
      <c r="B1621" s="76" t="s">
        <v>214</v>
      </c>
      <c r="C1621" s="76">
        <v>806015</v>
      </c>
      <c r="D1621" s="79" t="s">
        <v>2460</v>
      </c>
      <c r="E1621" s="75">
        <v>9.48</v>
      </c>
      <c r="F1621" s="76">
        <v>3.28</v>
      </c>
      <c r="G1621" s="76">
        <v>6.2</v>
      </c>
      <c r="H1621" s="6">
        <f t="shared" si="418"/>
        <v>312256</v>
      </c>
      <c r="I1621" s="6">
        <f t="shared" si="419"/>
        <v>698120</v>
      </c>
      <c r="J1621" s="6">
        <f t="shared" si="404"/>
        <v>1010376</v>
      </c>
      <c r="K1621" s="7">
        <f t="shared" si="405"/>
        <v>708480</v>
      </c>
      <c r="L1621" s="7">
        <f t="shared" si="406"/>
        <v>1717400</v>
      </c>
      <c r="M1621" s="7">
        <f t="shared" si="407"/>
        <v>2425880</v>
      </c>
      <c r="N1621" s="8">
        <f t="shared" si="408"/>
        <v>531360</v>
      </c>
      <c r="O1621" s="8">
        <f t="shared" si="409"/>
        <v>1770720</v>
      </c>
      <c r="P1621" s="8">
        <f t="shared" si="410"/>
        <v>2302080</v>
      </c>
      <c r="Q1621" s="9">
        <f t="shared" si="411"/>
        <v>495279.99999999994</v>
      </c>
      <c r="R1621" s="9">
        <f t="shared" si="412"/>
        <v>1109800</v>
      </c>
      <c r="S1621" s="10">
        <f t="shared" si="413"/>
        <v>1605080</v>
      </c>
      <c r="T1621" s="11">
        <f t="shared" si="414"/>
        <v>303112.8</v>
      </c>
      <c r="U1621" s="12">
        <f t="shared" si="415"/>
        <v>1718616.8</v>
      </c>
      <c r="V1621" s="13">
        <f t="shared" si="416"/>
        <v>1594816.8</v>
      </c>
      <c r="W1621" s="10">
        <f t="shared" si="417"/>
        <v>897816.8</v>
      </c>
    </row>
    <row r="1622" spans="2:23" ht="40.799999999999997" x14ac:dyDescent="0.3">
      <c r="B1622" s="76" t="s">
        <v>214</v>
      </c>
      <c r="C1622" s="76">
        <v>806020</v>
      </c>
      <c r="D1622" s="79" t="s">
        <v>2461</v>
      </c>
      <c r="E1622" s="75">
        <v>2.38</v>
      </c>
      <c r="F1622" s="76">
        <v>0.82</v>
      </c>
      <c r="G1622" s="76">
        <v>1.56</v>
      </c>
      <c r="H1622" s="6">
        <f t="shared" si="418"/>
        <v>78064</v>
      </c>
      <c r="I1622" s="6">
        <f t="shared" si="419"/>
        <v>175656</v>
      </c>
      <c r="J1622" s="6">
        <f t="shared" si="404"/>
        <v>253720</v>
      </c>
      <c r="K1622" s="7">
        <f t="shared" si="405"/>
        <v>177120</v>
      </c>
      <c r="L1622" s="7">
        <f t="shared" si="406"/>
        <v>432120</v>
      </c>
      <c r="M1622" s="7">
        <f t="shared" si="407"/>
        <v>609240</v>
      </c>
      <c r="N1622" s="8">
        <f t="shared" si="408"/>
        <v>132840</v>
      </c>
      <c r="O1622" s="8">
        <f t="shared" si="409"/>
        <v>445536</v>
      </c>
      <c r="P1622" s="8">
        <f t="shared" si="410"/>
        <v>578376</v>
      </c>
      <c r="Q1622" s="9">
        <f t="shared" si="411"/>
        <v>123819.99999999999</v>
      </c>
      <c r="R1622" s="9">
        <f t="shared" si="412"/>
        <v>279240</v>
      </c>
      <c r="S1622" s="10">
        <f t="shared" si="413"/>
        <v>403060</v>
      </c>
      <c r="T1622" s="11">
        <f t="shared" si="414"/>
        <v>76116</v>
      </c>
      <c r="U1622" s="12">
        <f t="shared" si="415"/>
        <v>431636</v>
      </c>
      <c r="V1622" s="13">
        <f t="shared" si="416"/>
        <v>400772</v>
      </c>
      <c r="W1622" s="10">
        <f t="shared" si="417"/>
        <v>225456</v>
      </c>
    </row>
    <row r="1623" spans="2:23" ht="40.799999999999997" x14ac:dyDescent="0.3">
      <c r="B1623" s="76" t="s">
        <v>214</v>
      </c>
      <c r="C1623" s="76">
        <v>806025</v>
      </c>
      <c r="D1623" s="79" t="s">
        <v>2462</v>
      </c>
      <c r="E1623" s="75">
        <v>1.18</v>
      </c>
      <c r="F1623" s="76">
        <v>0.41</v>
      </c>
      <c r="G1623" s="76">
        <v>0.77</v>
      </c>
      <c r="H1623" s="6">
        <f t="shared" si="418"/>
        <v>39032</v>
      </c>
      <c r="I1623" s="6">
        <f t="shared" si="419"/>
        <v>86702</v>
      </c>
      <c r="J1623" s="6">
        <f t="shared" ref="J1623:J1686" si="420">I1623+H1623</f>
        <v>125734</v>
      </c>
      <c r="K1623" s="7">
        <f t="shared" ref="K1623:K1686" si="421">F1623*216000</f>
        <v>88560</v>
      </c>
      <c r="L1623" s="7">
        <f t="shared" ref="L1623:L1686" si="422">G1623*277000</f>
        <v>213290</v>
      </c>
      <c r="M1623" s="7">
        <f t="shared" ref="M1623:M1686" si="423">L1623+K1623</f>
        <v>301850</v>
      </c>
      <c r="N1623" s="8">
        <f t="shared" ref="N1623:N1686" si="424">F1623*162000</f>
        <v>66420</v>
      </c>
      <c r="O1623" s="8">
        <f t="shared" ref="O1623:O1686" si="425">G1623*285600</f>
        <v>219912</v>
      </c>
      <c r="P1623" s="8">
        <f t="shared" ref="P1623:P1686" si="426">O1623+N1623</f>
        <v>286332</v>
      </c>
      <c r="Q1623" s="9">
        <f t="shared" ref="Q1623:Q1686" si="427">F1623*151000</f>
        <v>61909.999999999993</v>
      </c>
      <c r="R1623" s="9">
        <f t="shared" ref="R1623:R1686" si="428">G1623*179000</f>
        <v>137830</v>
      </c>
      <c r="S1623" s="10">
        <f t="shared" ref="S1623:S1686" si="429">R1623+Q1623</f>
        <v>199740</v>
      </c>
      <c r="T1623" s="11">
        <f t="shared" ref="T1623:T1686" si="430">J1623*30/100</f>
        <v>37720.199999999997</v>
      </c>
      <c r="U1623" s="12">
        <f t="shared" ref="U1623:U1686" si="431">(M1623-J1623)+T1623</f>
        <v>213836.2</v>
      </c>
      <c r="V1623" s="13">
        <f t="shared" ref="V1623:V1686" si="432">(P1623-J1623)+T1623</f>
        <v>198318.2</v>
      </c>
      <c r="W1623" s="10">
        <f t="shared" ref="W1623:W1686" si="433">(S1623-J1623)+T1623</f>
        <v>111726.2</v>
      </c>
    </row>
    <row r="1624" spans="2:23" ht="40.799999999999997" x14ac:dyDescent="0.3">
      <c r="B1624" s="76" t="s">
        <v>214</v>
      </c>
      <c r="C1624" s="76">
        <v>806030</v>
      </c>
      <c r="D1624" s="79" t="s">
        <v>2463</v>
      </c>
      <c r="E1624" s="75">
        <v>1.18</v>
      </c>
      <c r="F1624" s="76">
        <v>0.41</v>
      </c>
      <c r="G1624" s="76">
        <v>0.77</v>
      </c>
      <c r="H1624" s="6">
        <f t="shared" si="418"/>
        <v>39032</v>
      </c>
      <c r="I1624" s="6">
        <f t="shared" si="419"/>
        <v>86702</v>
      </c>
      <c r="J1624" s="6">
        <f t="shared" si="420"/>
        <v>125734</v>
      </c>
      <c r="K1624" s="7">
        <f t="shared" si="421"/>
        <v>88560</v>
      </c>
      <c r="L1624" s="7">
        <f t="shared" si="422"/>
        <v>213290</v>
      </c>
      <c r="M1624" s="7">
        <f t="shared" si="423"/>
        <v>301850</v>
      </c>
      <c r="N1624" s="8">
        <f t="shared" si="424"/>
        <v>66420</v>
      </c>
      <c r="O1624" s="8">
        <f t="shared" si="425"/>
        <v>219912</v>
      </c>
      <c r="P1624" s="8">
        <f t="shared" si="426"/>
        <v>286332</v>
      </c>
      <c r="Q1624" s="9">
        <f t="shared" si="427"/>
        <v>61909.999999999993</v>
      </c>
      <c r="R1624" s="9">
        <f t="shared" si="428"/>
        <v>137830</v>
      </c>
      <c r="S1624" s="10">
        <f t="shared" si="429"/>
        <v>199740</v>
      </c>
      <c r="T1624" s="11">
        <f t="shared" si="430"/>
        <v>37720.199999999997</v>
      </c>
      <c r="U1624" s="12">
        <f t="shared" si="431"/>
        <v>213836.2</v>
      </c>
      <c r="V1624" s="13">
        <f t="shared" si="432"/>
        <v>198318.2</v>
      </c>
      <c r="W1624" s="10">
        <f t="shared" si="433"/>
        <v>111726.2</v>
      </c>
    </row>
    <row r="1625" spans="2:23" ht="40.799999999999997" x14ac:dyDescent="0.3">
      <c r="B1625" s="76" t="s">
        <v>214</v>
      </c>
      <c r="C1625" s="76">
        <v>806035</v>
      </c>
      <c r="D1625" s="79" t="s">
        <v>2464</v>
      </c>
      <c r="E1625" s="75">
        <v>3.95</v>
      </c>
      <c r="F1625" s="76">
        <v>1.37</v>
      </c>
      <c r="G1625" s="76">
        <v>2.58</v>
      </c>
      <c r="H1625" s="6">
        <f t="shared" si="418"/>
        <v>130424.00000000001</v>
      </c>
      <c r="I1625" s="6">
        <f t="shared" si="419"/>
        <v>290508</v>
      </c>
      <c r="J1625" s="6">
        <f t="shared" si="420"/>
        <v>420932</v>
      </c>
      <c r="K1625" s="7">
        <f t="shared" si="421"/>
        <v>295920</v>
      </c>
      <c r="L1625" s="7">
        <f t="shared" si="422"/>
        <v>714660</v>
      </c>
      <c r="M1625" s="7">
        <f t="shared" si="423"/>
        <v>1010580</v>
      </c>
      <c r="N1625" s="8">
        <f t="shared" si="424"/>
        <v>221940.00000000003</v>
      </c>
      <c r="O1625" s="8">
        <f t="shared" si="425"/>
        <v>736848</v>
      </c>
      <c r="P1625" s="8">
        <f t="shared" si="426"/>
        <v>958788</v>
      </c>
      <c r="Q1625" s="9">
        <f t="shared" si="427"/>
        <v>206870.00000000003</v>
      </c>
      <c r="R1625" s="9">
        <f t="shared" si="428"/>
        <v>461820</v>
      </c>
      <c r="S1625" s="10">
        <f t="shared" si="429"/>
        <v>668690</v>
      </c>
      <c r="T1625" s="11">
        <f t="shared" si="430"/>
        <v>126279.6</v>
      </c>
      <c r="U1625" s="12">
        <f t="shared" si="431"/>
        <v>715927.6</v>
      </c>
      <c r="V1625" s="13">
        <f t="shared" si="432"/>
        <v>664135.6</v>
      </c>
      <c r="W1625" s="10">
        <f t="shared" si="433"/>
        <v>374037.6</v>
      </c>
    </row>
    <row r="1626" spans="2:23" ht="40.799999999999997" x14ac:dyDescent="0.3">
      <c r="B1626" s="76" t="s">
        <v>214</v>
      </c>
      <c r="C1626" s="76">
        <v>806040</v>
      </c>
      <c r="D1626" s="79" t="s">
        <v>2465</v>
      </c>
      <c r="E1626" s="75">
        <v>3.95</v>
      </c>
      <c r="F1626" s="76">
        <v>1.37</v>
      </c>
      <c r="G1626" s="76">
        <v>2.58</v>
      </c>
      <c r="H1626" s="6">
        <f t="shared" si="418"/>
        <v>130424.00000000001</v>
      </c>
      <c r="I1626" s="6">
        <f t="shared" si="419"/>
        <v>290508</v>
      </c>
      <c r="J1626" s="6">
        <f t="shared" si="420"/>
        <v>420932</v>
      </c>
      <c r="K1626" s="7">
        <f t="shared" si="421"/>
        <v>295920</v>
      </c>
      <c r="L1626" s="7">
        <f t="shared" si="422"/>
        <v>714660</v>
      </c>
      <c r="M1626" s="7">
        <f t="shared" si="423"/>
        <v>1010580</v>
      </c>
      <c r="N1626" s="8">
        <f t="shared" si="424"/>
        <v>221940.00000000003</v>
      </c>
      <c r="O1626" s="8">
        <f t="shared" si="425"/>
        <v>736848</v>
      </c>
      <c r="P1626" s="8">
        <f t="shared" si="426"/>
        <v>958788</v>
      </c>
      <c r="Q1626" s="9">
        <f t="shared" si="427"/>
        <v>206870.00000000003</v>
      </c>
      <c r="R1626" s="9">
        <f t="shared" si="428"/>
        <v>461820</v>
      </c>
      <c r="S1626" s="10">
        <f t="shared" si="429"/>
        <v>668690</v>
      </c>
      <c r="T1626" s="11">
        <f t="shared" si="430"/>
        <v>126279.6</v>
      </c>
      <c r="U1626" s="12">
        <f t="shared" si="431"/>
        <v>715927.6</v>
      </c>
      <c r="V1626" s="13">
        <f t="shared" si="432"/>
        <v>664135.6</v>
      </c>
      <c r="W1626" s="10">
        <f t="shared" si="433"/>
        <v>374037.6</v>
      </c>
    </row>
    <row r="1627" spans="2:23" x14ac:dyDescent="0.3">
      <c r="B1627" s="76" t="s">
        <v>214</v>
      </c>
      <c r="C1627" s="76">
        <v>806045</v>
      </c>
      <c r="D1627" s="79" t="s">
        <v>2466</v>
      </c>
      <c r="E1627" s="75">
        <v>0.64</v>
      </c>
      <c r="F1627" s="76">
        <v>0.22</v>
      </c>
      <c r="G1627" s="76">
        <v>0.42</v>
      </c>
      <c r="H1627" s="6">
        <f t="shared" si="418"/>
        <v>20944</v>
      </c>
      <c r="I1627" s="6">
        <f t="shared" si="419"/>
        <v>47292</v>
      </c>
      <c r="J1627" s="6">
        <f t="shared" si="420"/>
        <v>68236</v>
      </c>
      <c r="K1627" s="7">
        <f t="shared" si="421"/>
        <v>47520</v>
      </c>
      <c r="L1627" s="7">
        <f t="shared" si="422"/>
        <v>116340</v>
      </c>
      <c r="M1627" s="7">
        <f t="shared" si="423"/>
        <v>163860</v>
      </c>
      <c r="N1627" s="8">
        <f t="shared" si="424"/>
        <v>35640</v>
      </c>
      <c r="O1627" s="8">
        <f t="shared" si="425"/>
        <v>119952</v>
      </c>
      <c r="P1627" s="8">
        <f t="shared" si="426"/>
        <v>155592</v>
      </c>
      <c r="Q1627" s="9">
        <f t="shared" si="427"/>
        <v>33220</v>
      </c>
      <c r="R1627" s="9">
        <f t="shared" si="428"/>
        <v>75180</v>
      </c>
      <c r="S1627" s="10">
        <f t="shared" si="429"/>
        <v>108400</v>
      </c>
      <c r="T1627" s="11">
        <f t="shared" si="430"/>
        <v>20470.8</v>
      </c>
      <c r="U1627" s="12">
        <f t="shared" si="431"/>
        <v>116094.8</v>
      </c>
      <c r="V1627" s="13">
        <f t="shared" si="432"/>
        <v>107826.8</v>
      </c>
      <c r="W1627" s="10">
        <f t="shared" si="433"/>
        <v>60634.8</v>
      </c>
    </row>
    <row r="1628" spans="2:23" ht="81.599999999999994" x14ac:dyDescent="0.3">
      <c r="B1628" s="76" t="s">
        <v>214</v>
      </c>
      <c r="C1628" s="76">
        <v>806050</v>
      </c>
      <c r="D1628" s="79" t="s">
        <v>2467</v>
      </c>
      <c r="E1628" s="75">
        <v>16.079999999999998</v>
      </c>
      <c r="F1628" s="76">
        <v>4.42</v>
      </c>
      <c r="G1628" s="76">
        <v>11.66</v>
      </c>
      <c r="H1628" s="6">
        <f t="shared" si="418"/>
        <v>420784</v>
      </c>
      <c r="I1628" s="6">
        <f t="shared" si="419"/>
        <v>1312916</v>
      </c>
      <c r="J1628" s="6">
        <f t="shared" si="420"/>
        <v>1733700</v>
      </c>
      <c r="K1628" s="7">
        <f t="shared" si="421"/>
        <v>954720</v>
      </c>
      <c r="L1628" s="7">
        <f t="shared" si="422"/>
        <v>3229820</v>
      </c>
      <c r="M1628" s="7">
        <f t="shared" si="423"/>
        <v>4184540</v>
      </c>
      <c r="N1628" s="8">
        <f t="shared" si="424"/>
        <v>716040</v>
      </c>
      <c r="O1628" s="8">
        <f t="shared" si="425"/>
        <v>3330096</v>
      </c>
      <c r="P1628" s="8">
        <f t="shared" si="426"/>
        <v>4046136</v>
      </c>
      <c r="Q1628" s="9">
        <f t="shared" si="427"/>
        <v>667420</v>
      </c>
      <c r="R1628" s="9">
        <f t="shared" si="428"/>
        <v>2087140</v>
      </c>
      <c r="S1628" s="10">
        <f t="shared" si="429"/>
        <v>2754560</v>
      </c>
      <c r="T1628" s="11">
        <f t="shared" si="430"/>
        <v>520110</v>
      </c>
      <c r="U1628" s="12">
        <f t="shared" si="431"/>
        <v>2970950</v>
      </c>
      <c r="V1628" s="13">
        <f t="shared" si="432"/>
        <v>2832546</v>
      </c>
      <c r="W1628" s="10">
        <f t="shared" si="433"/>
        <v>1540970</v>
      </c>
    </row>
    <row r="1629" spans="2:23" ht="81.599999999999994" x14ac:dyDescent="0.3">
      <c r="B1629" s="76" t="s">
        <v>214</v>
      </c>
      <c r="C1629" s="76">
        <v>806055</v>
      </c>
      <c r="D1629" s="79" t="s">
        <v>2468</v>
      </c>
      <c r="E1629" s="75">
        <v>17.7</v>
      </c>
      <c r="F1629" s="76">
        <v>4.87</v>
      </c>
      <c r="G1629" s="76">
        <v>12.83</v>
      </c>
      <c r="H1629" s="6">
        <f t="shared" si="418"/>
        <v>463624</v>
      </c>
      <c r="I1629" s="6">
        <f t="shared" si="419"/>
        <v>1444658</v>
      </c>
      <c r="J1629" s="6">
        <f t="shared" si="420"/>
        <v>1908282</v>
      </c>
      <c r="K1629" s="7">
        <f t="shared" si="421"/>
        <v>1051920</v>
      </c>
      <c r="L1629" s="7">
        <f t="shared" si="422"/>
        <v>3553910</v>
      </c>
      <c r="M1629" s="7">
        <f t="shared" si="423"/>
        <v>4605830</v>
      </c>
      <c r="N1629" s="8">
        <f t="shared" si="424"/>
        <v>788940</v>
      </c>
      <c r="O1629" s="8">
        <f t="shared" si="425"/>
        <v>3664248</v>
      </c>
      <c r="P1629" s="8">
        <f t="shared" si="426"/>
        <v>4453188</v>
      </c>
      <c r="Q1629" s="9">
        <f t="shared" si="427"/>
        <v>735370</v>
      </c>
      <c r="R1629" s="9">
        <f t="shared" si="428"/>
        <v>2296570</v>
      </c>
      <c r="S1629" s="10">
        <f t="shared" si="429"/>
        <v>3031940</v>
      </c>
      <c r="T1629" s="11">
        <f t="shared" si="430"/>
        <v>572484.6</v>
      </c>
      <c r="U1629" s="12">
        <f t="shared" si="431"/>
        <v>3270032.6</v>
      </c>
      <c r="V1629" s="13">
        <f t="shared" si="432"/>
        <v>3117390.6</v>
      </c>
      <c r="W1629" s="10">
        <f t="shared" si="433"/>
        <v>1696142.6</v>
      </c>
    </row>
    <row r="1630" spans="2:23" ht="61.2" x14ac:dyDescent="0.3">
      <c r="B1630" s="76" t="s">
        <v>214</v>
      </c>
      <c r="C1630" s="76">
        <v>806060</v>
      </c>
      <c r="D1630" s="79" t="s">
        <v>2469</v>
      </c>
      <c r="E1630" s="75">
        <v>20.9</v>
      </c>
      <c r="F1630" s="76">
        <v>5.75</v>
      </c>
      <c r="G1630" s="76">
        <v>15.15</v>
      </c>
      <c r="H1630" s="6">
        <f t="shared" si="418"/>
        <v>547400</v>
      </c>
      <c r="I1630" s="6">
        <f t="shared" si="419"/>
        <v>1705890</v>
      </c>
      <c r="J1630" s="6">
        <f t="shared" si="420"/>
        <v>2253290</v>
      </c>
      <c r="K1630" s="7">
        <f t="shared" si="421"/>
        <v>1242000</v>
      </c>
      <c r="L1630" s="7">
        <f t="shared" si="422"/>
        <v>4196550</v>
      </c>
      <c r="M1630" s="7">
        <f t="shared" si="423"/>
        <v>5438550</v>
      </c>
      <c r="N1630" s="8">
        <f t="shared" si="424"/>
        <v>931500</v>
      </c>
      <c r="O1630" s="8">
        <f t="shared" si="425"/>
        <v>4326840</v>
      </c>
      <c r="P1630" s="8">
        <f t="shared" si="426"/>
        <v>5258340</v>
      </c>
      <c r="Q1630" s="9">
        <f t="shared" si="427"/>
        <v>868250</v>
      </c>
      <c r="R1630" s="9">
        <f t="shared" si="428"/>
        <v>2711850</v>
      </c>
      <c r="S1630" s="10">
        <f t="shared" si="429"/>
        <v>3580100</v>
      </c>
      <c r="T1630" s="11">
        <f t="shared" si="430"/>
        <v>675987</v>
      </c>
      <c r="U1630" s="12">
        <f t="shared" si="431"/>
        <v>3861247</v>
      </c>
      <c r="V1630" s="13">
        <f t="shared" si="432"/>
        <v>3681037</v>
      </c>
      <c r="W1630" s="10">
        <f t="shared" si="433"/>
        <v>2002797</v>
      </c>
    </row>
    <row r="1631" spans="2:23" ht="61.2" x14ac:dyDescent="0.3">
      <c r="B1631" s="76" t="s">
        <v>214</v>
      </c>
      <c r="C1631" s="76">
        <v>806065</v>
      </c>
      <c r="D1631" s="79" t="s">
        <v>2470</v>
      </c>
      <c r="E1631" s="75">
        <v>16.079999999999998</v>
      </c>
      <c r="F1631" s="76">
        <v>4.42</v>
      </c>
      <c r="G1631" s="76">
        <v>11.66</v>
      </c>
      <c r="H1631" s="6">
        <f t="shared" si="418"/>
        <v>420784</v>
      </c>
      <c r="I1631" s="6">
        <f t="shared" si="419"/>
        <v>1312916</v>
      </c>
      <c r="J1631" s="6">
        <f t="shared" si="420"/>
        <v>1733700</v>
      </c>
      <c r="K1631" s="7">
        <f t="shared" si="421"/>
        <v>954720</v>
      </c>
      <c r="L1631" s="7">
        <f t="shared" si="422"/>
        <v>3229820</v>
      </c>
      <c r="M1631" s="7">
        <f t="shared" si="423"/>
        <v>4184540</v>
      </c>
      <c r="N1631" s="8">
        <f t="shared" si="424"/>
        <v>716040</v>
      </c>
      <c r="O1631" s="8">
        <f t="shared" si="425"/>
        <v>3330096</v>
      </c>
      <c r="P1631" s="8">
        <f t="shared" si="426"/>
        <v>4046136</v>
      </c>
      <c r="Q1631" s="9">
        <f t="shared" si="427"/>
        <v>667420</v>
      </c>
      <c r="R1631" s="9">
        <f t="shared" si="428"/>
        <v>2087140</v>
      </c>
      <c r="S1631" s="10">
        <f t="shared" si="429"/>
        <v>2754560</v>
      </c>
      <c r="T1631" s="11">
        <f t="shared" si="430"/>
        <v>520110</v>
      </c>
      <c r="U1631" s="12">
        <f t="shared" si="431"/>
        <v>2970950</v>
      </c>
      <c r="V1631" s="13">
        <f t="shared" si="432"/>
        <v>2832546</v>
      </c>
      <c r="W1631" s="10">
        <f t="shared" si="433"/>
        <v>1540970</v>
      </c>
    </row>
    <row r="1632" spans="2:23" ht="40.799999999999997" x14ac:dyDescent="0.3">
      <c r="B1632" s="76" t="s">
        <v>214</v>
      </c>
      <c r="C1632" s="76">
        <v>806070</v>
      </c>
      <c r="D1632" s="79" t="s">
        <v>2471</v>
      </c>
      <c r="E1632" s="75">
        <v>20.9</v>
      </c>
      <c r="F1632" s="76">
        <v>5.75</v>
      </c>
      <c r="G1632" s="76">
        <v>15.15</v>
      </c>
      <c r="H1632" s="6">
        <f t="shared" si="418"/>
        <v>547400</v>
      </c>
      <c r="I1632" s="6">
        <f t="shared" si="419"/>
        <v>1705890</v>
      </c>
      <c r="J1632" s="6">
        <f t="shared" si="420"/>
        <v>2253290</v>
      </c>
      <c r="K1632" s="7">
        <f t="shared" si="421"/>
        <v>1242000</v>
      </c>
      <c r="L1632" s="7">
        <f t="shared" si="422"/>
        <v>4196550</v>
      </c>
      <c r="M1632" s="7">
        <f t="shared" si="423"/>
        <v>5438550</v>
      </c>
      <c r="N1632" s="8">
        <f t="shared" si="424"/>
        <v>931500</v>
      </c>
      <c r="O1632" s="8">
        <f t="shared" si="425"/>
        <v>4326840</v>
      </c>
      <c r="P1632" s="8">
        <f t="shared" si="426"/>
        <v>5258340</v>
      </c>
      <c r="Q1632" s="9">
        <f t="shared" si="427"/>
        <v>868250</v>
      </c>
      <c r="R1632" s="9">
        <f t="shared" si="428"/>
        <v>2711850</v>
      </c>
      <c r="S1632" s="10">
        <f t="shared" si="429"/>
        <v>3580100</v>
      </c>
      <c r="T1632" s="11">
        <f t="shared" si="430"/>
        <v>675987</v>
      </c>
      <c r="U1632" s="12">
        <f t="shared" si="431"/>
        <v>3861247</v>
      </c>
      <c r="V1632" s="13">
        <f t="shared" si="432"/>
        <v>3681037</v>
      </c>
      <c r="W1632" s="10">
        <f t="shared" si="433"/>
        <v>2002797</v>
      </c>
    </row>
    <row r="1633" spans="2:23" ht="40.799999999999997" x14ac:dyDescent="0.3">
      <c r="B1633" s="76" t="s">
        <v>214</v>
      </c>
      <c r="C1633" s="76">
        <v>806075</v>
      </c>
      <c r="D1633" s="79" t="s">
        <v>2472</v>
      </c>
      <c r="E1633" s="75">
        <v>9.65</v>
      </c>
      <c r="F1633" s="76">
        <v>2.65</v>
      </c>
      <c r="G1633" s="76">
        <v>7</v>
      </c>
      <c r="H1633" s="6">
        <f t="shared" si="418"/>
        <v>252280</v>
      </c>
      <c r="I1633" s="6">
        <f t="shared" si="419"/>
        <v>788200</v>
      </c>
      <c r="J1633" s="6">
        <f t="shared" si="420"/>
        <v>1040480</v>
      </c>
      <c r="K1633" s="7">
        <f t="shared" si="421"/>
        <v>572400</v>
      </c>
      <c r="L1633" s="7">
        <f t="shared" si="422"/>
        <v>1939000</v>
      </c>
      <c r="M1633" s="7">
        <f t="shared" si="423"/>
        <v>2511400</v>
      </c>
      <c r="N1633" s="8">
        <f t="shared" si="424"/>
        <v>429300</v>
      </c>
      <c r="O1633" s="8">
        <f t="shared" si="425"/>
        <v>1999200</v>
      </c>
      <c r="P1633" s="8">
        <f t="shared" si="426"/>
        <v>2428500</v>
      </c>
      <c r="Q1633" s="9">
        <f t="shared" si="427"/>
        <v>400150</v>
      </c>
      <c r="R1633" s="9">
        <f t="shared" si="428"/>
        <v>1253000</v>
      </c>
      <c r="S1633" s="10">
        <f t="shared" si="429"/>
        <v>1653150</v>
      </c>
      <c r="T1633" s="11">
        <f t="shared" si="430"/>
        <v>312144</v>
      </c>
      <c r="U1633" s="12">
        <f t="shared" si="431"/>
        <v>1783064</v>
      </c>
      <c r="V1633" s="13">
        <f t="shared" si="432"/>
        <v>1700164</v>
      </c>
      <c r="W1633" s="10">
        <f t="shared" si="433"/>
        <v>924814</v>
      </c>
    </row>
    <row r="1634" spans="2:23" ht="40.799999999999997" x14ac:dyDescent="0.3">
      <c r="B1634" s="76" t="s">
        <v>214</v>
      </c>
      <c r="C1634" s="76">
        <v>806080</v>
      </c>
      <c r="D1634" s="79" t="s">
        <v>2473</v>
      </c>
      <c r="E1634" s="75">
        <v>1.28</v>
      </c>
      <c r="F1634" s="76">
        <v>0.35</v>
      </c>
      <c r="G1634" s="76">
        <v>0.93</v>
      </c>
      <c r="H1634" s="6">
        <f t="shared" si="418"/>
        <v>33320</v>
      </c>
      <c r="I1634" s="6">
        <f t="shared" si="419"/>
        <v>104718</v>
      </c>
      <c r="J1634" s="6">
        <f t="shared" si="420"/>
        <v>138038</v>
      </c>
      <c r="K1634" s="7">
        <f t="shared" si="421"/>
        <v>75600</v>
      </c>
      <c r="L1634" s="7">
        <f t="shared" si="422"/>
        <v>257610</v>
      </c>
      <c r="M1634" s="7">
        <f t="shared" si="423"/>
        <v>333210</v>
      </c>
      <c r="N1634" s="8">
        <f t="shared" si="424"/>
        <v>56700</v>
      </c>
      <c r="O1634" s="8">
        <f t="shared" si="425"/>
        <v>265608</v>
      </c>
      <c r="P1634" s="8">
        <f t="shared" si="426"/>
        <v>322308</v>
      </c>
      <c r="Q1634" s="9">
        <f t="shared" si="427"/>
        <v>52850</v>
      </c>
      <c r="R1634" s="9">
        <f t="shared" si="428"/>
        <v>166470</v>
      </c>
      <c r="S1634" s="10">
        <f t="shared" si="429"/>
        <v>219320</v>
      </c>
      <c r="T1634" s="11">
        <f t="shared" si="430"/>
        <v>41411.4</v>
      </c>
      <c r="U1634" s="12">
        <f t="shared" si="431"/>
        <v>236583.4</v>
      </c>
      <c r="V1634" s="13">
        <f t="shared" si="432"/>
        <v>225681.4</v>
      </c>
      <c r="W1634" s="10">
        <f t="shared" si="433"/>
        <v>122693.4</v>
      </c>
    </row>
    <row r="1635" spans="2:23" ht="40.799999999999997" x14ac:dyDescent="0.3">
      <c r="B1635" s="76" t="s">
        <v>214</v>
      </c>
      <c r="C1635" s="76">
        <v>806085</v>
      </c>
      <c r="D1635" s="79" t="s">
        <v>2474</v>
      </c>
      <c r="E1635" s="75">
        <v>1.28</v>
      </c>
      <c r="F1635" s="76">
        <v>0.35</v>
      </c>
      <c r="G1635" s="76">
        <v>0.93</v>
      </c>
      <c r="H1635" s="6">
        <f t="shared" si="418"/>
        <v>33320</v>
      </c>
      <c r="I1635" s="6">
        <f t="shared" si="419"/>
        <v>104718</v>
      </c>
      <c r="J1635" s="6">
        <f t="shared" si="420"/>
        <v>138038</v>
      </c>
      <c r="K1635" s="7">
        <f t="shared" si="421"/>
        <v>75600</v>
      </c>
      <c r="L1635" s="7">
        <f t="shared" si="422"/>
        <v>257610</v>
      </c>
      <c r="M1635" s="7">
        <f t="shared" si="423"/>
        <v>333210</v>
      </c>
      <c r="N1635" s="8">
        <f t="shared" si="424"/>
        <v>56700</v>
      </c>
      <c r="O1635" s="8">
        <f t="shared" si="425"/>
        <v>265608</v>
      </c>
      <c r="P1635" s="8">
        <f t="shared" si="426"/>
        <v>322308</v>
      </c>
      <c r="Q1635" s="9">
        <f t="shared" si="427"/>
        <v>52850</v>
      </c>
      <c r="R1635" s="9">
        <f t="shared" si="428"/>
        <v>166470</v>
      </c>
      <c r="S1635" s="10">
        <f t="shared" si="429"/>
        <v>219320</v>
      </c>
      <c r="T1635" s="11">
        <f t="shared" si="430"/>
        <v>41411.4</v>
      </c>
      <c r="U1635" s="12">
        <f t="shared" si="431"/>
        <v>236583.4</v>
      </c>
      <c r="V1635" s="13">
        <f t="shared" si="432"/>
        <v>225681.4</v>
      </c>
      <c r="W1635" s="10">
        <f t="shared" si="433"/>
        <v>122693.4</v>
      </c>
    </row>
    <row r="1636" spans="2:23" x14ac:dyDescent="0.3">
      <c r="B1636" s="76" t="s">
        <v>214</v>
      </c>
      <c r="C1636" s="76">
        <v>806090</v>
      </c>
      <c r="D1636" s="79" t="s">
        <v>2475</v>
      </c>
      <c r="E1636" s="75">
        <v>1.1299999999999999</v>
      </c>
      <c r="F1636" s="76">
        <v>0.31</v>
      </c>
      <c r="G1636" s="76">
        <v>0.82</v>
      </c>
      <c r="H1636" s="6">
        <f t="shared" si="418"/>
        <v>29512</v>
      </c>
      <c r="I1636" s="6">
        <f t="shared" si="419"/>
        <v>92332</v>
      </c>
      <c r="J1636" s="6">
        <f t="shared" si="420"/>
        <v>121844</v>
      </c>
      <c r="K1636" s="7">
        <f t="shared" si="421"/>
        <v>66960</v>
      </c>
      <c r="L1636" s="7">
        <f t="shared" si="422"/>
        <v>227140</v>
      </c>
      <c r="M1636" s="7">
        <f t="shared" si="423"/>
        <v>294100</v>
      </c>
      <c r="N1636" s="8">
        <f t="shared" si="424"/>
        <v>50220</v>
      </c>
      <c r="O1636" s="8">
        <f t="shared" si="425"/>
        <v>234192</v>
      </c>
      <c r="P1636" s="8">
        <f t="shared" si="426"/>
        <v>284412</v>
      </c>
      <c r="Q1636" s="9">
        <f t="shared" si="427"/>
        <v>46810</v>
      </c>
      <c r="R1636" s="9">
        <f t="shared" si="428"/>
        <v>146780</v>
      </c>
      <c r="S1636" s="10">
        <f t="shared" si="429"/>
        <v>193590</v>
      </c>
      <c r="T1636" s="11">
        <f t="shared" si="430"/>
        <v>36553.199999999997</v>
      </c>
      <c r="U1636" s="12">
        <f t="shared" si="431"/>
        <v>208809.2</v>
      </c>
      <c r="V1636" s="13">
        <f t="shared" si="432"/>
        <v>199121.2</v>
      </c>
      <c r="W1636" s="10">
        <f t="shared" si="433"/>
        <v>108299.2</v>
      </c>
    </row>
    <row r="1637" spans="2:23" ht="40.799999999999997" x14ac:dyDescent="0.3">
      <c r="B1637" s="76" t="s">
        <v>214</v>
      </c>
      <c r="C1637" s="76">
        <v>806095</v>
      </c>
      <c r="D1637" s="79" t="s">
        <v>2476</v>
      </c>
      <c r="E1637" s="75">
        <v>1.1299999999999999</v>
      </c>
      <c r="F1637" s="76">
        <v>0.31</v>
      </c>
      <c r="G1637" s="76">
        <v>0.82</v>
      </c>
      <c r="H1637" s="6">
        <f t="shared" si="418"/>
        <v>29512</v>
      </c>
      <c r="I1637" s="6">
        <f t="shared" si="419"/>
        <v>92332</v>
      </c>
      <c r="J1637" s="6">
        <f t="shared" si="420"/>
        <v>121844</v>
      </c>
      <c r="K1637" s="7">
        <f t="shared" si="421"/>
        <v>66960</v>
      </c>
      <c r="L1637" s="7">
        <f t="shared" si="422"/>
        <v>227140</v>
      </c>
      <c r="M1637" s="7">
        <f t="shared" si="423"/>
        <v>294100</v>
      </c>
      <c r="N1637" s="8">
        <f t="shared" si="424"/>
        <v>50220</v>
      </c>
      <c r="O1637" s="8">
        <f t="shared" si="425"/>
        <v>234192</v>
      </c>
      <c r="P1637" s="8">
        <f t="shared" si="426"/>
        <v>284412</v>
      </c>
      <c r="Q1637" s="9">
        <f t="shared" si="427"/>
        <v>46810</v>
      </c>
      <c r="R1637" s="9">
        <f t="shared" si="428"/>
        <v>146780</v>
      </c>
      <c r="S1637" s="10">
        <f t="shared" si="429"/>
        <v>193590</v>
      </c>
      <c r="T1637" s="11">
        <f t="shared" si="430"/>
        <v>36553.199999999997</v>
      </c>
      <c r="U1637" s="12">
        <f t="shared" si="431"/>
        <v>208809.2</v>
      </c>
      <c r="V1637" s="13">
        <f t="shared" si="432"/>
        <v>199121.2</v>
      </c>
      <c r="W1637" s="10">
        <f t="shared" si="433"/>
        <v>108299.2</v>
      </c>
    </row>
    <row r="1638" spans="2:23" ht="81.599999999999994" x14ac:dyDescent="0.3">
      <c r="B1638" s="76" t="s">
        <v>214</v>
      </c>
      <c r="C1638" s="76">
        <v>806200</v>
      </c>
      <c r="D1638" s="79" t="s">
        <v>2477</v>
      </c>
      <c r="E1638" s="75">
        <v>4.9700000000000006</v>
      </c>
      <c r="F1638" s="76">
        <v>1.37</v>
      </c>
      <c r="G1638" s="76">
        <v>3.6</v>
      </c>
      <c r="H1638" s="6">
        <f t="shared" si="418"/>
        <v>130424.00000000001</v>
      </c>
      <c r="I1638" s="6">
        <f t="shared" si="419"/>
        <v>405360</v>
      </c>
      <c r="J1638" s="6">
        <f t="shared" si="420"/>
        <v>535784</v>
      </c>
      <c r="K1638" s="7">
        <f t="shared" si="421"/>
        <v>295920</v>
      </c>
      <c r="L1638" s="7">
        <f t="shared" si="422"/>
        <v>997200</v>
      </c>
      <c r="M1638" s="7">
        <f t="shared" si="423"/>
        <v>1293120</v>
      </c>
      <c r="N1638" s="8">
        <f t="shared" si="424"/>
        <v>221940.00000000003</v>
      </c>
      <c r="O1638" s="8">
        <f t="shared" si="425"/>
        <v>1028160</v>
      </c>
      <c r="P1638" s="8">
        <f t="shared" si="426"/>
        <v>1250100</v>
      </c>
      <c r="Q1638" s="9">
        <f t="shared" si="427"/>
        <v>206870.00000000003</v>
      </c>
      <c r="R1638" s="9">
        <f t="shared" si="428"/>
        <v>644400</v>
      </c>
      <c r="S1638" s="10">
        <f t="shared" si="429"/>
        <v>851270</v>
      </c>
      <c r="T1638" s="11">
        <f t="shared" si="430"/>
        <v>160735.20000000001</v>
      </c>
      <c r="U1638" s="12">
        <f t="shared" si="431"/>
        <v>918071.2</v>
      </c>
      <c r="V1638" s="13">
        <f t="shared" si="432"/>
        <v>875051.2</v>
      </c>
      <c r="W1638" s="10">
        <f t="shared" si="433"/>
        <v>476221.2</v>
      </c>
    </row>
    <row r="1639" spans="2:23" ht="97.2" x14ac:dyDescent="0.3">
      <c r="B1639" s="76" t="s">
        <v>214</v>
      </c>
      <c r="C1639" s="76">
        <v>806205</v>
      </c>
      <c r="D1639" s="79" t="s">
        <v>2478</v>
      </c>
      <c r="E1639" s="75">
        <v>6.39</v>
      </c>
      <c r="F1639" s="76">
        <v>1.76</v>
      </c>
      <c r="G1639" s="76">
        <v>4.63</v>
      </c>
      <c r="H1639" s="6">
        <f t="shared" si="418"/>
        <v>167552</v>
      </c>
      <c r="I1639" s="6">
        <f t="shared" si="419"/>
        <v>521338</v>
      </c>
      <c r="J1639" s="6">
        <f t="shared" si="420"/>
        <v>688890</v>
      </c>
      <c r="K1639" s="7">
        <f t="shared" si="421"/>
        <v>380160</v>
      </c>
      <c r="L1639" s="7">
        <f t="shared" si="422"/>
        <v>1282510</v>
      </c>
      <c r="M1639" s="7">
        <f t="shared" si="423"/>
        <v>1662670</v>
      </c>
      <c r="N1639" s="8">
        <f t="shared" si="424"/>
        <v>285120</v>
      </c>
      <c r="O1639" s="8">
        <f t="shared" si="425"/>
        <v>1322328</v>
      </c>
      <c r="P1639" s="8">
        <f t="shared" si="426"/>
        <v>1607448</v>
      </c>
      <c r="Q1639" s="9">
        <f t="shared" si="427"/>
        <v>265760</v>
      </c>
      <c r="R1639" s="9">
        <f t="shared" si="428"/>
        <v>828770</v>
      </c>
      <c r="S1639" s="10">
        <f t="shared" si="429"/>
        <v>1094530</v>
      </c>
      <c r="T1639" s="11">
        <f t="shared" si="430"/>
        <v>206667</v>
      </c>
      <c r="U1639" s="12">
        <f t="shared" si="431"/>
        <v>1180447</v>
      </c>
      <c r="V1639" s="13">
        <f t="shared" si="432"/>
        <v>1125225</v>
      </c>
      <c r="W1639" s="10">
        <f t="shared" si="433"/>
        <v>612307</v>
      </c>
    </row>
    <row r="1640" spans="2:23" ht="128.4" x14ac:dyDescent="0.3">
      <c r="B1640" s="76" t="s">
        <v>214</v>
      </c>
      <c r="C1640" s="76">
        <v>806210</v>
      </c>
      <c r="D1640" s="79" t="s">
        <v>2479</v>
      </c>
      <c r="E1640" s="75">
        <v>14</v>
      </c>
      <c r="F1640" s="76">
        <v>3.85</v>
      </c>
      <c r="G1640" s="76">
        <v>10.15</v>
      </c>
      <c r="H1640" s="6">
        <f t="shared" si="418"/>
        <v>366520</v>
      </c>
      <c r="I1640" s="6">
        <f t="shared" si="419"/>
        <v>1142890</v>
      </c>
      <c r="J1640" s="6">
        <f t="shared" si="420"/>
        <v>1509410</v>
      </c>
      <c r="K1640" s="7">
        <f t="shared" si="421"/>
        <v>831600</v>
      </c>
      <c r="L1640" s="7">
        <f t="shared" si="422"/>
        <v>2811550</v>
      </c>
      <c r="M1640" s="7">
        <f t="shared" si="423"/>
        <v>3643150</v>
      </c>
      <c r="N1640" s="8">
        <f t="shared" si="424"/>
        <v>623700</v>
      </c>
      <c r="O1640" s="8">
        <f t="shared" si="425"/>
        <v>2898840</v>
      </c>
      <c r="P1640" s="8">
        <f t="shared" si="426"/>
        <v>3522540</v>
      </c>
      <c r="Q1640" s="9">
        <f t="shared" si="427"/>
        <v>581350</v>
      </c>
      <c r="R1640" s="9">
        <f t="shared" si="428"/>
        <v>1816850</v>
      </c>
      <c r="S1640" s="10">
        <f t="shared" si="429"/>
        <v>2398200</v>
      </c>
      <c r="T1640" s="11">
        <f t="shared" si="430"/>
        <v>452823</v>
      </c>
      <c r="U1640" s="12">
        <f t="shared" si="431"/>
        <v>2586563</v>
      </c>
      <c r="V1640" s="13">
        <f t="shared" si="432"/>
        <v>2465953</v>
      </c>
      <c r="W1640" s="10">
        <f t="shared" si="433"/>
        <v>1341613</v>
      </c>
    </row>
    <row r="1641" spans="2:23" ht="40.799999999999997" x14ac:dyDescent="0.3">
      <c r="B1641" s="78" t="s">
        <v>26</v>
      </c>
      <c r="C1641" s="76">
        <v>806505</v>
      </c>
      <c r="D1641" s="79" t="s">
        <v>2480</v>
      </c>
      <c r="E1641" s="75">
        <v>55</v>
      </c>
      <c r="F1641" s="76">
        <v>25</v>
      </c>
      <c r="G1641" s="76">
        <v>30</v>
      </c>
      <c r="H1641" s="6">
        <f t="shared" si="418"/>
        <v>2380000</v>
      </c>
      <c r="I1641" s="6">
        <f t="shared" si="419"/>
        <v>3378000</v>
      </c>
      <c r="J1641" s="6">
        <f t="shared" si="420"/>
        <v>5758000</v>
      </c>
      <c r="K1641" s="7">
        <f t="shared" si="421"/>
        <v>5400000</v>
      </c>
      <c r="L1641" s="7">
        <f t="shared" si="422"/>
        <v>8310000</v>
      </c>
      <c r="M1641" s="7">
        <f t="shared" si="423"/>
        <v>13710000</v>
      </c>
      <c r="N1641" s="8">
        <f t="shared" si="424"/>
        <v>4050000</v>
      </c>
      <c r="O1641" s="8">
        <f t="shared" si="425"/>
        <v>8568000</v>
      </c>
      <c r="P1641" s="8">
        <f t="shared" si="426"/>
        <v>12618000</v>
      </c>
      <c r="Q1641" s="9">
        <f t="shared" si="427"/>
        <v>3775000</v>
      </c>
      <c r="R1641" s="9">
        <f t="shared" si="428"/>
        <v>5370000</v>
      </c>
      <c r="S1641" s="10">
        <f t="shared" si="429"/>
        <v>9145000</v>
      </c>
      <c r="T1641" s="11">
        <f t="shared" si="430"/>
        <v>1727400</v>
      </c>
      <c r="U1641" s="12">
        <f t="shared" si="431"/>
        <v>9679400</v>
      </c>
      <c r="V1641" s="13">
        <f t="shared" si="432"/>
        <v>8587400</v>
      </c>
      <c r="W1641" s="10">
        <f t="shared" si="433"/>
        <v>5114400</v>
      </c>
    </row>
    <row r="1642" spans="2:23" ht="40.799999999999997" x14ac:dyDescent="0.3">
      <c r="B1642" s="78" t="s">
        <v>26</v>
      </c>
      <c r="C1642" s="76">
        <v>806507</v>
      </c>
      <c r="D1642" s="79" t="s">
        <v>2481</v>
      </c>
      <c r="E1642" s="75">
        <v>55</v>
      </c>
      <c r="F1642" s="76">
        <v>25</v>
      </c>
      <c r="G1642" s="76">
        <v>30</v>
      </c>
      <c r="H1642" s="6">
        <f t="shared" si="418"/>
        <v>2380000</v>
      </c>
      <c r="I1642" s="6">
        <f t="shared" si="419"/>
        <v>3378000</v>
      </c>
      <c r="J1642" s="6">
        <f t="shared" si="420"/>
        <v>5758000</v>
      </c>
      <c r="K1642" s="7">
        <f t="shared" si="421"/>
        <v>5400000</v>
      </c>
      <c r="L1642" s="7">
        <f t="shared" si="422"/>
        <v>8310000</v>
      </c>
      <c r="M1642" s="7">
        <f t="shared" si="423"/>
        <v>13710000</v>
      </c>
      <c r="N1642" s="8">
        <f t="shared" si="424"/>
        <v>4050000</v>
      </c>
      <c r="O1642" s="8">
        <f t="shared" si="425"/>
        <v>8568000</v>
      </c>
      <c r="P1642" s="8">
        <f t="shared" si="426"/>
        <v>12618000</v>
      </c>
      <c r="Q1642" s="9">
        <f t="shared" si="427"/>
        <v>3775000</v>
      </c>
      <c r="R1642" s="9">
        <f t="shared" si="428"/>
        <v>5370000</v>
      </c>
      <c r="S1642" s="10">
        <f t="shared" si="429"/>
        <v>9145000</v>
      </c>
      <c r="T1642" s="11">
        <f t="shared" si="430"/>
        <v>1727400</v>
      </c>
      <c r="U1642" s="12">
        <f t="shared" si="431"/>
        <v>9679400</v>
      </c>
      <c r="V1642" s="13">
        <f t="shared" si="432"/>
        <v>8587400</v>
      </c>
      <c r="W1642" s="10">
        <f t="shared" si="433"/>
        <v>5114400</v>
      </c>
    </row>
    <row r="1643" spans="2:23" ht="81.599999999999994" x14ac:dyDescent="0.3">
      <c r="B1643" s="78" t="s">
        <v>26</v>
      </c>
      <c r="C1643" s="76">
        <v>806515</v>
      </c>
      <c r="D1643" s="79" t="s">
        <v>2482</v>
      </c>
      <c r="E1643" s="75">
        <v>55</v>
      </c>
      <c r="F1643" s="76">
        <v>25</v>
      </c>
      <c r="G1643" s="76">
        <v>30</v>
      </c>
      <c r="H1643" s="6">
        <f t="shared" si="418"/>
        <v>2380000</v>
      </c>
      <c r="I1643" s="6">
        <f t="shared" si="419"/>
        <v>3378000</v>
      </c>
      <c r="J1643" s="6">
        <f t="shared" si="420"/>
        <v>5758000</v>
      </c>
      <c r="K1643" s="7">
        <f t="shared" si="421"/>
        <v>5400000</v>
      </c>
      <c r="L1643" s="7">
        <f t="shared" si="422"/>
        <v>8310000</v>
      </c>
      <c r="M1643" s="7">
        <f t="shared" si="423"/>
        <v>13710000</v>
      </c>
      <c r="N1643" s="8">
        <f t="shared" si="424"/>
        <v>4050000</v>
      </c>
      <c r="O1643" s="8">
        <f t="shared" si="425"/>
        <v>8568000</v>
      </c>
      <c r="P1643" s="8">
        <f t="shared" si="426"/>
        <v>12618000</v>
      </c>
      <c r="Q1643" s="9">
        <f t="shared" si="427"/>
        <v>3775000</v>
      </c>
      <c r="R1643" s="9">
        <f t="shared" si="428"/>
        <v>5370000</v>
      </c>
      <c r="S1643" s="10">
        <f t="shared" si="429"/>
        <v>9145000</v>
      </c>
      <c r="T1643" s="11">
        <f t="shared" si="430"/>
        <v>1727400</v>
      </c>
      <c r="U1643" s="12">
        <f t="shared" si="431"/>
        <v>9679400</v>
      </c>
      <c r="V1643" s="13">
        <f t="shared" si="432"/>
        <v>8587400</v>
      </c>
      <c r="W1643" s="10">
        <f t="shared" si="433"/>
        <v>5114400</v>
      </c>
    </row>
    <row r="1644" spans="2:23" ht="81.599999999999994" x14ac:dyDescent="0.3">
      <c r="B1644" s="78" t="s">
        <v>26</v>
      </c>
      <c r="C1644" s="76">
        <v>806525</v>
      </c>
      <c r="D1644" s="79" t="s">
        <v>2483</v>
      </c>
      <c r="E1644" s="75">
        <v>55</v>
      </c>
      <c r="F1644" s="76">
        <v>25</v>
      </c>
      <c r="G1644" s="76">
        <v>30</v>
      </c>
      <c r="H1644" s="6">
        <f t="shared" si="418"/>
        <v>2380000</v>
      </c>
      <c r="I1644" s="6">
        <f t="shared" si="419"/>
        <v>3378000</v>
      </c>
      <c r="J1644" s="6">
        <f t="shared" si="420"/>
        <v>5758000</v>
      </c>
      <c r="K1644" s="7">
        <f t="shared" si="421"/>
        <v>5400000</v>
      </c>
      <c r="L1644" s="7">
        <f t="shared" si="422"/>
        <v>8310000</v>
      </c>
      <c r="M1644" s="7">
        <f t="shared" si="423"/>
        <v>13710000</v>
      </c>
      <c r="N1644" s="8">
        <f t="shared" si="424"/>
        <v>4050000</v>
      </c>
      <c r="O1644" s="8">
        <f t="shared" si="425"/>
        <v>8568000</v>
      </c>
      <c r="P1644" s="8">
        <f t="shared" si="426"/>
        <v>12618000</v>
      </c>
      <c r="Q1644" s="9">
        <f t="shared" si="427"/>
        <v>3775000</v>
      </c>
      <c r="R1644" s="9">
        <f t="shared" si="428"/>
        <v>5370000</v>
      </c>
      <c r="S1644" s="10">
        <f t="shared" si="429"/>
        <v>9145000</v>
      </c>
      <c r="T1644" s="11">
        <f t="shared" si="430"/>
        <v>1727400</v>
      </c>
      <c r="U1644" s="12">
        <f t="shared" si="431"/>
        <v>9679400</v>
      </c>
      <c r="V1644" s="13">
        <f t="shared" si="432"/>
        <v>8587400</v>
      </c>
      <c r="W1644" s="10">
        <f t="shared" si="433"/>
        <v>5114400</v>
      </c>
    </row>
    <row r="1645" spans="2:23" ht="122.4" x14ac:dyDescent="0.3">
      <c r="B1645" s="78" t="s">
        <v>26</v>
      </c>
      <c r="C1645" s="76">
        <v>806535</v>
      </c>
      <c r="D1645" s="79" t="s">
        <v>2484</v>
      </c>
      <c r="E1645" s="75">
        <v>55</v>
      </c>
      <c r="F1645" s="76">
        <v>25</v>
      </c>
      <c r="G1645" s="76">
        <v>30</v>
      </c>
      <c r="H1645" s="6">
        <f t="shared" ref="H1645:H1708" si="434">F1645*95200</f>
        <v>2380000</v>
      </c>
      <c r="I1645" s="6">
        <f t="shared" ref="I1645:I1708" si="435">G1645*112600</f>
        <v>3378000</v>
      </c>
      <c r="J1645" s="6">
        <f t="shared" si="420"/>
        <v>5758000</v>
      </c>
      <c r="K1645" s="7">
        <f t="shared" si="421"/>
        <v>5400000</v>
      </c>
      <c r="L1645" s="7">
        <f t="shared" si="422"/>
        <v>8310000</v>
      </c>
      <c r="M1645" s="7">
        <f t="shared" si="423"/>
        <v>13710000</v>
      </c>
      <c r="N1645" s="8">
        <f t="shared" si="424"/>
        <v>4050000</v>
      </c>
      <c r="O1645" s="8">
        <f t="shared" si="425"/>
        <v>8568000</v>
      </c>
      <c r="P1645" s="8">
        <f t="shared" si="426"/>
        <v>12618000</v>
      </c>
      <c r="Q1645" s="9">
        <f t="shared" si="427"/>
        <v>3775000</v>
      </c>
      <c r="R1645" s="9">
        <f t="shared" si="428"/>
        <v>5370000</v>
      </c>
      <c r="S1645" s="10">
        <f t="shared" si="429"/>
        <v>9145000</v>
      </c>
      <c r="T1645" s="11">
        <f t="shared" si="430"/>
        <v>1727400</v>
      </c>
      <c r="U1645" s="12">
        <f t="shared" si="431"/>
        <v>9679400</v>
      </c>
      <c r="V1645" s="13">
        <f t="shared" si="432"/>
        <v>8587400</v>
      </c>
      <c r="W1645" s="10">
        <f t="shared" si="433"/>
        <v>5114400</v>
      </c>
    </row>
    <row r="1646" spans="2:23" ht="81.599999999999994" x14ac:dyDescent="0.3">
      <c r="B1646" s="78" t="s">
        <v>26</v>
      </c>
      <c r="C1646" s="76">
        <v>806545</v>
      </c>
      <c r="D1646" s="79" t="s">
        <v>2485</v>
      </c>
      <c r="E1646" s="75">
        <v>18</v>
      </c>
      <c r="F1646" s="76">
        <v>9</v>
      </c>
      <c r="G1646" s="76">
        <v>9</v>
      </c>
      <c r="H1646" s="6">
        <f t="shared" si="434"/>
        <v>856800</v>
      </c>
      <c r="I1646" s="6">
        <f t="shared" si="435"/>
        <v>1013400</v>
      </c>
      <c r="J1646" s="6">
        <f t="shared" si="420"/>
        <v>1870200</v>
      </c>
      <c r="K1646" s="7">
        <f t="shared" si="421"/>
        <v>1944000</v>
      </c>
      <c r="L1646" s="7">
        <f t="shared" si="422"/>
        <v>2493000</v>
      </c>
      <c r="M1646" s="7">
        <f t="shared" si="423"/>
        <v>4437000</v>
      </c>
      <c r="N1646" s="8">
        <f t="shared" si="424"/>
        <v>1458000</v>
      </c>
      <c r="O1646" s="8">
        <f t="shared" si="425"/>
        <v>2570400</v>
      </c>
      <c r="P1646" s="8">
        <f t="shared" si="426"/>
        <v>4028400</v>
      </c>
      <c r="Q1646" s="9">
        <f t="shared" si="427"/>
        <v>1359000</v>
      </c>
      <c r="R1646" s="9">
        <f t="shared" si="428"/>
        <v>1611000</v>
      </c>
      <c r="S1646" s="10">
        <f t="shared" si="429"/>
        <v>2970000</v>
      </c>
      <c r="T1646" s="11">
        <f t="shared" si="430"/>
        <v>561060</v>
      </c>
      <c r="U1646" s="12">
        <f t="shared" si="431"/>
        <v>3127860</v>
      </c>
      <c r="V1646" s="13">
        <f t="shared" si="432"/>
        <v>2719260</v>
      </c>
      <c r="W1646" s="10">
        <f t="shared" si="433"/>
        <v>1660860</v>
      </c>
    </row>
    <row r="1647" spans="2:23" ht="81.599999999999994" x14ac:dyDescent="0.3">
      <c r="B1647" s="78" t="s">
        <v>26</v>
      </c>
      <c r="C1647" s="76">
        <v>806550</v>
      </c>
      <c r="D1647" s="79" t="s">
        <v>2486</v>
      </c>
      <c r="E1647" s="75">
        <v>55</v>
      </c>
      <c r="F1647" s="76">
        <v>25</v>
      </c>
      <c r="G1647" s="76">
        <v>30</v>
      </c>
      <c r="H1647" s="6">
        <f t="shared" si="434"/>
        <v>2380000</v>
      </c>
      <c r="I1647" s="6">
        <f t="shared" si="435"/>
        <v>3378000</v>
      </c>
      <c r="J1647" s="6">
        <f t="shared" si="420"/>
        <v>5758000</v>
      </c>
      <c r="K1647" s="7">
        <f t="shared" si="421"/>
        <v>5400000</v>
      </c>
      <c r="L1647" s="7">
        <f t="shared" si="422"/>
        <v>8310000</v>
      </c>
      <c r="M1647" s="7">
        <f t="shared" si="423"/>
        <v>13710000</v>
      </c>
      <c r="N1647" s="8">
        <f t="shared" si="424"/>
        <v>4050000</v>
      </c>
      <c r="O1647" s="8">
        <f t="shared" si="425"/>
        <v>8568000</v>
      </c>
      <c r="P1647" s="8">
        <f t="shared" si="426"/>
        <v>12618000</v>
      </c>
      <c r="Q1647" s="9">
        <f t="shared" si="427"/>
        <v>3775000</v>
      </c>
      <c r="R1647" s="9">
        <f t="shared" si="428"/>
        <v>5370000</v>
      </c>
      <c r="S1647" s="10">
        <f t="shared" si="429"/>
        <v>9145000</v>
      </c>
      <c r="T1647" s="11">
        <f t="shared" si="430"/>
        <v>1727400</v>
      </c>
      <c r="U1647" s="12">
        <f t="shared" si="431"/>
        <v>9679400</v>
      </c>
      <c r="V1647" s="13">
        <f t="shared" si="432"/>
        <v>8587400</v>
      </c>
      <c r="W1647" s="10">
        <f t="shared" si="433"/>
        <v>5114400</v>
      </c>
    </row>
    <row r="1648" spans="2:23" ht="102" x14ac:dyDescent="0.3">
      <c r="B1648" s="78" t="s">
        <v>26</v>
      </c>
      <c r="C1648" s="76">
        <v>806560</v>
      </c>
      <c r="D1648" s="79" t="s">
        <v>2487</v>
      </c>
      <c r="E1648" s="75">
        <v>18</v>
      </c>
      <c r="F1648" s="76">
        <v>9</v>
      </c>
      <c r="G1648" s="76">
        <v>9</v>
      </c>
      <c r="H1648" s="6">
        <f t="shared" si="434"/>
        <v>856800</v>
      </c>
      <c r="I1648" s="6">
        <f t="shared" si="435"/>
        <v>1013400</v>
      </c>
      <c r="J1648" s="6">
        <f t="shared" si="420"/>
        <v>1870200</v>
      </c>
      <c r="K1648" s="7">
        <f t="shared" si="421"/>
        <v>1944000</v>
      </c>
      <c r="L1648" s="7">
        <f t="shared" si="422"/>
        <v>2493000</v>
      </c>
      <c r="M1648" s="7">
        <f t="shared" si="423"/>
        <v>4437000</v>
      </c>
      <c r="N1648" s="8">
        <f t="shared" si="424"/>
        <v>1458000</v>
      </c>
      <c r="O1648" s="8">
        <f t="shared" si="425"/>
        <v>2570400</v>
      </c>
      <c r="P1648" s="8">
        <f t="shared" si="426"/>
        <v>4028400</v>
      </c>
      <c r="Q1648" s="9">
        <f t="shared" si="427"/>
        <v>1359000</v>
      </c>
      <c r="R1648" s="9">
        <f t="shared" si="428"/>
        <v>1611000</v>
      </c>
      <c r="S1648" s="10">
        <f t="shared" si="429"/>
        <v>2970000</v>
      </c>
      <c r="T1648" s="11">
        <f t="shared" si="430"/>
        <v>561060</v>
      </c>
      <c r="U1648" s="12">
        <f t="shared" si="431"/>
        <v>3127860</v>
      </c>
      <c r="V1648" s="13">
        <f t="shared" si="432"/>
        <v>2719260</v>
      </c>
      <c r="W1648" s="10">
        <f t="shared" si="433"/>
        <v>1660860</v>
      </c>
    </row>
    <row r="1649" spans="2:23" ht="102" x14ac:dyDescent="0.3">
      <c r="B1649" s="78" t="s">
        <v>26</v>
      </c>
      <c r="C1649" s="76">
        <v>806565</v>
      </c>
      <c r="D1649" s="79" t="s">
        <v>2488</v>
      </c>
      <c r="E1649" s="75">
        <v>55</v>
      </c>
      <c r="F1649" s="76">
        <v>25</v>
      </c>
      <c r="G1649" s="76">
        <v>30</v>
      </c>
      <c r="H1649" s="6">
        <f t="shared" si="434"/>
        <v>2380000</v>
      </c>
      <c r="I1649" s="6">
        <f t="shared" si="435"/>
        <v>3378000</v>
      </c>
      <c r="J1649" s="6">
        <f t="shared" si="420"/>
        <v>5758000</v>
      </c>
      <c r="K1649" s="7">
        <f t="shared" si="421"/>
        <v>5400000</v>
      </c>
      <c r="L1649" s="7">
        <f t="shared" si="422"/>
        <v>8310000</v>
      </c>
      <c r="M1649" s="7">
        <f t="shared" si="423"/>
        <v>13710000</v>
      </c>
      <c r="N1649" s="8">
        <f t="shared" si="424"/>
        <v>4050000</v>
      </c>
      <c r="O1649" s="8">
        <f t="shared" si="425"/>
        <v>8568000</v>
      </c>
      <c r="P1649" s="8">
        <f t="shared" si="426"/>
        <v>12618000</v>
      </c>
      <c r="Q1649" s="9">
        <f t="shared" si="427"/>
        <v>3775000</v>
      </c>
      <c r="R1649" s="9">
        <f t="shared" si="428"/>
        <v>5370000</v>
      </c>
      <c r="S1649" s="10">
        <f t="shared" si="429"/>
        <v>9145000</v>
      </c>
      <c r="T1649" s="11">
        <f t="shared" si="430"/>
        <v>1727400</v>
      </c>
      <c r="U1649" s="12">
        <f t="shared" si="431"/>
        <v>9679400</v>
      </c>
      <c r="V1649" s="13">
        <f t="shared" si="432"/>
        <v>8587400</v>
      </c>
      <c r="W1649" s="10">
        <f t="shared" si="433"/>
        <v>5114400</v>
      </c>
    </row>
    <row r="1650" spans="2:23" x14ac:dyDescent="0.3">
      <c r="B1650" s="78" t="s">
        <v>26</v>
      </c>
      <c r="C1650" s="76">
        <v>806575</v>
      </c>
      <c r="D1650" s="83" t="s">
        <v>2489</v>
      </c>
      <c r="E1650" s="75">
        <v>55</v>
      </c>
      <c r="F1650" s="76">
        <v>25</v>
      </c>
      <c r="G1650" s="76">
        <v>30</v>
      </c>
      <c r="H1650" s="6">
        <f t="shared" si="434"/>
        <v>2380000</v>
      </c>
      <c r="I1650" s="6">
        <f t="shared" si="435"/>
        <v>3378000</v>
      </c>
      <c r="J1650" s="6">
        <f t="shared" si="420"/>
        <v>5758000</v>
      </c>
      <c r="K1650" s="7">
        <f t="shared" si="421"/>
        <v>5400000</v>
      </c>
      <c r="L1650" s="7">
        <f t="shared" si="422"/>
        <v>8310000</v>
      </c>
      <c r="M1650" s="7">
        <f t="shared" si="423"/>
        <v>13710000</v>
      </c>
      <c r="N1650" s="8">
        <f t="shared" si="424"/>
        <v>4050000</v>
      </c>
      <c r="O1650" s="8">
        <f t="shared" si="425"/>
        <v>8568000</v>
      </c>
      <c r="P1650" s="8">
        <f t="shared" si="426"/>
        <v>12618000</v>
      </c>
      <c r="Q1650" s="9">
        <f t="shared" si="427"/>
        <v>3775000</v>
      </c>
      <c r="R1650" s="9">
        <f t="shared" si="428"/>
        <v>5370000</v>
      </c>
      <c r="S1650" s="10">
        <f t="shared" si="429"/>
        <v>9145000</v>
      </c>
      <c r="T1650" s="11">
        <f t="shared" si="430"/>
        <v>1727400</v>
      </c>
      <c r="U1650" s="12">
        <f t="shared" si="431"/>
        <v>9679400</v>
      </c>
      <c r="V1650" s="13">
        <f t="shared" si="432"/>
        <v>8587400</v>
      </c>
      <c r="W1650" s="10">
        <f t="shared" si="433"/>
        <v>5114400</v>
      </c>
    </row>
    <row r="1651" spans="2:23" ht="61.2" x14ac:dyDescent="0.3">
      <c r="B1651" s="78" t="s">
        <v>2490</v>
      </c>
      <c r="C1651" s="76">
        <v>806580</v>
      </c>
      <c r="D1651" s="79" t="s">
        <v>2491</v>
      </c>
      <c r="E1651" s="75">
        <v>55</v>
      </c>
      <c r="F1651" s="78">
        <v>25</v>
      </c>
      <c r="G1651" s="78">
        <v>30</v>
      </c>
      <c r="H1651" s="6">
        <f t="shared" si="434"/>
        <v>2380000</v>
      </c>
      <c r="I1651" s="6">
        <f t="shared" si="435"/>
        <v>3378000</v>
      </c>
      <c r="J1651" s="6">
        <f t="shared" si="420"/>
        <v>5758000</v>
      </c>
      <c r="K1651" s="7">
        <f t="shared" si="421"/>
        <v>5400000</v>
      </c>
      <c r="L1651" s="7">
        <f t="shared" si="422"/>
        <v>8310000</v>
      </c>
      <c r="M1651" s="7">
        <f t="shared" si="423"/>
        <v>13710000</v>
      </c>
      <c r="N1651" s="8">
        <f t="shared" si="424"/>
        <v>4050000</v>
      </c>
      <c r="O1651" s="8">
        <f t="shared" si="425"/>
        <v>8568000</v>
      </c>
      <c r="P1651" s="8">
        <f t="shared" si="426"/>
        <v>12618000</v>
      </c>
      <c r="Q1651" s="9">
        <f t="shared" si="427"/>
        <v>3775000</v>
      </c>
      <c r="R1651" s="9">
        <f t="shared" si="428"/>
        <v>5370000</v>
      </c>
      <c r="S1651" s="10">
        <f t="shared" si="429"/>
        <v>9145000</v>
      </c>
      <c r="T1651" s="11">
        <f t="shared" si="430"/>
        <v>1727400</v>
      </c>
      <c r="U1651" s="12">
        <f t="shared" si="431"/>
        <v>9679400</v>
      </c>
      <c r="V1651" s="13">
        <f t="shared" si="432"/>
        <v>8587400</v>
      </c>
      <c r="W1651" s="10">
        <f t="shared" si="433"/>
        <v>5114400</v>
      </c>
    </row>
    <row r="1652" spans="2:23" ht="81.599999999999994" x14ac:dyDescent="0.3">
      <c r="B1652" s="78" t="s">
        <v>26</v>
      </c>
      <c r="C1652" s="76">
        <v>807000</v>
      </c>
      <c r="D1652" s="79" t="s">
        <v>1692</v>
      </c>
      <c r="E1652" s="75">
        <v>0.21</v>
      </c>
      <c r="F1652" s="76">
        <v>0</v>
      </c>
      <c r="G1652" s="76">
        <v>0.21</v>
      </c>
      <c r="H1652" s="6">
        <f t="shared" si="434"/>
        <v>0</v>
      </c>
      <c r="I1652" s="6">
        <f t="shared" si="435"/>
        <v>23646</v>
      </c>
      <c r="J1652" s="6">
        <f t="shared" si="420"/>
        <v>23646</v>
      </c>
      <c r="K1652" s="7">
        <f t="shared" si="421"/>
        <v>0</v>
      </c>
      <c r="L1652" s="7">
        <f t="shared" si="422"/>
        <v>58170</v>
      </c>
      <c r="M1652" s="7">
        <f t="shared" si="423"/>
        <v>58170</v>
      </c>
      <c r="N1652" s="8">
        <f t="shared" si="424"/>
        <v>0</v>
      </c>
      <c r="O1652" s="8">
        <f t="shared" si="425"/>
        <v>59976</v>
      </c>
      <c r="P1652" s="8">
        <f t="shared" si="426"/>
        <v>59976</v>
      </c>
      <c r="Q1652" s="9">
        <f t="shared" si="427"/>
        <v>0</v>
      </c>
      <c r="R1652" s="9">
        <f t="shared" si="428"/>
        <v>37590</v>
      </c>
      <c r="S1652" s="10">
        <f t="shared" si="429"/>
        <v>37590</v>
      </c>
      <c r="T1652" s="11">
        <f t="shared" si="430"/>
        <v>7093.8</v>
      </c>
      <c r="U1652" s="12">
        <f t="shared" si="431"/>
        <v>41617.800000000003</v>
      </c>
      <c r="V1652" s="13">
        <f t="shared" si="432"/>
        <v>43423.8</v>
      </c>
      <c r="W1652" s="10">
        <f t="shared" si="433"/>
        <v>21037.8</v>
      </c>
    </row>
    <row r="1653" spans="2:23" ht="102" x14ac:dyDescent="0.3">
      <c r="B1653" s="78" t="s">
        <v>26</v>
      </c>
      <c r="C1653" s="76">
        <v>807005</v>
      </c>
      <c r="D1653" s="79" t="s">
        <v>1694</v>
      </c>
      <c r="E1653" s="75">
        <v>2.2000000000000002</v>
      </c>
      <c r="F1653" s="76">
        <v>1.35</v>
      </c>
      <c r="G1653" s="76">
        <v>0.85</v>
      </c>
      <c r="H1653" s="6">
        <f t="shared" si="434"/>
        <v>128520.00000000001</v>
      </c>
      <c r="I1653" s="6">
        <f t="shared" si="435"/>
        <v>95710</v>
      </c>
      <c r="J1653" s="6">
        <f t="shared" si="420"/>
        <v>224230</v>
      </c>
      <c r="K1653" s="7">
        <f t="shared" si="421"/>
        <v>291600</v>
      </c>
      <c r="L1653" s="7">
        <f t="shared" si="422"/>
        <v>235450</v>
      </c>
      <c r="M1653" s="7">
        <f t="shared" si="423"/>
        <v>527050</v>
      </c>
      <c r="N1653" s="8">
        <f t="shared" si="424"/>
        <v>218700</v>
      </c>
      <c r="O1653" s="8">
        <f t="shared" si="425"/>
        <v>242760</v>
      </c>
      <c r="P1653" s="8">
        <f t="shared" si="426"/>
        <v>461460</v>
      </c>
      <c r="Q1653" s="9">
        <f t="shared" si="427"/>
        <v>203850</v>
      </c>
      <c r="R1653" s="9">
        <f t="shared" si="428"/>
        <v>152150</v>
      </c>
      <c r="S1653" s="10">
        <f t="shared" si="429"/>
        <v>356000</v>
      </c>
      <c r="T1653" s="11">
        <f t="shared" si="430"/>
        <v>67269</v>
      </c>
      <c r="U1653" s="12">
        <f t="shared" si="431"/>
        <v>370089</v>
      </c>
      <c r="V1653" s="13">
        <f t="shared" si="432"/>
        <v>304499</v>
      </c>
      <c r="W1653" s="10">
        <f t="shared" si="433"/>
        <v>199039</v>
      </c>
    </row>
    <row r="1654" spans="2:23" ht="40.799999999999997" x14ac:dyDescent="0.3">
      <c r="B1654" s="78" t="s">
        <v>26</v>
      </c>
      <c r="C1654" s="76">
        <v>807010</v>
      </c>
      <c r="D1654" s="79" t="s">
        <v>1696</v>
      </c>
      <c r="E1654" s="75">
        <v>1.1000000000000001</v>
      </c>
      <c r="F1654" s="76">
        <v>0.55000000000000004</v>
      </c>
      <c r="G1654" s="76">
        <v>0.55000000000000004</v>
      </c>
      <c r="H1654" s="6">
        <f t="shared" si="434"/>
        <v>52360.000000000007</v>
      </c>
      <c r="I1654" s="6">
        <f t="shared" si="435"/>
        <v>61930.000000000007</v>
      </c>
      <c r="J1654" s="6">
        <f t="shared" si="420"/>
        <v>114290.00000000001</v>
      </c>
      <c r="K1654" s="7">
        <f t="shared" si="421"/>
        <v>118800.00000000001</v>
      </c>
      <c r="L1654" s="7">
        <f t="shared" si="422"/>
        <v>152350</v>
      </c>
      <c r="M1654" s="7">
        <f t="shared" si="423"/>
        <v>271150</v>
      </c>
      <c r="N1654" s="8">
        <f t="shared" si="424"/>
        <v>89100</v>
      </c>
      <c r="O1654" s="8">
        <f t="shared" si="425"/>
        <v>157080</v>
      </c>
      <c r="P1654" s="8">
        <f t="shared" si="426"/>
        <v>246180</v>
      </c>
      <c r="Q1654" s="9">
        <f t="shared" si="427"/>
        <v>83050</v>
      </c>
      <c r="R1654" s="9">
        <f t="shared" si="428"/>
        <v>98450.000000000015</v>
      </c>
      <c r="S1654" s="10">
        <f t="shared" si="429"/>
        <v>181500</v>
      </c>
      <c r="T1654" s="11">
        <f t="shared" si="430"/>
        <v>34287.000000000007</v>
      </c>
      <c r="U1654" s="12">
        <f t="shared" si="431"/>
        <v>191147</v>
      </c>
      <c r="V1654" s="13">
        <f t="shared" si="432"/>
        <v>166177</v>
      </c>
      <c r="W1654" s="10">
        <f t="shared" si="433"/>
        <v>101497</v>
      </c>
    </row>
    <row r="1655" spans="2:23" ht="61.2" x14ac:dyDescent="0.3">
      <c r="B1655" s="78" t="s">
        <v>26</v>
      </c>
      <c r="C1655" s="76">
        <v>807015</v>
      </c>
      <c r="D1655" s="79" t="s">
        <v>2492</v>
      </c>
      <c r="E1655" s="75">
        <v>1.1399999999999999</v>
      </c>
      <c r="F1655" s="76">
        <v>0.56999999999999995</v>
      </c>
      <c r="G1655" s="76">
        <v>0.56999999999999995</v>
      </c>
      <c r="H1655" s="6">
        <f t="shared" si="434"/>
        <v>54263.999999999993</v>
      </c>
      <c r="I1655" s="6">
        <f t="shared" si="435"/>
        <v>64181.999999999993</v>
      </c>
      <c r="J1655" s="6">
        <f t="shared" si="420"/>
        <v>118445.99999999999</v>
      </c>
      <c r="K1655" s="7">
        <f t="shared" si="421"/>
        <v>123119.99999999999</v>
      </c>
      <c r="L1655" s="7">
        <f t="shared" si="422"/>
        <v>157890</v>
      </c>
      <c r="M1655" s="7">
        <f t="shared" si="423"/>
        <v>281010</v>
      </c>
      <c r="N1655" s="8">
        <f t="shared" si="424"/>
        <v>92339.999999999985</v>
      </c>
      <c r="O1655" s="8">
        <f t="shared" si="425"/>
        <v>162792</v>
      </c>
      <c r="P1655" s="8">
        <f t="shared" si="426"/>
        <v>255132</v>
      </c>
      <c r="Q1655" s="9">
        <f t="shared" si="427"/>
        <v>86069.999999999985</v>
      </c>
      <c r="R1655" s="9">
        <f t="shared" si="428"/>
        <v>102029.99999999999</v>
      </c>
      <c r="S1655" s="10">
        <f t="shared" si="429"/>
        <v>188099.99999999997</v>
      </c>
      <c r="T1655" s="11">
        <f t="shared" si="430"/>
        <v>35533.799999999996</v>
      </c>
      <c r="U1655" s="12">
        <f t="shared" si="431"/>
        <v>198097.8</v>
      </c>
      <c r="V1655" s="13">
        <f t="shared" si="432"/>
        <v>172219.8</v>
      </c>
      <c r="W1655" s="10">
        <f t="shared" si="433"/>
        <v>105187.79999999999</v>
      </c>
    </row>
    <row r="1656" spans="2:23" ht="61.2" x14ac:dyDescent="0.3">
      <c r="B1656" s="78" t="s">
        <v>26</v>
      </c>
      <c r="C1656" s="76">
        <v>807020</v>
      </c>
      <c r="D1656" s="79" t="s">
        <v>2493</v>
      </c>
      <c r="E1656" s="75">
        <v>1.04</v>
      </c>
      <c r="F1656" s="76">
        <v>0.52</v>
      </c>
      <c r="G1656" s="76">
        <v>0.52</v>
      </c>
      <c r="H1656" s="6">
        <f t="shared" si="434"/>
        <v>49504</v>
      </c>
      <c r="I1656" s="6">
        <f t="shared" si="435"/>
        <v>58552</v>
      </c>
      <c r="J1656" s="6">
        <f t="shared" si="420"/>
        <v>108056</v>
      </c>
      <c r="K1656" s="7">
        <f t="shared" si="421"/>
        <v>112320</v>
      </c>
      <c r="L1656" s="7">
        <f t="shared" si="422"/>
        <v>144040</v>
      </c>
      <c r="M1656" s="7">
        <f t="shared" si="423"/>
        <v>256360</v>
      </c>
      <c r="N1656" s="8">
        <f t="shared" si="424"/>
        <v>84240</v>
      </c>
      <c r="O1656" s="8">
        <f t="shared" si="425"/>
        <v>148512</v>
      </c>
      <c r="P1656" s="8">
        <f t="shared" si="426"/>
        <v>232752</v>
      </c>
      <c r="Q1656" s="9">
        <f t="shared" si="427"/>
        <v>78520</v>
      </c>
      <c r="R1656" s="9">
        <f t="shared" si="428"/>
        <v>93080</v>
      </c>
      <c r="S1656" s="10">
        <f t="shared" si="429"/>
        <v>171600</v>
      </c>
      <c r="T1656" s="11">
        <f t="shared" si="430"/>
        <v>32416.799999999999</v>
      </c>
      <c r="U1656" s="12">
        <f t="shared" si="431"/>
        <v>180720.8</v>
      </c>
      <c r="V1656" s="13">
        <f t="shared" si="432"/>
        <v>157112.79999999999</v>
      </c>
      <c r="W1656" s="10">
        <f t="shared" si="433"/>
        <v>95960.8</v>
      </c>
    </row>
    <row r="1657" spans="2:23" ht="178.8" x14ac:dyDescent="0.3">
      <c r="B1657" s="78" t="s">
        <v>26</v>
      </c>
      <c r="C1657" s="76">
        <v>807026</v>
      </c>
      <c r="D1657" s="79" t="s">
        <v>2494</v>
      </c>
      <c r="E1657" s="75">
        <v>1.6</v>
      </c>
      <c r="F1657" s="76">
        <v>0.9</v>
      </c>
      <c r="G1657" s="76">
        <v>0.7</v>
      </c>
      <c r="H1657" s="6">
        <f t="shared" si="434"/>
        <v>85680</v>
      </c>
      <c r="I1657" s="6">
        <f t="shared" si="435"/>
        <v>78820</v>
      </c>
      <c r="J1657" s="6">
        <f t="shared" si="420"/>
        <v>164500</v>
      </c>
      <c r="K1657" s="7">
        <f t="shared" si="421"/>
        <v>194400</v>
      </c>
      <c r="L1657" s="7">
        <f t="shared" si="422"/>
        <v>193900</v>
      </c>
      <c r="M1657" s="7">
        <f t="shared" si="423"/>
        <v>388300</v>
      </c>
      <c r="N1657" s="8">
        <f t="shared" si="424"/>
        <v>145800</v>
      </c>
      <c r="O1657" s="8">
        <f t="shared" si="425"/>
        <v>199920</v>
      </c>
      <c r="P1657" s="8">
        <f t="shared" si="426"/>
        <v>345720</v>
      </c>
      <c r="Q1657" s="9">
        <f t="shared" si="427"/>
        <v>135900</v>
      </c>
      <c r="R1657" s="9">
        <f t="shared" si="428"/>
        <v>125299.99999999999</v>
      </c>
      <c r="S1657" s="10">
        <f t="shared" si="429"/>
        <v>261200</v>
      </c>
      <c r="T1657" s="11">
        <f t="shared" si="430"/>
        <v>49350</v>
      </c>
      <c r="U1657" s="12">
        <f t="shared" si="431"/>
        <v>273150</v>
      </c>
      <c r="V1657" s="13">
        <f t="shared" si="432"/>
        <v>230570</v>
      </c>
      <c r="W1657" s="10">
        <f t="shared" si="433"/>
        <v>146050</v>
      </c>
    </row>
    <row r="1658" spans="2:23" ht="31.2" x14ac:dyDescent="0.3">
      <c r="B1658" s="76" t="s">
        <v>214</v>
      </c>
      <c r="C1658" s="76">
        <v>807027</v>
      </c>
      <c r="D1658" s="85" t="s">
        <v>1704</v>
      </c>
      <c r="E1658" s="75">
        <v>3</v>
      </c>
      <c r="F1658" s="76">
        <v>1</v>
      </c>
      <c r="G1658" s="76">
        <v>2</v>
      </c>
      <c r="H1658" s="6">
        <f t="shared" si="434"/>
        <v>95200</v>
      </c>
      <c r="I1658" s="6">
        <f t="shared" si="435"/>
        <v>225200</v>
      </c>
      <c r="J1658" s="6">
        <f t="shared" si="420"/>
        <v>320400</v>
      </c>
      <c r="K1658" s="7">
        <f t="shared" si="421"/>
        <v>216000</v>
      </c>
      <c r="L1658" s="7">
        <f t="shared" si="422"/>
        <v>554000</v>
      </c>
      <c r="M1658" s="7">
        <f t="shared" si="423"/>
        <v>770000</v>
      </c>
      <c r="N1658" s="8">
        <f t="shared" si="424"/>
        <v>162000</v>
      </c>
      <c r="O1658" s="8">
        <f t="shared" si="425"/>
        <v>571200</v>
      </c>
      <c r="P1658" s="8">
        <f t="shared" si="426"/>
        <v>733200</v>
      </c>
      <c r="Q1658" s="9">
        <f t="shared" si="427"/>
        <v>151000</v>
      </c>
      <c r="R1658" s="9">
        <f t="shared" si="428"/>
        <v>358000</v>
      </c>
      <c r="S1658" s="10">
        <f t="shared" si="429"/>
        <v>509000</v>
      </c>
      <c r="T1658" s="11">
        <f t="shared" si="430"/>
        <v>96120</v>
      </c>
      <c r="U1658" s="12">
        <f t="shared" si="431"/>
        <v>545720</v>
      </c>
      <c r="V1658" s="13">
        <f t="shared" si="432"/>
        <v>508920</v>
      </c>
      <c r="W1658" s="10">
        <f t="shared" si="433"/>
        <v>284720</v>
      </c>
    </row>
    <row r="1659" spans="2:23" ht="40.799999999999997" x14ac:dyDescent="0.3">
      <c r="B1659" s="78" t="s">
        <v>26</v>
      </c>
      <c r="C1659" s="76">
        <v>807035</v>
      </c>
      <c r="D1659" s="79" t="s">
        <v>1706</v>
      </c>
      <c r="E1659" s="75">
        <v>2.2000000000000002</v>
      </c>
      <c r="F1659" s="76">
        <v>1.35</v>
      </c>
      <c r="G1659" s="76">
        <v>0.85</v>
      </c>
      <c r="H1659" s="6">
        <f t="shared" si="434"/>
        <v>128520.00000000001</v>
      </c>
      <c r="I1659" s="6">
        <f t="shared" si="435"/>
        <v>95710</v>
      </c>
      <c r="J1659" s="6">
        <f t="shared" si="420"/>
        <v>224230</v>
      </c>
      <c r="K1659" s="7">
        <f t="shared" si="421"/>
        <v>291600</v>
      </c>
      <c r="L1659" s="7">
        <f t="shared" si="422"/>
        <v>235450</v>
      </c>
      <c r="M1659" s="7">
        <f t="shared" si="423"/>
        <v>527050</v>
      </c>
      <c r="N1659" s="8">
        <f t="shared" si="424"/>
        <v>218700</v>
      </c>
      <c r="O1659" s="8">
        <f t="shared" si="425"/>
        <v>242760</v>
      </c>
      <c r="P1659" s="8">
        <f t="shared" si="426"/>
        <v>461460</v>
      </c>
      <c r="Q1659" s="9">
        <f t="shared" si="427"/>
        <v>203850</v>
      </c>
      <c r="R1659" s="9">
        <f t="shared" si="428"/>
        <v>152150</v>
      </c>
      <c r="S1659" s="10">
        <f t="shared" si="429"/>
        <v>356000</v>
      </c>
      <c r="T1659" s="11">
        <f t="shared" si="430"/>
        <v>67269</v>
      </c>
      <c r="U1659" s="12">
        <f t="shared" si="431"/>
        <v>370089</v>
      </c>
      <c r="V1659" s="13">
        <f t="shared" si="432"/>
        <v>304499</v>
      </c>
      <c r="W1659" s="10">
        <f t="shared" si="433"/>
        <v>199039</v>
      </c>
    </row>
    <row r="1660" spans="2:23" ht="40.799999999999997" x14ac:dyDescent="0.3">
      <c r="B1660" s="78" t="s">
        <v>26</v>
      </c>
      <c r="C1660" s="76">
        <v>807045</v>
      </c>
      <c r="D1660" s="79" t="s">
        <v>2495</v>
      </c>
      <c r="E1660" s="75">
        <v>6.7</v>
      </c>
      <c r="F1660" s="76">
        <v>5</v>
      </c>
      <c r="G1660" s="76">
        <v>1.7</v>
      </c>
      <c r="H1660" s="6">
        <f t="shared" si="434"/>
        <v>476000</v>
      </c>
      <c r="I1660" s="6">
        <f t="shared" si="435"/>
        <v>191420</v>
      </c>
      <c r="J1660" s="6">
        <f t="shared" si="420"/>
        <v>667420</v>
      </c>
      <c r="K1660" s="7">
        <f t="shared" si="421"/>
        <v>1080000</v>
      </c>
      <c r="L1660" s="7">
        <f t="shared" si="422"/>
        <v>470900</v>
      </c>
      <c r="M1660" s="7">
        <f t="shared" si="423"/>
        <v>1550900</v>
      </c>
      <c r="N1660" s="8">
        <f t="shared" si="424"/>
        <v>810000</v>
      </c>
      <c r="O1660" s="8">
        <f t="shared" si="425"/>
        <v>485520</v>
      </c>
      <c r="P1660" s="8">
        <f t="shared" si="426"/>
        <v>1295520</v>
      </c>
      <c r="Q1660" s="9">
        <f t="shared" si="427"/>
        <v>755000</v>
      </c>
      <c r="R1660" s="9">
        <f t="shared" si="428"/>
        <v>304300</v>
      </c>
      <c r="S1660" s="10">
        <f t="shared" si="429"/>
        <v>1059300</v>
      </c>
      <c r="T1660" s="11">
        <f t="shared" si="430"/>
        <v>200226</v>
      </c>
      <c r="U1660" s="12">
        <f t="shared" si="431"/>
        <v>1083706</v>
      </c>
      <c r="V1660" s="13">
        <f t="shared" si="432"/>
        <v>828326</v>
      </c>
      <c r="W1660" s="10">
        <f t="shared" si="433"/>
        <v>592106</v>
      </c>
    </row>
    <row r="1661" spans="2:23" ht="61.2" x14ac:dyDescent="0.3">
      <c r="B1661" s="78" t="s">
        <v>26</v>
      </c>
      <c r="C1661" s="76">
        <v>807050</v>
      </c>
      <c r="D1661" s="79" t="s">
        <v>2496</v>
      </c>
      <c r="E1661" s="75">
        <v>5.5</v>
      </c>
      <c r="F1661" s="76">
        <v>4</v>
      </c>
      <c r="G1661" s="76">
        <v>1.5</v>
      </c>
      <c r="H1661" s="6">
        <f t="shared" si="434"/>
        <v>380800</v>
      </c>
      <c r="I1661" s="6">
        <f t="shared" si="435"/>
        <v>168900</v>
      </c>
      <c r="J1661" s="6">
        <f t="shared" si="420"/>
        <v>549700</v>
      </c>
      <c r="K1661" s="7">
        <f t="shared" si="421"/>
        <v>864000</v>
      </c>
      <c r="L1661" s="7">
        <f t="shared" si="422"/>
        <v>415500</v>
      </c>
      <c r="M1661" s="7">
        <f t="shared" si="423"/>
        <v>1279500</v>
      </c>
      <c r="N1661" s="8">
        <f t="shared" si="424"/>
        <v>648000</v>
      </c>
      <c r="O1661" s="8">
        <f t="shared" si="425"/>
        <v>428400</v>
      </c>
      <c r="P1661" s="8">
        <f t="shared" si="426"/>
        <v>1076400</v>
      </c>
      <c r="Q1661" s="9">
        <f t="shared" si="427"/>
        <v>604000</v>
      </c>
      <c r="R1661" s="9">
        <f t="shared" si="428"/>
        <v>268500</v>
      </c>
      <c r="S1661" s="10">
        <f t="shared" si="429"/>
        <v>872500</v>
      </c>
      <c r="T1661" s="11">
        <f t="shared" si="430"/>
        <v>164910</v>
      </c>
      <c r="U1661" s="12">
        <f t="shared" si="431"/>
        <v>894710</v>
      </c>
      <c r="V1661" s="13">
        <f t="shared" si="432"/>
        <v>691610</v>
      </c>
      <c r="W1661" s="10">
        <f t="shared" si="433"/>
        <v>487710</v>
      </c>
    </row>
    <row r="1662" spans="2:23" ht="102" x14ac:dyDescent="0.3">
      <c r="B1662" s="78" t="s">
        <v>26</v>
      </c>
      <c r="C1662" s="76">
        <v>807055</v>
      </c>
      <c r="D1662" s="79" t="s">
        <v>2497</v>
      </c>
      <c r="E1662" s="75">
        <v>7</v>
      </c>
      <c r="F1662" s="76">
        <v>5</v>
      </c>
      <c r="G1662" s="76">
        <v>2</v>
      </c>
      <c r="H1662" s="6">
        <f t="shared" si="434"/>
        <v>476000</v>
      </c>
      <c r="I1662" s="6">
        <f t="shared" si="435"/>
        <v>225200</v>
      </c>
      <c r="J1662" s="6">
        <f t="shared" si="420"/>
        <v>701200</v>
      </c>
      <c r="K1662" s="7">
        <f t="shared" si="421"/>
        <v>1080000</v>
      </c>
      <c r="L1662" s="7">
        <f t="shared" si="422"/>
        <v>554000</v>
      </c>
      <c r="M1662" s="7">
        <f t="shared" si="423"/>
        <v>1634000</v>
      </c>
      <c r="N1662" s="8">
        <f t="shared" si="424"/>
        <v>810000</v>
      </c>
      <c r="O1662" s="8">
        <f t="shared" si="425"/>
        <v>571200</v>
      </c>
      <c r="P1662" s="8">
        <f t="shared" si="426"/>
        <v>1381200</v>
      </c>
      <c r="Q1662" s="9">
        <f t="shared" si="427"/>
        <v>755000</v>
      </c>
      <c r="R1662" s="9">
        <f t="shared" si="428"/>
        <v>358000</v>
      </c>
      <c r="S1662" s="10">
        <f t="shared" si="429"/>
        <v>1113000</v>
      </c>
      <c r="T1662" s="11">
        <f t="shared" si="430"/>
        <v>210360</v>
      </c>
      <c r="U1662" s="12">
        <f t="shared" si="431"/>
        <v>1143160</v>
      </c>
      <c r="V1662" s="13">
        <f t="shared" si="432"/>
        <v>890360</v>
      </c>
      <c r="W1662" s="10">
        <f t="shared" si="433"/>
        <v>622160</v>
      </c>
    </row>
    <row r="1663" spans="2:23" x14ac:dyDescent="0.3">
      <c r="B1663" s="78" t="s">
        <v>26</v>
      </c>
      <c r="C1663" s="76">
        <v>807090</v>
      </c>
      <c r="D1663" s="79" t="s">
        <v>2498</v>
      </c>
      <c r="E1663" s="75">
        <v>0.18</v>
      </c>
      <c r="F1663" s="76">
        <v>0.11</v>
      </c>
      <c r="G1663" s="76">
        <v>7.0000000000000007E-2</v>
      </c>
      <c r="H1663" s="6">
        <f t="shared" si="434"/>
        <v>10472</v>
      </c>
      <c r="I1663" s="6">
        <f t="shared" si="435"/>
        <v>7882.0000000000009</v>
      </c>
      <c r="J1663" s="6">
        <f t="shared" si="420"/>
        <v>18354</v>
      </c>
      <c r="K1663" s="7">
        <f t="shared" si="421"/>
        <v>23760</v>
      </c>
      <c r="L1663" s="7">
        <f t="shared" si="422"/>
        <v>19390.000000000004</v>
      </c>
      <c r="M1663" s="7">
        <f t="shared" si="423"/>
        <v>43150</v>
      </c>
      <c r="N1663" s="8">
        <f t="shared" si="424"/>
        <v>17820</v>
      </c>
      <c r="O1663" s="8">
        <f t="shared" si="425"/>
        <v>19992.000000000004</v>
      </c>
      <c r="P1663" s="8">
        <f t="shared" si="426"/>
        <v>37812</v>
      </c>
      <c r="Q1663" s="9">
        <f t="shared" si="427"/>
        <v>16610</v>
      </c>
      <c r="R1663" s="9">
        <f t="shared" si="428"/>
        <v>12530.000000000002</v>
      </c>
      <c r="S1663" s="10">
        <f t="shared" si="429"/>
        <v>29140</v>
      </c>
      <c r="T1663" s="11">
        <f t="shared" si="430"/>
        <v>5506.2</v>
      </c>
      <c r="U1663" s="12">
        <f t="shared" si="431"/>
        <v>30302.2</v>
      </c>
      <c r="V1663" s="13">
        <f t="shared" si="432"/>
        <v>24964.2</v>
      </c>
      <c r="W1663" s="10">
        <f t="shared" si="433"/>
        <v>16292.2</v>
      </c>
    </row>
    <row r="1664" spans="2:23" ht="122.4" x14ac:dyDescent="0.3">
      <c r="B1664" s="78" t="s">
        <v>26</v>
      </c>
      <c r="C1664" s="76">
        <v>807095</v>
      </c>
      <c r="D1664" s="79" t="s">
        <v>2499</v>
      </c>
      <c r="E1664" s="75">
        <v>0.46</v>
      </c>
      <c r="F1664" s="76">
        <v>0.23</v>
      </c>
      <c r="G1664" s="76">
        <v>0.23</v>
      </c>
      <c r="H1664" s="6">
        <f t="shared" si="434"/>
        <v>21896</v>
      </c>
      <c r="I1664" s="6">
        <f t="shared" si="435"/>
        <v>25898</v>
      </c>
      <c r="J1664" s="6">
        <f t="shared" si="420"/>
        <v>47794</v>
      </c>
      <c r="K1664" s="7">
        <f t="shared" si="421"/>
        <v>49680</v>
      </c>
      <c r="L1664" s="7">
        <f t="shared" si="422"/>
        <v>63710</v>
      </c>
      <c r="M1664" s="7">
        <f t="shared" si="423"/>
        <v>113390</v>
      </c>
      <c r="N1664" s="8">
        <f t="shared" si="424"/>
        <v>37260</v>
      </c>
      <c r="O1664" s="8">
        <f t="shared" si="425"/>
        <v>65688</v>
      </c>
      <c r="P1664" s="8">
        <f t="shared" si="426"/>
        <v>102948</v>
      </c>
      <c r="Q1664" s="9">
        <f t="shared" si="427"/>
        <v>34730</v>
      </c>
      <c r="R1664" s="9">
        <f t="shared" si="428"/>
        <v>41170</v>
      </c>
      <c r="S1664" s="10">
        <f t="shared" si="429"/>
        <v>75900</v>
      </c>
      <c r="T1664" s="11">
        <f t="shared" si="430"/>
        <v>14338.2</v>
      </c>
      <c r="U1664" s="12">
        <f t="shared" si="431"/>
        <v>79934.2</v>
      </c>
      <c r="V1664" s="13">
        <f t="shared" si="432"/>
        <v>69492.2</v>
      </c>
      <c r="W1664" s="10">
        <f t="shared" si="433"/>
        <v>42444.2</v>
      </c>
    </row>
    <row r="1665" spans="2:23" ht="81.599999999999994" x14ac:dyDescent="0.3">
      <c r="B1665" s="78" t="s">
        <v>26</v>
      </c>
      <c r="C1665" s="76">
        <v>807100</v>
      </c>
      <c r="D1665" s="79" t="s">
        <v>2500</v>
      </c>
      <c r="E1665" s="75">
        <v>0.46</v>
      </c>
      <c r="F1665" s="76">
        <v>0.23</v>
      </c>
      <c r="G1665" s="76">
        <v>0.23</v>
      </c>
      <c r="H1665" s="6">
        <f t="shared" si="434"/>
        <v>21896</v>
      </c>
      <c r="I1665" s="6">
        <f t="shared" si="435"/>
        <v>25898</v>
      </c>
      <c r="J1665" s="6">
        <f t="shared" si="420"/>
        <v>47794</v>
      </c>
      <c r="K1665" s="7">
        <f t="shared" si="421"/>
        <v>49680</v>
      </c>
      <c r="L1665" s="7">
        <f t="shared" si="422"/>
        <v>63710</v>
      </c>
      <c r="M1665" s="7">
        <f t="shared" si="423"/>
        <v>113390</v>
      </c>
      <c r="N1665" s="8">
        <f t="shared" si="424"/>
        <v>37260</v>
      </c>
      <c r="O1665" s="8">
        <f t="shared" si="425"/>
        <v>65688</v>
      </c>
      <c r="P1665" s="8">
        <f t="shared" si="426"/>
        <v>102948</v>
      </c>
      <c r="Q1665" s="9">
        <f t="shared" si="427"/>
        <v>34730</v>
      </c>
      <c r="R1665" s="9">
        <f t="shared" si="428"/>
        <v>41170</v>
      </c>
      <c r="S1665" s="10">
        <f t="shared" si="429"/>
        <v>75900</v>
      </c>
      <c r="T1665" s="11">
        <f t="shared" si="430"/>
        <v>14338.2</v>
      </c>
      <c r="U1665" s="12">
        <f t="shared" si="431"/>
        <v>79934.2</v>
      </c>
      <c r="V1665" s="13">
        <f t="shared" si="432"/>
        <v>69492.2</v>
      </c>
      <c r="W1665" s="10">
        <f t="shared" si="433"/>
        <v>42444.2</v>
      </c>
    </row>
    <row r="1666" spans="2:23" ht="61.2" x14ac:dyDescent="0.3">
      <c r="B1666" s="78" t="s">
        <v>26</v>
      </c>
      <c r="C1666" s="76">
        <v>807105</v>
      </c>
      <c r="D1666" s="79" t="s">
        <v>2501</v>
      </c>
      <c r="E1666" s="75">
        <v>0.46</v>
      </c>
      <c r="F1666" s="76">
        <v>0.23</v>
      </c>
      <c r="G1666" s="76">
        <v>0.23</v>
      </c>
      <c r="H1666" s="6">
        <f t="shared" si="434"/>
        <v>21896</v>
      </c>
      <c r="I1666" s="6">
        <f t="shared" si="435"/>
        <v>25898</v>
      </c>
      <c r="J1666" s="6">
        <f t="shared" si="420"/>
        <v>47794</v>
      </c>
      <c r="K1666" s="7">
        <f t="shared" si="421"/>
        <v>49680</v>
      </c>
      <c r="L1666" s="7">
        <f t="shared" si="422"/>
        <v>63710</v>
      </c>
      <c r="M1666" s="7">
        <f t="shared" si="423"/>
        <v>113390</v>
      </c>
      <c r="N1666" s="8">
        <f t="shared" si="424"/>
        <v>37260</v>
      </c>
      <c r="O1666" s="8">
        <f t="shared" si="425"/>
        <v>65688</v>
      </c>
      <c r="P1666" s="8">
        <f t="shared" si="426"/>
        <v>102948</v>
      </c>
      <c r="Q1666" s="9">
        <f t="shared" si="427"/>
        <v>34730</v>
      </c>
      <c r="R1666" s="9">
        <f t="shared" si="428"/>
        <v>41170</v>
      </c>
      <c r="S1666" s="10">
        <f t="shared" si="429"/>
        <v>75900</v>
      </c>
      <c r="T1666" s="11">
        <f t="shared" si="430"/>
        <v>14338.2</v>
      </c>
      <c r="U1666" s="12">
        <f t="shared" si="431"/>
        <v>79934.2</v>
      </c>
      <c r="V1666" s="13">
        <f t="shared" si="432"/>
        <v>69492.2</v>
      </c>
      <c r="W1666" s="10">
        <f t="shared" si="433"/>
        <v>42444.2</v>
      </c>
    </row>
    <row r="1667" spans="2:23" ht="81.599999999999994" x14ac:dyDescent="0.3">
      <c r="B1667" s="78" t="s">
        <v>26</v>
      </c>
      <c r="C1667" s="76">
        <v>807110</v>
      </c>
      <c r="D1667" s="79" t="s">
        <v>2502</v>
      </c>
      <c r="E1667" s="75">
        <v>0.46</v>
      </c>
      <c r="F1667" s="76">
        <v>0.23</v>
      </c>
      <c r="G1667" s="76">
        <v>0.23</v>
      </c>
      <c r="H1667" s="6">
        <f t="shared" si="434"/>
        <v>21896</v>
      </c>
      <c r="I1667" s="6">
        <f t="shared" si="435"/>
        <v>25898</v>
      </c>
      <c r="J1667" s="6">
        <f t="shared" si="420"/>
        <v>47794</v>
      </c>
      <c r="K1667" s="7">
        <f t="shared" si="421"/>
        <v>49680</v>
      </c>
      <c r="L1667" s="7">
        <f t="shared" si="422"/>
        <v>63710</v>
      </c>
      <c r="M1667" s="7">
        <f t="shared" si="423"/>
        <v>113390</v>
      </c>
      <c r="N1667" s="8">
        <f t="shared" si="424"/>
        <v>37260</v>
      </c>
      <c r="O1667" s="8">
        <f t="shared" si="425"/>
        <v>65688</v>
      </c>
      <c r="P1667" s="8">
        <f t="shared" si="426"/>
        <v>102948</v>
      </c>
      <c r="Q1667" s="9">
        <f t="shared" si="427"/>
        <v>34730</v>
      </c>
      <c r="R1667" s="9">
        <f t="shared" si="428"/>
        <v>41170</v>
      </c>
      <c r="S1667" s="10">
        <f t="shared" si="429"/>
        <v>75900</v>
      </c>
      <c r="T1667" s="11">
        <f t="shared" si="430"/>
        <v>14338.2</v>
      </c>
      <c r="U1667" s="12">
        <f t="shared" si="431"/>
        <v>79934.2</v>
      </c>
      <c r="V1667" s="13">
        <f t="shared" si="432"/>
        <v>69492.2</v>
      </c>
      <c r="W1667" s="10">
        <f t="shared" si="433"/>
        <v>42444.2</v>
      </c>
    </row>
    <row r="1668" spans="2:23" ht="81.599999999999994" x14ac:dyDescent="0.3">
      <c r="B1668" s="78" t="s">
        <v>26</v>
      </c>
      <c r="C1668" s="76">
        <v>807115</v>
      </c>
      <c r="D1668" s="79" t="s">
        <v>2503</v>
      </c>
      <c r="E1668" s="75">
        <v>2.58</v>
      </c>
      <c r="F1668" s="76">
        <v>1.29</v>
      </c>
      <c r="G1668" s="76">
        <v>1.29</v>
      </c>
      <c r="H1668" s="6">
        <f t="shared" si="434"/>
        <v>122808</v>
      </c>
      <c r="I1668" s="6">
        <f t="shared" si="435"/>
        <v>145254</v>
      </c>
      <c r="J1668" s="6">
        <f t="shared" si="420"/>
        <v>268062</v>
      </c>
      <c r="K1668" s="7">
        <f t="shared" si="421"/>
        <v>278640</v>
      </c>
      <c r="L1668" s="7">
        <f t="shared" si="422"/>
        <v>357330</v>
      </c>
      <c r="M1668" s="7">
        <f t="shared" si="423"/>
        <v>635970</v>
      </c>
      <c r="N1668" s="8">
        <f t="shared" si="424"/>
        <v>208980</v>
      </c>
      <c r="O1668" s="8">
        <f t="shared" si="425"/>
        <v>368424</v>
      </c>
      <c r="P1668" s="8">
        <f t="shared" si="426"/>
        <v>577404</v>
      </c>
      <c r="Q1668" s="9">
        <f t="shared" si="427"/>
        <v>194790</v>
      </c>
      <c r="R1668" s="9">
        <f t="shared" si="428"/>
        <v>230910</v>
      </c>
      <c r="S1668" s="10">
        <f t="shared" si="429"/>
        <v>425700</v>
      </c>
      <c r="T1668" s="11">
        <f t="shared" si="430"/>
        <v>80418.600000000006</v>
      </c>
      <c r="U1668" s="12">
        <f t="shared" si="431"/>
        <v>448326.6</v>
      </c>
      <c r="V1668" s="13">
        <f t="shared" si="432"/>
        <v>389760.6</v>
      </c>
      <c r="W1668" s="10">
        <f t="shared" si="433"/>
        <v>238056.6</v>
      </c>
    </row>
    <row r="1669" spans="2:23" ht="61.2" x14ac:dyDescent="0.3">
      <c r="B1669" s="78" t="s">
        <v>26</v>
      </c>
      <c r="C1669" s="76">
        <v>807120</v>
      </c>
      <c r="D1669" s="79" t="s">
        <v>2504</v>
      </c>
      <c r="E1669" s="75">
        <v>4.5</v>
      </c>
      <c r="F1669" s="76">
        <v>4.5</v>
      </c>
      <c r="G1669" s="86">
        <v>0</v>
      </c>
      <c r="H1669" s="6">
        <f t="shared" si="434"/>
        <v>428400</v>
      </c>
      <c r="I1669" s="6">
        <f t="shared" si="435"/>
        <v>0</v>
      </c>
      <c r="J1669" s="6">
        <f t="shared" si="420"/>
        <v>428400</v>
      </c>
      <c r="K1669" s="7">
        <f t="shared" si="421"/>
        <v>972000</v>
      </c>
      <c r="L1669" s="7">
        <f t="shared" si="422"/>
        <v>0</v>
      </c>
      <c r="M1669" s="7">
        <f t="shared" si="423"/>
        <v>972000</v>
      </c>
      <c r="N1669" s="8">
        <f t="shared" si="424"/>
        <v>729000</v>
      </c>
      <c r="O1669" s="8">
        <f t="shared" si="425"/>
        <v>0</v>
      </c>
      <c r="P1669" s="8">
        <f t="shared" si="426"/>
        <v>729000</v>
      </c>
      <c r="Q1669" s="9">
        <f t="shared" si="427"/>
        <v>679500</v>
      </c>
      <c r="R1669" s="9">
        <f t="shared" si="428"/>
        <v>0</v>
      </c>
      <c r="S1669" s="10">
        <f t="shared" si="429"/>
        <v>679500</v>
      </c>
      <c r="T1669" s="11">
        <f t="shared" si="430"/>
        <v>128520</v>
      </c>
      <c r="U1669" s="12">
        <f t="shared" si="431"/>
        <v>672120</v>
      </c>
      <c r="V1669" s="13">
        <f t="shared" si="432"/>
        <v>429120</v>
      </c>
      <c r="W1669" s="10">
        <f t="shared" si="433"/>
        <v>379620</v>
      </c>
    </row>
    <row r="1670" spans="2:23" ht="61.2" x14ac:dyDescent="0.3">
      <c r="B1670" s="78" t="s">
        <v>26</v>
      </c>
      <c r="C1670" s="76">
        <v>807125</v>
      </c>
      <c r="D1670" s="79" t="s">
        <v>2505</v>
      </c>
      <c r="E1670" s="75">
        <v>7.5</v>
      </c>
      <c r="F1670" s="76">
        <v>5.5</v>
      </c>
      <c r="G1670" s="76">
        <v>2</v>
      </c>
      <c r="H1670" s="6">
        <f t="shared" si="434"/>
        <v>523600</v>
      </c>
      <c r="I1670" s="6">
        <f t="shared" si="435"/>
        <v>225200</v>
      </c>
      <c r="J1670" s="6">
        <f t="shared" si="420"/>
        <v>748800</v>
      </c>
      <c r="K1670" s="7">
        <f t="shared" si="421"/>
        <v>1188000</v>
      </c>
      <c r="L1670" s="7">
        <f t="shared" si="422"/>
        <v>554000</v>
      </c>
      <c r="M1670" s="7">
        <f t="shared" si="423"/>
        <v>1742000</v>
      </c>
      <c r="N1670" s="8">
        <f t="shared" si="424"/>
        <v>891000</v>
      </c>
      <c r="O1670" s="8">
        <f t="shared" si="425"/>
        <v>571200</v>
      </c>
      <c r="P1670" s="8">
        <f t="shared" si="426"/>
        <v>1462200</v>
      </c>
      <c r="Q1670" s="9">
        <f t="shared" si="427"/>
        <v>830500</v>
      </c>
      <c r="R1670" s="9">
        <f t="shared" si="428"/>
        <v>358000</v>
      </c>
      <c r="S1670" s="10">
        <f t="shared" si="429"/>
        <v>1188500</v>
      </c>
      <c r="T1670" s="11">
        <f t="shared" si="430"/>
        <v>224640</v>
      </c>
      <c r="U1670" s="12">
        <f t="shared" si="431"/>
        <v>1217840</v>
      </c>
      <c r="V1670" s="13">
        <f t="shared" si="432"/>
        <v>938040</v>
      </c>
      <c r="W1670" s="10">
        <f t="shared" si="433"/>
        <v>664340</v>
      </c>
    </row>
    <row r="1671" spans="2:23" ht="40.799999999999997" x14ac:dyDescent="0.3">
      <c r="B1671" s="78" t="s">
        <v>26</v>
      </c>
      <c r="C1671" s="76">
        <v>807130</v>
      </c>
      <c r="D1671" s="79" t="s">
        <v>2506</v>
      </c>
      <c r="E1671" s="75">
        <v>10.6</v>
      </c>
      <c r="F1671" s="76">
        <v>8</v>
      </c>
      <c r="G1671" s="76">
        <v>2.6</v>
      </c>
      <c r="H1671" s="6">
        <f t="shared" si="434"/>
        <v>761600</v>
      </c>
      <c r="I1671" s="6">
        <f t="shared" si="435"/>
        <v>292760</v>
      </c>
      <c r="J1671" s="6">
        <f t="shared" si="420"/>
        <v>1054360</v>
      </c>
      <c r="K1671" s="7">
        <f t="shared" si="421"/>
        <v>1728000</v>
      </c>
      <c r="L1671" s="7">
        <f t="shared" si="422"/>
        <v>720200</v>
      </c>
      <c r="M1671" s="7">
        <f t="shared" si="423"/>
        <v>2448200</v>
      </c>
      <c r="N1671" s="8">
        <f t="shared" si="424"/>
        <v>1296000</v>
      </c>
      <c r="O1671" s="8">
        <f t="shared" si="425"/>
        <v>742560</v>
      </c>
      <c r="P1671" s="8">
        <f t="shared" si="426"/>
        <v>2038560</v>
      </c>
      <c r="Q1671" s="9">
        <f t="shared" si="427"/>
        <v>1208000</v>
      </c>
      <c r="R1671" s="9">
        <f t="shared" si="428"/>
        <v>465400</v>
      </c>
      <c r="S1671" s="10">
        <f t="shared" si="429"/>
        <v>1673400</v>
      </c>
      <c r="T1671" s="11">
        <f t="shared" si="430"/>
        <v>316308</v>
      </c>
      <c r="U1671" s="12">
        <f t="shared" si="431"/>
        <v>1710148</v>
      </c>
      <c r="V1671" s="13">
        <f t="shared" si="432"/>
        <v>1300508</v>
      </c>
      <c r="W1671" s="10">
        <f t="shared" si="433"/>
        <v>935348</v>
      </c>
    </row>
    <row r="1672" spans="2:23" ht="61.2" x14ac:dyDescent="0.3">
      <c r="B1672" s="78" t="s">
        <v>26</v>
      </c>
      <c r="C1672" s="76">
        <v>807135</v>
      </c>
      <c r="D1672" s="79" t="s">
        <v>2507</v>
      </c>
      <c r="E1672" s="75">
        <v>5.2</v>
      </c>
      <c r="F1672" s="76">
        <v>3.7</v>
      </c>
      <c r="G1672" s="76">
        <v>1.5</v>
      </c>
      <c r="H1672" s="6">
        <f t="shared" si="434"/>
        <v>352240</v>
      </c>
      <c r="I1672" s="6">
        <f t="shared" si="435"/>
        <v>168900</v>
      </c>
      <c r="J1672" s="6">
        <f t="shared" si="420"/>
        <v>521140</v>
      </c>
      <c r="K1672" s="7">
        <f t="shared" si="421"/>
        <v>799200</v>
      </c>
      <c r="L1672" s="7">
        <f t="shared" si="422"/>
        <v>415500</v>
      </c>
      <c r="M1672" s="7">
        <f t="shared" si="423"/>
        <v>1214700</v>
      </c>
      <c r="N1672" s="8">
        <f t="shared" si="424"/>
        <v>599400</v>
      </c>
      <c r="O1672" s="8">
        <f t="shared" si="425"/>
        <v>428400</v>
      </c>
      <c r="P1672" s="8">
        <f t="shared" si="426"/>
        <v>1027800</v>
      </c>
      <c r="Q1672" s="9">
        <f t="shared" si="427"/>
        <v>558700</v>
      </c>
      <c r="R1672" s="9">
        <f t="shared" si="428"/>
        <v>268500</v>
      </c>
      <c r="S1672" s="10">
        <f t="shared" si="429"/>
        <v>827200</v>
      </c>
      <c r="T1672" s="11">
        <f t="shared" si="430"/>
        <v>156342</v>
      </c>
      <c r="U1672" s="12">
        <f t="shared" si="431"/>
        <v>849902</v>
      </c>
      <c r="V1672" s="13">
        <f t="shared" si="432"/>
        <v>663002</v>
      </c>
      <c r="W1672" s="10">
        <f t="shared" si="433"/>
        <v>462402</v>
      </c>
    </row>
    <row r="1673" spans="2:23" ht="102" x14ac:dyDescent="0.3">
      <c r="B1673" s="78" t="s">
        <v>26</v>
      </c>
      <c r="C1673" s="76">
        <v>807140</v>
      </c>
      <c r="D1673" s="79" t="s">
        <v>2508</v>
      </c>
      <c r="E1673" s="75">
        <v>4.2</v>
      </c>
      <c r="F1673" s="76">
        <v>2.5</v>
      </c>
      <c r="G1673" s="76">
        <v>1.7</v>
      </c>
      <c r="H1673" s="6">
        <f t="shared" si="434"/>
        <v>238000</v>
      </c>
      <c r="I1673" s="6">
        <f t="shared" si="435"/>
        <v>191420</v>
      </c>
      <c r="J1673" s="6">
        <f t="shared" si="420"/>
        <v>429420</v>
      </c>
      <c r="K1673" s="7">
        <f t="shared" si="421"/>
        <v>540000</v>
      </c>
      <c r="L1673" s="7">
        <f t="shared" si="422"/>
        <v>470900</v>
      </c>
      <c r="M1673" s="7">
        <f t="shared" si="423"/>
        <v>1010900</v>
      </c>
      <c r="N1673" s="8">
        <f t="shared" si="424"/>
        <v>405000</v>
      </c>
      <c r="O1673" s="8">
        <f t="shared" si="425"/>
        <v>485520</v>
      </c>
      <c r="P1673" s="8">
        <f t="shared" si="426"/>
        <v>890520</v>
      </c>
      <c r="Q1673" s="9">
        <f t="shared" si="427"/>
        <v>377500</v>
      </c>
      <c r="R1673" s="9">
        <f t="shared" si="428"/>
        <v>304300</v>
      </c>
      <c r="S1673" s="10">
        <f t="shared" si="429"/>
        <v>681800</v>
      </c>
      <c r="T1673" s="11">
        <f t="shared" si="430"/>
        <v>128826</v>
      </c>
      <c r="U1673" s="12">
        <f t="shared" si="431"/>
        <v>710306</v>
      </c>
      <c r="V1673" s="13">
        <f t="shared" si="432"/>
        <v>589926</v>
      </c>
      <c r="W1673" s="10">
        <f t="shared" si="433"/>
        <v>381206</v>
      </c>
    </row>
    <row r="1674" spans="2:23" ht="102" x14ac:dyDescent="0.3">
      <c r="B1674" s="78" t="s">
        <v>26</v>
      </c>
      <c r="C1674" s="76">
        <v>807145</v>
      </c>
      <c r="D1674" s="79" t="s">
        <v>2509</v>
      </c>
      <c r="E1674" s="75">
        <v>2.5</v>
      </c>
      <c r="F1674" s="76">
        <v>1.25</v>
      </c>
      <c r="G1674" s="76">
        <v>1.25</v>
      </c>
      <c r="H1674" s="6">
        <f t="shared" si="434"/>
        <v>119000</v>
      </c>
      <c r="I1674" s="6">
        <f t="shared" si="435"/>
        <v>140750</v>
      </c>
      <c r="J1674" s="6">
        <f t="shared" si="420"/>
        <v>259750</v>
      </c>
      <c r="K1674" s="7">
        <f t="shared" si="421"/>
        <v>270000</v>
      </c>
      <c r="L1674" s="7">
        <f t="shared" si="422"/>
        <v>346250</v>
      </c>
      <c r="M1674" s="7">
        <f t="shared" si="423"/>
        <v>616250</v>
      </c>
      <c r="N1674" s="8">
        <f t="shared" si="424"/>
        <v>202500</v>
      </c>
      <c r="O1674" s="8">
        <f t="shared" si="425"/>
        <v>357000</v>
      </c>
      <c r="P1674" s="8">
        <f t="shared" si="426"/>
        <v>559500</v>
      </c>
      <c r="Q1674" s="9">
        <f t="shared" si="427"/>
        <v>188750</v>
      </c>
      <c r="R1674" s="9">
        <f t="shared" si="428"/>
        <v>223750</v>
      </c>
      <c r="S1674" s="10">
        <f t="shared" si="429"/>
        <v>412500</v>
      </c>
      <c r="T1674" s="11">
        <f t="shared" si="430"/>
        <v>77925</v>
      </c>
      <c r="U1674" s="12">
        <f t="shared" si="431"/>
        <v>434425</v>
      </c>
      <c r="V1674" s="13">
        <f t="shared" si="432"/>
        <v>377675</v>
      </c>
      <c r="W1674" s="10">
        <f t="shared" si="433"/>
        <v>230675</v>
      </c>
    </row>
    <row r="1675" spans="2:23" ht="40.799999999999997" x14ac:dyDescent="0.3">
      <c r="B1675" s="78" t="s">
        <v>26</v>
      </c>
      <c r="C1675" s="76">
        <v>807150</v>
      </c>
      <c r="D1675" s="79" t="s">
        <v>2510</v>
      </c>
      <c r="E1675" s="75">
        <v>12</v>
      </c>
      <c r="F1675" s="76">
        <v>4</v>
      </c>
      <c r="G1675" s="76">
        <v>8</v>
      </c>
      <c r="H1675" s="6">
        <f t="shared" si="434"/>
        <v>380800</v>
      </c>
      <c r="I1675" s="6">
        <f t="shared" si="435"/>
        <v>900800</v>
      </c>
      <c r="J1675" s="6">
        <f t="shared" si="420"/>
        <v>1281600</v>
      </c>
      <c r="K1675" s="7">
        <f t="shared" si="421"/>
        <v>864000</v>
      </c>
      <c r="L1675" s="7">
        <f t="shared" si="422"/>
        <v>2216000</v>
      </c>
      <c r="M1675" s="7">
        <f t="shared" si="423"/>
        <v>3080000</v>
      </c>
      <c r="N1675" s="8">
        <f t="shared" si="424"/>
        <v>648000</v>
      </c>
      <c r="O1675" s="8">
        <f t="shared" si="425"/>
        <v>2284800</v>
      </c>
      <c r="P1675" s="8">
        <f t="shared" si="426"/>
        <v>2932800</v>
      </c>
      <c r="Q1675" s="9">
        <f t="shared" si="427"/>
        <v>604000</v>
      </c>
      <c r="R1675" s="9">
        <f t="shared" si="428"/>
        <v>1432000</v>
      </c>
      <c r="S1675" s="10">
        <f t="shared" si="429"/>
        <v>2036000</v>
      </c>
      <c r="T1675" s="11">
        <f t="shared" si="430"/>
        <v>384480</v>
      </c>
      <c r="U1675" s="12">
        <f t="shared" si="431"/>
        <v>2182880</v>
      </c>
      <c r="V1675" s="13">
        <f t="shared" si="432"/>
        <v>2035680</v>
      </c>
      <c r="W1675" s="10">
        <f t="shared" si="433"/>
        <v>1138880</v>
      </c>
    </row>
    <row r="1676" spans="2:23" ht="40.799999999999997" x14ac:dyDescent="0.3">
      <c r="B1676" s="78" t="s">
        <v>26</v>
      </c>
      <c r="C1676" s="76">
        <v>807155</v>
      </c>
      <c r="D1676" s="79" t="s">
        <v>2511</v>
      </c>
      <c r="E1676" s="75">
        <v>15</v>
      </c>
      <c r="F1676" s="76">
        <v>5</v>
      </c>
      <c r="G1676" s="76">
        <v>10</v>
      </c>
      <c r="H1676" s="6">
        <f t="shared" si="434"/>
        <v>476000</v>
      </c>
      <c r="I1676" s="6">
        <f t="shared" si="435"/>
        <v>1126000</v>
      </c>
      <c r="J1676" s="6">
        <f t="shared" si="420"/>
        <v>1602000</v>
      </c>
      <c r="K1676" s="7">
        <f t="shared" si="421"/>
        <v>1080000</v>
      </c>
      <c r="L1676" s="7">
        <f t="shared" si="422"/>
        <v>2770000</v>
      </c>
      <c r="M1676" s="7">
        <f t="shared" si="423"/>
        <v>3850000</v>
      </c>
      <c r="N1676" s="8">
        <f t="shared" si="424"/>
        <v>810000</v>
      </c>
      <c r="O1676" s="8">
        <f t="shared" si="425"/>
        <v>2856000</v>
      </c>
      <c r="P1676" s="8">
        <f t="shared" si="426"/>
        <v>3666000</v>
      </c>
      <c r="Q1676" s="9">
        <f t="shared" si="427"/>
        <v>755000</v>
      </c>
      <c r="R1676" s="9">
        <f t="shared" si="428"/>
        <v>1790000</v>
      </c>
      <c r="S1676" s="10">
        <f t="shared" si="429"/>
        <v>2545000</v>
      </c>
      <c r="T1676" s="11">
        <f t="shared" si="430"/>
        <v>480600</v>
      </c>
      <c r="U1676" s="12">
        <f t="shared" si="431"/>
        <v>2728600</v>
      </c>
      <c r="V1676" s="13">
        <f t="shared" si="432"/>
        <v>2544600</v>
      </c>
      <c r="W1676" s="10">
        <f t="shared" si="433"/>
        <v>1423600</v>
      </c>
    </row>
    <row r="1677" spans="2:23" ht="61.2" x14ac:dyDescent="0.3">
      <c r="B1677" s="78" t="s">
        <v>26</v>
      </c>
      <c r="C1677" s="76">
        <v>807160</v>
      </c>
      <c r="D1677" s="79" t="s">
        <v>1714</v>
      </c>
      <c r="E1677" s="75">
        <v>0.4</v>
      </c>
      <c r="F1677" s="76">
        <v>0.2</v>
      </c>
      <c r="G1677" s="76">
        <v>0.2</v>
      </c>
      <c r="H1677" s="6">
        <f t="shared" si="434"/>
        <v>19040</v>
      </c>
      <c r="I1677" s="6">
        <f t="shared" si="435"/>
        <v>22520</v>
      </c>
      <c r="J1677" s="6">
        <f t="shared" si="420"/>
        <v>41560</v>
      </c>
      <c r="K1677" s="7">
        <f t="shared" si="421"/>
        <v>43200</v>
      </c>
      <c r="L1677" s="7">
        <f t="shared" si="422"/>
        <v>55400</v>
      </c>
      <c r="M1677" s="7">
        <f t="shared" si="423"/>
        <v>98600</v>
      </c>
      <c r="N1677" s="8">
        <f t="shared" si="424"/>
        <v>32400</v>
      </c>
      <c r="O1677" s="8">
        <f t="shared" si="425"/>
        <v>57120</v>
      </c>
      <c r="P1677" s="8">
        <f t="shared" si="426"/>
        <v>89520</v>
      </c>
      <c r="Q1677" s="9">
        <f t="shared" si="427"/>
        <v>30200</v>
      </c>
      <c r="R1677" s="9">
        <f t="shared" si="428"/>
        <v>35800</v>
      </c>
      <c r="S1677" s="10">
        <f t="shared" si="429"/>
        <v>66000</v>
      </c>
      <c r="T1677" s="11">
        <f t="shared" si="430"/>
        <v>12468</v>
      </c>
      <c r="U1677" s="12">
        <f t="shared" si="431"/>
        <v>69508</v>
      </c>
      <c r="V1677" s="13">
        <f t="shared" si="432"/>
        <v>60428</v>
      </c>
      <c r="W1677" s="10">
        <f t="shared" si="433"/>
        <v>36908</v>
      </c>
    </row>
    <row r="1678" spans="2:23" ht="122.4" x14ac:dyDescent="0.3">
      <c r="B1678" s="78" t="s">
        <v>26</v>
      </c>
      <c r="C1678" s="76">
        <v>807161</v>
      </c>
      <c r="D1678" s="79" t="s">
        <v>2512</v>
      </c>
      <c r="E1678" s="75">
        <v>2</v>
      </c>
      <c r="F1678" s="76">
        <v>1.25</v>
      </c>
      <c r="G1678" s="76">
        <v>0.75</v>
      </c>
      <c r="H1678" s="6">
        <f t="shared" si="434"/>
        <v>119000</v>
      </c>
      <c r="I1678" s="6">
        <f t="shared" si="435"/>
        <v>84450</v>
      </c>
      <c r="J1678" s="6">
        <f t="shared" si="420"/>
        <v>203450</v>
      </c>
      <c r="K1678" s="7">
        <f t="shared" si="421"/>
        <v>270000</v>
      </c>
      <c r="L1678" s="7">
        <f t="shared" si="422"/>
        <v>207750</v>
      </c>
      <c r="M1678" s="7">
        <f t="shared" si="423"/>
        <v>477750</v>
      </c>
      <c r="N1678" s="8">
        <f t="shared" si="424"/>
        <v>202500</v>
      </c>
      <c r="O1678" s="8">
        <f t="shared" si="425"/>
        <v>214200</v>
      </c>
      <c r="P1678" s="8">
        <f t="shared" si="426"/>
        <v>416700</v>
      </c>
      <c r="Q1678" s="9">
        <f t="shared" si="427"/>
        <v>188750</v>
      </c>
      <c r="R1678" s="9">
        <f t="shared" si="428"/>
        <v>134250</v>
      </c>
      <c r="S1678" s="10">
        <f t="shared" si="429"/>
        <v>323000</v>
      </c>
      <c r="T1678" s="11">
        <f t="shared" si="430"/>
        <v>61035</v>
      </c>
      <c r="U1678" s="12">
        <f t="shared" si="431"/>
        <v>335335</v>
      </c>
      <c r="V1678" s="13">
        <f t="shared" si="432"/>
        <v>274285</v>
      </c>
      <c r="W1678" s="10">
        <f t="shared" si="433"/>
        <v>180585</v>
      </c>
    </row>
    <row r="1679" spans="2:23" ht="102" x14ac:dyDescent="0.3">
      <c r="B1679" s="78" t="s">
        <v>26</v>
      </c>
      <c r="C1679" s="76">
        <v>807162</v>
      </c>
      <c r="D1679" s="79" t="s">
        <v>2513</v>
      </c>
      <c r="E1679" s="75">
        <v>2</v>
      </c>
      <c r="F1679" s="76">
        <v>1.25</v>
      </c>
      <c r="G1679" s="76">
        <v>0.75</v>
      </c>
      <c r="H1679" s="6">
        <f t="shared" si="434"/>
        <v>119000</v>
      </c>
      <c r="I1679" s="6">
        <f t="shared" si="435"/>
        <v>84450</v>
      </c>
      <c r="J1679" s="6">
        <f t="shared" si="420"/>
        <v>203450</v>
      </c>
      <c r="K1679" s="7">
        <f t="shared" si="421"/>
        <v>270000</v>
      </c>
      <c r="L1679" s="7">
        <f t="shared" si="422"/>
        <v>207750</v>
      </c>
      <c r="M1679" s="7">
        <f t="shared" si="423"/>
        <v>477750</v>
      </c>
      <c r="N1679" s="8">
        <f t="shared" si="424"/>
        <v>202500</v>
      </c>
      <c r="O1679" s="8">
        <f t="shared" si="425"/>
        <v>214200</v>
      </c>
      <c r="P1679" s="8">
        <f t="shared" si="426"/>
        <v>416700</v>
      </c>
      <c r="Q1679" s="9">
        <f t="shared" si="427"/>
        <v>188750</v>
      </c>
      <c r="R1679" s="9">
        <f t="shared" si="428"/>
        <v>134250</v>
      </c>
      <c r="S1679" s="10">
        <f t="shared" si="429"/>
        <v>323000</v>
      </c>
      <c r="T1679" s="11">
        <f t="shared" si="430"/>
        <v>61035</v>
      </c>
      <c r="U1679" s="12">
        <f t="shared" si="431"/>
        <v>335335</v>
      </c>
      <c r="V1679" s="13">
        <f t="shared" si="432"/>
        <v>274285</v>
      </c>
      <c r="W1679" s="10">
        <f t="shared" si="433"/>
        <v>180585</v>
      </c>
    </row>
    <row r="1680" spans="2:23" ht="102" x14ac:dyDescent="0.3">
      <c r="B1680" s="78" t="s">
        <v>26</v>
      </c>
      <c r="C1680" s="76">
        <v>807163</v>
      </c>
      <c r="D1680" s="79" t="s">
        <v>2514</v>
      </c>
      <c r="E1680" s="75">
        <v>2</v>
      </c>
      <c r="F1680" s="76">
        <v>1.25</v>
      </c>
      <c r="G1680" s="76">
        <v>0.75</v>
      </c>
      <c r="H1680" s="6">
        <f t="shared" si="434"/>
        <v>119000</v>
      </c>
      <c r="I1680" s="6">
        <f t="shared" si="435"/>
        <v>84450</v>
      </c>
      <c r="J1680" s="6">
        <f t="shared" si="420"/>
        <v>203450</v>
      </c>
      <c r="K1680" s="7">
        <f t="shared" si="421"/>
        <v>270000</v>
      </c>
      <c r="L1680" s="7">
        <f t="shared" si="422"/>
        <v>207750</v>
      </c>
      <c r="M1680" s="7">
        <f t="shared" si="423"/>
        <v>477750</v>
      </c>
      <c r="N1680" s="8">
        <f t="shared" si="424"/>
        <v>202500</v>
      </c>
      <c r="O1680" s="8">
        <f t="shared" si="425"/>
        <v>214200</v>
      </c>
      <c r="P1680" s="8">
        <f t="shared" si="426"/>
        <v>416700</v>
      </c>
      <c r="Q1680" s="9">
        <f t="shared" si="427"/>
        <v>188750</v>
      </c>
      <c r="R1680" s="9">
        <f t="shared" si="428"/>
        <v>134250</v>
      </c>
      <c r="S1680" s="10">
        <f t="shared" si="429"/>
        <v>323000</v>
      </c>
      <c r="T1680" s="11">
        <f t="shared" si="430"/>
        <v>61035</v>
      </c>
      <c r="U1680" s="12">
        <f t="shared" si="431"/>
        <v>335335</v>
      </c>
      <c r="V1680" s="13">
        <f t="shared" si="432"/>
        <v>274285</v>
      </c>
      <c r="W1680" s="10">
        <f t="shared" si="433"/>
        <v>180585</v>
      </c>
    </row>
    <row r="1681" spans="2:23" ht="102" x14ac:dyDescent="0.3">
      <c r="B1681" s="78" t="s">
        <v>26</v>
      </c>
      <c r="C1681" s="76">
        <v>807164</v>
      </c>
      <c r="D1681" s="79" t="s">
        <v>2515</v>
      </c>
      <c r="E1681" s="75">
        <v>2</v>
      </c>
      <c r="F1681" s="76">
        <v>1.25</v>
      </c>
      <c r="G1681" s="76">
        <v>0.75</v>
      </c>
      <c r="H1681" s="6">
        <f t="shared" si="434"/>
        <v>119000</v>
      </c>
      <c r="I1681" s="6">
        <f t="shared" si="435"/>
        <v>84450</v>
      </c>
      <c r="J1681" s="6">
        <f t="shared" si="420"/>
        <v>203450</v>
      </c>
      <c r="K1681" s="7">
        <f t="shared" si="421"/>
        <v>270000</v>
      </c>
      <c r="L1681" s="7">
        <f t="shared" si="422"/>
        <v>207750</v>
      </c>
      <c r="M1681" s="7">
        <f t="shared" si="423"/>
        <v>477750</v>
      </c>
      <c r="N1681" s="8">
        <f t="shared" si="424"/>
        <v>202500</v>
      </c>
      <c r="O1681" s="8">
        <f t="shared" si="425"/>
        <v>214200</v>
      </c>
      <c r="P1681" s="8">
        <f t="shared" si="426"/>
        <v>416700</v>
      </c>
      <c r="Q1681" s="9">
        <f t="shared" si="427"/>
        <v>188750</v>
      </c>
      <c r="R1681" s="9">
        <f t="shared" si="428"/>
        <v>134250</v>
      </c>
      <c r="S1681" s="10">
        <f t="shared" si="429"/>
        <v>323000</v>
      </c>
      <c r="T1681" s="11">
        <f t="shared" si="430"/>
        <v>61035</v>
      </c>
      <c r="U1681" s="12">
        <f t="shared" si="431"/>
        <v>335335</v>
      </c>
      <c r="V1681" s="13">
        <f t="shared" si="432"/>
        <v>274285</v>
      </c>
      <c r="W1681" s="10">
        <f t="shared" si="433"/>
        <v>180585</v>
      </c>
    </row>
    <row r="1682" spans="2:23" ht="102" x14ac:dyDescent="0.3">
      <c r="B1682" s="78" t="s">
        <v>26</v>
      </c>
      <c r="C1682" s="76">
        <v>807165</v>
      </c>
      <c r="D1682" s="79" t="s">
        <v>2516</v>
      </c>
      <c r="E1682" s="75">
        <v>2</v>
      </c>
      <c r="F1682" s="76">
        <v>1.25</v>
      </c>
      <c r="G1682" s="76">
        <v>0.75</v>
      </c>
      <c r="H1682" s="6">
        <f t="shared" si="434"/>
        <v>119000</v>
      </c>
      <c r="I1682" s="6">
        <f t="shared" si="435"/>
        <v>84450</v>
      </c>
      <c r="J1682" s="6">
        <f t="shared" si="420"/>
        <v>203450</v>
      </c>
      <c r="K1682" s="7">
        <f t="shared" si="421"/>
        <v>270000</v>
      </c>
      <c r="L1682" s="7">
        <f t="shared" si="422"/>
        <v>207750</v>
      </c>
      <c r="M1682" s="7">
        <f t="shared" si="423"/>
        <v>477750</v>
      </c>
      <c r="N1682" s="8">
        <f t="shared" si="424"/>
        <v>202500</v>
      </c>
      <c r="O1682" s="8">
        <f t="shared" si="425"/>
        <v>214200</v>
      </c>
      <c r="P1682" s="8">
        <f t="shared" si="426"/>
        <v>416700</v>
      </c>
      <c r="Q1682" s="9">
        <f t="shared" si="427"/>
        <v>188750</v>
      </c>
      <c r="R1682" s="9">
        <f t="shared" si="428"/>
        <v>134250</v>
      </c>
      <c r="S1682" s="10">
        <f t="shared" si="429"/>
        <v>323000</v>
      </c>
      <c r="T1682" s="11">
        <f t="shared" si="430"/>
        <v>61035</v>
      </c>
      <c r="U1682" s="12">
        <f t="shared" si="431"/>
        <v>335335</v>
      </c>
      <c r="V1682" s="13">
        <f t="shared" si="432"/>
        <v>274285</v>
      </c>
      <c r="W1682" s="10">
        <f t="shared" si="433"/>
        <v>180585</v>
      </c>
    </row>
    <row r="1683" spans="2:23" ht="122.4" x14ac:dyDescent="0.3">
      <c r="B1683" s="78" t="s">
        <v>26</v>
      </c>
      <c r="C1683" s="76">
        <v>807166</v>
      </c>
      <c r="D1683" s="79" t="s">
        <v>2517</v>
      </c>
      <c r="E1683" s="75">
        <v>2</v>
      </c>
      <c r="F1683" s="76">
        <v>1.25</v>
      </c>
      <c r="G1683" s="76">
        <v>0.75</v>
      </c>
      <c r="H1683" s="6">
        <f t="shared" si="434"/>
        <v>119000</v>
      </c>
      <c r="I1683" s="6">
        <f t="shared" si="435"/>
        <v>84450</v>
      </c>
      <c r="J1683" s="6">
        <f t="shared" si="420"/>
        <v>203450</v>
      </c>
      <c r="K1683" s="7">
        <f t="shared" si="421"/>
        <v>270000</v>
      </c>
      <c r="L1683" s="7">
        <f t="shared" si="422"/>
        <v>207750</v>
      </c>
      <c r="M1683" s="7">
        <f t="shared" si="423"/>
        <v>477750</v>
      </c>
      <c r="N1683" s="8">
        <f t="shared" si="424"/>
        <v>202500</v>
      </c>
      <c r="O1683" s="8">
        <f t="shared" si="425"/>
        <v>214200</v>
      </c>
      <c r="P1683" s="8">
        <f t="shared" si="426"/>
        <v>416700</v>
      </c>
      <c r="Q1683" s="9">
        <f t="shared" si="427"/>
        <v>188750</v>
      </c>
      <c r="R1683" s="9">
        <f t="shared" si="428"/>
        <v>134250</v>
      </c>
      <c r="S1683" s="10">
        <f t="shared" si="429"/>
        <v>323000</v>
      </c>
      <c r="T1683" s="11">
        <f t="shared" si="430"/>
        <v>61035</v>
      </c>
      <c r="U1683" s="12">
        <f t="shared" si="431"/>
        <v>335335</v>
      </c>
      <c r="V1683" s="13">
        <f t="shared" si="432"/>
        <v>274285</v>
      </c>
      <c r="W1683" s="10">
        <f t="shared" si="433"/>
        <v>180585</v>
      </c>
    </row>
    <row r="1684" spans="2:23" ht="122.4" x14ac:dyDescent="0.3">
      <c r="B1684" s="78" t="s">
        <v>26</v>
      </c>
      <c r="C1684" s="76">
        <v>807167</v>
      </c>
      <c r="D1684" s="79" t="s">
        <v>2518</v>
      </c>
      <c r="E1684" s="75">
        <v>2</v>
      </c>
      <c r="F1684" s="76">
        <v>1.25</v>
      </c>
      <c r="G1684" s="76">
        <v>0.75</v>
      </c>
      <c r="H1684" s="6">
        <f t="shared" si="434"/>
        <v>119000</v>
      </c>
      <c r="I1684" s="6">
        <f t="shared" si="435"/>
        <v>84450</v>
      </c>
      <c r="J1684" s="6">
        <f t="shared" si="420"/>
        <v>203450</v>
      </c>
      <c r="K1684" s="7">
        <f t="shared" si="421"/>
        <v>270000</v>
      </c>
      <c r="L1684" s="7">
        <f t="shared" si="422"/>
        <v>207750</v>
      </c>
      <c r="M1684" s="7">
        <f t="shared" si="423"/>
        <v>477750</v>
      </c>
      <c r="N1684" s="8">
        <f t="shared" si="424"/>
        <v>202500</v>
      </c>
      <c r="O1684" s="8">
        <f t="shared" si="425"/>
        <v>214200</v>
      </c>
      <c r="P1684" s="8">
        <f t="shared" si="426"/>
        <v>416700</v>
      </c>
      <c r="Q1684" s="9">
        <f t="shared" si="427"/>
        <v>188750</v>
      </c>
      <c r="R1684" s="9">
        <f t="shared" si="428"/>
        <v>134250</v>
      </c>
      <c r="S1684" s="10">
        <f t="shared" si="429"/>
        <v>323000</v>
      </c>
      <c r="T1684" s="11">
        <f t="shared" si="430"/>
        <v>61035</v>
      </c>
      <c r="U1684" s="12">
        <f t="shared" si="431"/>
        <v>335335</v>
      </c>
      <c r="V1684" s="13">
        <f t="shared" si="432"/>
        <v>274285</v>
      </c>
      <c r="W1684" s="10">
        <f t="shared" si="433"/>
        <v>180585</v>
      </c>
    </row>
    <row r="1685" spans="2:23" ht="102" x14ac:dyDescent="0.3">
      <c r="B1685" s="78" t="s">
        <v>26</v>
      </c>
      <c r="C1685" s="76">
        <v>807168</v>
      </c>
      <c r="D1685" s="79" t="s">
        <v>2519</v>
      </c>
      <c r="E1685" s="75">
        <v>2</v>
      </c>
      <c r="F1685" s="76">
        <v>1.25</v>
      </c>
      <c r="G1685" s="76">
        <v>0.75</v>
      </c>
      <c r="H1685" s="6">
        <f t="shared" si="434"/>
        <v>119000</v>
      </c>
      <c r="I1685" s="6">
        <f t="shared" si="435"/>
        <v>84450</v>
      </c>
      <c r="J1685" s="6">
        <f t="shared" si="420"/>
        <v>203450</v>
      </c>
      <c r="K1685" s="7">
        <f t="shared" si="421"/>
        <v>270000</v>
      </c>
      <c r="L1685" s="7">
        <f t="shared" si="422"/>
        <v>207750</v>
      </c>
      <c r="M1685" s="7">
        <f t="shared" si="423"/>
        <v>477750</v>
      </c>
      <c r="N1685" s="8">
        <f t="shared" si="424"/>
        <v>202500</v>
      </c>
      <c r="O1685" s="8">
        <f t="shared" si="425"/>
        <v>214200</v>
      </c>
      <c r="P1685" s="8">
        <f t="shared" si="426"/>
        <v>416700</v>
      </c>
      <c r="Q1685" s="9">
        <f t="shared" si="427"/>
        <v>188750</v>
      </c>
      <c r="R1685" s="9">
        <f t="shared" si="428"/>
        <v>134250</v>
      </c>
      <c r="S1685" s="10">
        <f t="shared" si="429"/>
        <v>323000</v>
      </c>
      <c r="T1685" s="11">
        <f t="shared" si="430"/>
        <v>61035</v>
      </c>
      <c r="U1685" s="12">
        <f t="shared" si="431"/>
        <v>335335</v>
      </c>
      <c r="V1685" s="13">
        <f t="shared" si="432"/>
        <v>274285</v>
      </c>
      <c r="W1685" s="10">
        <f t="shared" si="433"/>
        <v>180585</v>
      </c>
    </row>
    <row r="1686" spans="2:23" ht="102" x14ac:dyDescent="0.3">
      <c r="B1686" s="78" t="s">
        <v>26</v>
      </c>
      <c r="C1686" s="76">
        <v>807169</v>
      </c>
      <c r="D1686" s="79" t="s">
        <v>2520</v>
      </c>
      <c r="E1686" s="75">
        <v>2</v>
      </c>
      <c r="F1686" s="76">
        <v>1.25</v>
      </c>
      <c r="G1686" s="76">
        <v>0.75</v>
      </c>
      <c r="H1686" s="6">
        <f t="shared" si="434"/>
        <v>119000</v>
      </c>
      <c r="I1686" s="6">
        <f t="shared" si="435"/>
        <v>84450</v>
      </c>
      <c r="J1686" s="6">
        <f t="shared" si="420"/>
        <v>203450</v>
      </c>
      <c r="K1686" s="7">
        <f t="shared" si="421"/>
        <v>270000</v>
      </c>
      <c r="L1686" s="7">
        <f t="shared" si="422"/>
        <v>207750</v>
      </c>
      <c r="M1686" s="7">
        <f t="shared" si="423"/>
        <v>477750</v>
      </c>
      <c r="N1686" s="8">
        <f t="shared" si="424"/>
        <v>202500</v>
      </c>
      <c r="O1686" s="8">
        <f t="shared" si="425"/>
        <v>214200</v>
      </c>
      <c r="P1686" s="8">
        <f t="shared" si="426"/>
        <v>416700</v>
      </c>
      <c r="Q1686" s="9">
        <f t="shared" si="427"/>
        <v>188750</v>
      </c>
      <c r="R1686" s="9">
        <f t="shared" si="428"/>
        <v>134250</v>
      </c>
      <c r="S1686" s="10">
        <f t="shared" si="429"/>
        <v>323000</v>
      </c>
      <c r="T1686" s="11">
        <f t="shared" si="430"/>
        <v>61035</v>
      </c>
      <c r="U1686" s="12">
        <f t="shared" si="431"/>
        <v>335335</v>
      </c>
      <c r="V1686" s="13">
        <f t="shared" si="432"/>
        <v>274285</v>
      </c>
      <c r="W1686" s="10">
        <f t="shared" si="433"/>
        <v>180585</v>
      </c>
    </row>
    <row r="1687" spans="2:23" ht="102" x14ac:dyDescent="0.3">
      <c r="B1687" s="78" t="s">
        <v>26</v>
      </c>
      <c r="C1687" s="76">
        <v>807170</v>
      </c>
      <c r="D1687" s="79" t="s">
        <v>2521</v>
      </c>
      <c r="E1687" s="75">
        <v>2</v>
      </c>
      <c r="F1687" s="76">
        <v>1.25</v>
      </c>
      <c r="G1687" s="76">
        <v>0.75</v>
      </c>
      <c r="H1687" s="6">
        <f t="shared" si="434"/>
        <v>119000</v>
      </c>
      <c r="I1687" s="6">
        <f t="shared" si="435"/>
        <v>84450</v>
      </c>
      <c r="J1687" s="6">
        <f t="shared" ref="J1687:J1750" si="436">I1687+H1687</f>
        <v>203450</v>
      </c>
      <c r="K1687" s="7">
        <f t="shared" ref="K1687:K1750" si="437">F1687*216000</f>
        <v>270000</v>
      </c>
      <c r="L1687" s="7">
        <f t="shared" ref="L1687:L1750" si="438">G1687*277000</f>
        <v>207750</v>
      </c>
      <c r="M1687" s="7">
        <f t="shared" ref="M1687:M1750" si="439">L1687+K1687</f>
        <v>477750</v>
      </c>
      <c r="N1687" s="8">
        <f t="shared" ref="N1687:N1750" si="440">F1687*162000</f>
        <v>202500</v>
      </c>
      <c r="O1687" s="8">
        <f t="shared" ref="O1687:O1750" si="441">G1687*285600</f>
        <v>214200</v>
      </c>
      <c r="P1687" s="8">
        <f t="shared" ref="P1687:P1750" si="442">O1687+N1687</f>
        <v>416700</v>
      </c>
      <c r="Q1687" s="9">
        <f t="shared" ref="Q1687:Q1750" si="443">F1687*151000</f>
        <v>188750</v>
      </c>
      <c r="R1687" s="9">
        <f t="shared" ref="R1687:R1750" si="444">G1687*179000</f>
        <v>134250</v>
      </c>
      <c r="S1687" s="10">
        <f t="shared" ref="S1687:S1750" si="445">R1687+Q1687</f>
        <v>323000</v>
      </c>
      <c r="T1687" s="11">
        <f t="shared" ref="T1687:T1750" si="446">J1687*30/100</f>
        <v>61035</v>
      </c>
      <c r="U1687" s="12">
        <f t="shared" ref="U1687:U1750" si="447">(M1687-J1687)+T1687</f>
        <v>335335</v>
      </c>
      <c r="V1687" s="13">
        <f t="shared" ref="V1687:V1750" si="448">(P1687-J1687)+T1687</f>
        <v>274285</v>
      </c>
      <c r="W1687" s="10">
        <f t="shared" ref="W1687:W1750" si="449">(S1687-J1687)+T1687</f>
        <v>180585</v>
      </c>
    </row>
    <row r="1688" spans="2:23" ht="102" x14ac:dyDescent="0.3">
      <c r="B1688" s="78" t="s">
        <v>26</v>
      </c>
      <c r="C1688" s="76">
        <v>807171</v>
      </c>
      <c r="D1688" s="79" t="s">
        <v>2522</v>
      </c>
      <c r="E1688" s="75">
        <v>2</v>
      </c>
      <c r="F1688" s="76">
        <v>1.25</v>
      </c>
      <c r="G1688" s="76">
        <v>0.75</v>
      </c>
      <c r="H1688" s="6">
        <f t="shared" si="434"/>
        <v>119000</v>
      </c>
      <c r="I1688" s="6">
        <f t="shared" si="435"/>
        <v>84450</v>
      </c>
      <c r="J1688" s="6">
        <f t="shared" si="436"/>
        <v>203450</v>
      </c>
      <c r="K1688" s="7">
        <f t="shared" si="437"/>
        <v>270000</v>
      </c>
      <c r="L1688" s="7">
        <f t="shared" si="438"/>
        <v>207750</v>
      </c>
      <c r="M1688" s="7">
        <f t="shared" si="439"/>
        <v>477750</v>
      </c>
      <c r="N1688" s="8">
        <f t="shared" si="440"/>
        <v>202500</v>
      </c>
      <c r="O1688" s="8">
        <f t="shared" si="441"/>
        <v>214200</v>
      </c>
      <c r="P1688" s="8">
        <f t="shared" si="442"/>
        <v>416700</v>
      </c>
      <c r="Q1688" s="9">
        <f t="shared" si="443"/>
        <v>188750</v>
      </c>
      <c r="R1688" s="9">
        <f t="shared" si="444"/>
        <v>134250</v>
      </c>
      <c r="S1688" s="10">
        <f t="shared" si="445"/>
        <v>323000</v>
      </c>
      <c r="T1688" s="11">
        <f t="shared" si="446"/>
        <v>61035</v>
      </c>
      <c r="U1688" s="12">
        <f t="shared" si="447"/>
        <v>335335</v>
      </c>
      <c r="V1688" s="13">
        <f t="shared" si="448"/>
        <v>274285</v>
      </c>
      <c r="W1688" s="10">
        <f t="shared" si="449"/>
        <v>180585</v>
      </c>
    </row>
    <row r="1689" spans="2:23" ht="122.4" x14ac:dyDescent="0.3">
      <c r="B1689" s="78" t="s">
        <v>26</v>
      </c>
      <c r="C1689" s="76">
        <v>807172</v>
      </c>
      <c r="D1689" s="79" t="s">
        <v>2523</v>
      </c>
      <c r="E1689" s="75">
        <v>2</v>
      </c>
      <c r="F1689" s="76">
        <v>1.25</v>
      </c>
      <c r="G1689" s="76">
        <v>0.75</v>
      </c>
      <c r="H1689" s="6">
        <f t="shared" si="434"/>
        <v>119000</v>
      </c>
      <c r="I1689" s="6">
        <f t="shared" si="435"/>
        <v>84450</v>
      </c>
      <c r="J1689" s="6">
        <f t="shared" si="436"/>
        <v>203450</v>
      </c>
      <c r="K1689" s="7">
        <f t="shared" si="437"/>
        <v>270000</v>
      </c>
      <c r="L1689" s="7">
        <f t="shared" si="438"/>
        <v>207750</v>
      </c>
      <c r="M1689" s="7">
        <f t="shared" si="439"/>
        <v>477750</v>
      </c>
      <c r="N1689" s="8">
        <f t="shared" si="440"/>
        <v>202500</v>
      </c>
      <c r="O1689" s="8">
        <f t="shared" si="441"/>
        <v>214200</v>
      </c>
      <c r="P1689" s="8">
        <f t="shared" si="442"/>
        <v>416700</v>
      </c>
      <c r="Q1689" s="9">
        <f t="shared" si="443"/>
        <v>188750</v>
      </c>
      <c r="R1689" s="9">
        <f t="shared" si="444"/>
        <v>134250</v>
      </c>
      <c r="S1689" s="10">
        <f t="shared" si="445"/>
        <v>323000</v>
      </c>
      <c r="T1689" s="11">
        <f t="shared" si="446"/>
        <v>61035</v>
      </c>
      <c r="U1689" s="12">
        <f t="shared" si="447"/>
        <v>335335</v>
      </c>
      <c r="V1689" s="13">
        <f t="shared" si="448"/>
        <v>274285</v>
      </c>
      <c r="W1689" s="10">
        <f t="shared" si="449"/>
        <v>180585</v>
      </c>
    </row>
    <row r="1690" spans="2:23" ht="102" x14ac:dyDescent="0.3">
      <c r="B1690" s="78" t="s">
        <v>26</v>
      </c>
      <c r="C1690" s="76">
        <v>807173</v>
      </c>
      <c r="D1690" s="79" t="s">
        <v>2524</v>
      </c>
      <c r="E1690" s="75">
        <v>2</v>
      </c>
      <c r="F1690" s="76">
        <v>1.25</v>
      </c>
      <c r="G1690" s="76">
        <v>0.75</v>
      </c>
      <c r="H1690" s="6">
        <f t="shared" si="434"/>
        <v>119000</v>
      </c>
      <c r="I1690" s="6">
        <f t="shared" si="435"/>
        <v>84450</v>
      </c>
      <c r="J1690" s="6">
        <f t="shared" si="436"/>
        <v>203450</v>
      </c>
      <c r="K1690" s="7">
        <f t="shared" si="437"/>
        <v>270000</v>
      </c>
      <c r="L1690" s="7">
        <f t="shared" si="438"/>
        <v>207750</v>
      </c>
      <c r="M1690" s="7">
        <f t="shared" si="439"/>
        <v>477750</v>
      </c>
      <c r="N1690" s="8">
        <f t="shared" si="440"/>
        <v>202500</v>
      </c>
      <c r="O1690" s="8">
        <f t="shared" si="441"/>
        <v>214200</v>
      </c>
      <c r="P1690" s="8">
        <f t="shared" si="442"/>
        <v>416700</v>
      </c>
      <c r="Q1690" s="9">
        <f t="shared" si="443"/>
        <v>188750</v>
      </c>
      <c r="R1690" s="9">
        <f t="shared" si="444"/>
        <v>134250</v>
      </c>
      <c r="S1690" s="10">
        <f t="shared" si="445"/>
        <v>323000</v>
      </c>
      <c r="T1690" s="11">
        <f t="shared" si="446"/>
        <v>61035</v>
      </c>
      <c r="U1690" s="12">
        <f t="shared" si="447"/>
        <v>335335</v>
      </c>
      <c r="V1690" s="13">
        <f t="shared" si="448"/>
        <v>274285</v>
      </c>
      <c r="W1690" s="10">
        <f t="shared" si="449"/>
        <v>180585</v>
      </c>
    </row>
    <row r="1691" spans="2:23" ht="102" x14ac:dyDescent="0.3">
      <c r="B1691" s="78" t="s">
        <v>26</v>
      </c>
      <c r="C1691" s="76">
        <v>807174</v>
      </c>
      <c r="D1691" s="79" t="s">
        <v>2525</v>
      </c>
      <c r="E1691" s="75">
        <v>2</v>
      </c>
      <c r="F1691" s="76">
        <v>1.25</v>
      </c>
      <c r="G1691" s="76">
        <v>0.75</v>
      </c>
      <c r="H1691" s="6">
        <f t="shared" si="434"/>
        <v>119000</v>
      </c>
      <c r="I1691" s="6">
        <f t="shared" si="435"/>
        <v>84450</v>
      </c>
      <c r="J1691" s="6">
        <f t="shared" si="436"/>
        <v>203450</v>
      </c>
      <c r="K1691" s="7">
        <f t="shared" si="437"/>
        <v>270000</v>
      </c>
      <c r="L1691" s="7">
        <f t="shared" si="438"/>
        <v>207750</v>
      </c>
      <c r="M1691" s="7">
        <f t="shared" si="439"/>
        <v>477750</v>
      </c>
      <c r="N1691" s="8">
        <f t="shared" si="440"/>
        <v>202500</v>
      </c>
      <c r="O1691" s="8">
        <f t="shared" si="441"/>
        <v>214200</v>
      </c>
      <c r="P1691" s="8">
        <f t="shared" si="442"/>
        <v>416700</v>
      </c>
      <c r="Q1691" s="9">
        <f t="shared" si="443"/>
        <v>188750</v>
      </c>
      <c r="R1691" s="9">
        <f t="shared" si="444"/>
        <v>134250</v>
      </c>
      <c r="S1691" s="10">
        <f t="shared" si="445"/>
        <v>323000</v>
      </c>
      <c r="T1691" s="11">
        <f t="shared" si="446"/>
        <v>61035</v>
      </c>
      <c r="U1691" s="12">
        <f t="shared" si="447"/>
        <v>335335</v>
      </c>
      <c r="V1691" s="13">
        <f t="shared" si="448"/>
        <v>274285</v>
      </c>
      <c r="W1691" s="10">
        <f t="shared" si="449"/>
        <v>180585</v>
      </c>
    </row>
    <row r="1692" spans="2:23" ht="102" x14ac:dyDescent="0.3">
      <c r="B1692" s="78" t="s">
        <v>26</v>
      </c>
      <c r="C1692" s="76">
        <v>807180</v>
      </c>
      <c r="D1692" s="79" t="s">
        <v>2526</v>
      </c>
      <c r="E1692" s="75">
        <v>6</v>
      </c>
      <c r="F1692" s="76">
        <v>4</v>
      </c>
      <c r="G1692" s="76">
        <v>2</v>
      </c>
      <c r="H1692" s="6">
        <f t="shared" si="434"/>
        <v>380800</v>
      </c>
      <c r="I1692" s="6">
        <f t="shared" si="435"/>
        <v>225200</v>
      </c>
      <c r="J1692" s="6">
        <f t="shared" si="436"/>
        <v>606000</v>
      </c>
      <c r="K1692" s="7">
        <f t="shared" si="437"/>
        <v>864000</v>
      </c>
      <c r="L1692" s="7">
        <f t="shared" si="438"/>
        <v>554000</v>
      </c>
      <c r="M1692" s="7">
        <f t="shared" si="439"/>
        <v>1418000</v>
      </c>
      <c r="N1692" s="8">
        <f t="shared" si="440"/>
        <v>648000</v>
      </c>
      <c r="O1692" s="8">
        <f t="shared" si="441"/>
        <v>571200</v>
      </c>
      <c r="P1692" s="8">
        <f t="shared" si="442"/>
        <v>1219200</v>
      </c>
      <c r="Q1692" s="9">
        <f t="shared" si="443"/>
        <v>604000</v>
      </c>
      <c r="R1692" s="9">
        <f t="shared" si="444"/>
        <v>358000</v>
      </c>
      <c r="S1692" s="10">
        <f t="shared" si="445"/>
        <v>962000</v>
      </c>
      <c r="T1692" s="11">
        <f t="shared" si="446"/>
        <v>181800</v>
      </c>
      <c r="U1692" s="12">
        <f t="shared" si="447"/>
        <v>993800</v>
      </c>
      <c r="V1692" s="13">
        <f t="shared" si="448"/>
        <v>795000</v>
      </c>
      <c r="W1692" s="10">
        <f t="shared" si="449"/>
        <v>537800</v>
      </c>
    </row>
    <row r="1693" spans="2:23" ht="102" x14ac:dyDescent="0.3">
      <c r="B1693" s="78" t="s">
        <v>26</v>
      </c>
      <c r="C1693" s="76">
        <v>807181</v>
      </c>
      <c r="D1693" s="79" t="s">
        <v>2527</v>
      </c>
      <c r="E1693" s="75">
        <v>6</v>
      </c>
      <c r="F1693" s="76">
        <v>4</v>
      </c>
      <c r="G1693" s="76">
        <v>2</v>
      </c>
      <c r="H1693" s="6">
        <f t="shared" si="434"/>
        <v>380800</v>
      </c>
      <c r="I1693" s="6">
        <f t="shared" si="435"/>
        <v>225200</v>
      </c>
      <c r="J1693" s="6">
        <f t="shared" si="436"/>
        <v>606000</v>
      </c>
      <c r="K1693" s="7">
        <f t="shared" si="437"/>
        <v>864000</v>
      </c>
      <c r="L1693" s="7">
        <f t="shared" si="438"/>
        <v>554000</v>
      </c>
      <c r="M1693" s="7">
        <f t="shared" si="439"/>
        <v>1418000</v>
      </c>
      <c r="N1693" s="8">
        <f t="shared" si="440"/>
        <v>648000</v>
      </c>
      <c r="O1693" s="8">
        <f t="shared" si="441"/>
        <v>571200</v>
      </c>
      <c r="P1693" s="8">
        <f t="shared" si="442"/>
        <v>1219200</v>
      </c>
      <c r="Q1693" s="9">
        <f t="shared" si="443"/>
        <v>604000</v>
      </c>
      <c r="R1693" s="9">
        <f t="shared" si="444"/>
        <v>358000</v>
      </c>
      <c r="S1693" s="10">
        <f t="shared" si="445"/>
        <v>962000</v>
      </c>
      <c r="T1693" s="11">
        <f t="shared" si="446"/>
        <v>181800</v>
      </c>
      <c r="U1693" s="12">
        <f t="shared" si="447"/>
        <v>993800</v>
      </c>
      <c r="V1693" s="13">
        <f t="shared" si="448"/>
        <v>795000</v>
      </c>
      <c r="W1693" s="10">
        <f t="shared" si="449"/>
        <v>537800</v>
      </c>
    </row>
    <row r="1694" spans="2:23" ht="102" x14ac:dyDescent="0.3">
      <c r="B1694" s="78" t="s">
        <v>26</v>
      </c>
      <c r="C1694" s="76">
        <v>807182</v>
      </c>
      <c r="D1694" s="79" t="s">
        <v>2528</v>
      </c>
      <c r="E1694" s="75">
        <v>6</v>
      </c>
      <c r="F1694" s="76">
        <v>4</v>
      </c>
      <c r="G1694" s="76">
        <v>2</v>
      </c>
      <c r="H1694" s="6">
        <f t="shared" si="434"/>
        <v>380800</v>
      </c>
      <c r="I1694" s="6">
        <f t="shared" si="435"/>
        <v>225200</v>
      </c>
      <c r="J1694" s="6">
        <f t="shared" si="436"/>
        <v>606000</v>
      </c>
      <c r="K1694" s="7">
        <f t="shared" si="437"/>
        <v>864000</v>
      </c>
      <c r="L1694" s="7">
        <f t="shared" si="438"/>
        <v>554000</v>
      </c>
      <c r="M1694" s="7">
        <f t="shared" si="439"/>
        <v>1418000</v>
      </c>
      <c r="N1694" s="8">
        <f t="shared" si="440"/>
        <v>648000</v>
      </c>
      <c r="O1694" s="8">
        <f t="shared" si="441"/>
        <v>571200</v>
      </c>
      <c r="P1694" s="8">
        <f t="shared" si="442"/>
        <v>1219200</v>
      </c>
      <c r="Q1694" s="9">
        <f t="shared" si="443"/>
        <v>604000</v>
      </c>
      <c r="R1694" s="9">
        <f t="shared" si="444"/>
        <v>358000</v>
      </c>
      <c r="S1694" s="10">
        <f t="shared" si="445"/>
        <v>962000</v>
      </c>
      <c r="T1694" s="11">
        <f t="shared" si="446"/>
        <v>181800</v>
      </c>
      <c r="U1694" s="12">
        <f t="shared" si="447"/>
        <v>993800</v>
      </c>
      <c r="V1694" s="13">
        <f t="shared" si="448"/>
        <v>795000</v>
      </c>
      <c r="W1694" s="10">
        <f t="shared" si="449"/>
        <v>537800</v>
      </c>
    </row>
    <row r="1695" spans="2:23" ht="122.4" x14ac:dyDescent="0.3">
      <c r="B1695" s="78" t="s">
        <v>26</v>
      </c>
      <c r="C1695" s="76">
        <v>807183</v>
      </c>
      <c r="D1695" s="79" t="s">
        <v>2529</v>
      </c>
      <c r="E1695" s="75">
        <v>6</v>
      </c>
      <c r="F1695" s="76">
        <v>4</v>
      </c>
      <c r="G1695" s="76">
        <v>2</v>
      </c>
      <c r="H1695" s="6">
        <f t="shared" si="434"/>
        <v>380800</v>
      </c>
      <c r="I1695" s="6">
        <f t="shared" si="435"/>
        <v>225200</v>
      </c>
      <c r="J1695" s="6">
        <f t="shared" si="436"/>
        <v>606000</v>
      </c>
      <c r="K1695" s="7">
        <f t="shared" si="437"/>
        <v>864000</v>
      </c>
      <c r="L1695" s="7">
        <f t="shared" si="438"/>
        <v>554000</v>
      </c>
      <c r="M1695" s="7">
        <f t="shared" si="439"/>
        <v>1418000</v>
      </c>
      <c r="N1695" s="8">
        <f t="shared" si="440"/>
        <v>648000</v>
      </c>
      <c r="O1695" s="8">
        <f t="shared" si="441"/>
        <v>571200</v>
      </c>
      <c r="P1695" s="8">
        <f t="shared" si="442"/>
        <v>1219200</v>
      </c>
      <c r="Q1695" s="9">
        <f t="shared" si="443"/>
        <v>604000</v>
      </c>
      <c r="R1695" s="9">
        <f t="shared" si="444"/>
        <v>358000</v>
      </c>
      <c r="S1695" s="10">
        <f t="shared" si="445"/>
        <v>962000</v>
      </c>
      <c r="T1695" s="11">
        <f t="shared" si="446"/>
        <v>181800</v>
      </c>
      <c r="U1695" s="12">
        <f t="shared" si="447"/>
        <v>993800</v>
      </c>
      <c r="V1695" s="13">
        <f t="shared" si="448"/>
        <v>795000</v>
      </c>
      <c r="W1695" s="10">
        <f t="shared" si="449"/>
        <v>537800</v>
      </c>
    </row>
    <row r="1696" spans="2:23" ht="102" x14ac:dyDescent="0.3">
      <c r="B1696" s="78" t="s">
        <v>26</v>
      </c>
      <c r="C1696" s="76">
        <v>807184</v>
      </c>
      <c r="D1696" s="79" t="s">
        <v>2530</v>
      </c>
      <c r="E1696" s="75">
        <v>6</v>
      </c>
      <c r="F1696" s="76">
        <v>4</v>
      </c>
      <c r="G1696" s="76">
        <v>2</v>
      </c>
      <c r="H1696" s="6">
        <f t="shared" si="434"/>
        <v>380800</v>
      </c>
      <c r="I1696" s="6">
        <f t="shared" si="435"/>
        <v>225200</v>
      </c>
      <c r="J1696" s="6">
        <f t="shared" si="436"/>
        <v>606000</v>
      </c>
      <c r="K1696" s="7">
        <f t="shared" si="437"/>
        <v>864000</v>
      </c>
      <c r="L1696" s="7">
        <f t="shared" si="438"/>
        <v>554000</v>
      </c>
      <c r="M1696" s="7">
        <f t="shared" si="439"/>
        <v>1418000</v>
      </c>
      <c r="N1696" s="8">
        <f t="shared" si="440"/>
        <v>648000</v>
      </c>
      <c r="O1696" s="8">
        <f t="shared" si="441"/>
        <v>571200</v>
      </c>
      <c r="P1696" s="8">
        <f t="shared" si="442"/>
        <v>1219200</v>
      </c>
      <c r="Q1696" s="9">
        <f t="shared" si="443"/>
        <v>604000</v>
      </c>
      <c r="R1696" s="9">
        <f t="shared" si="444"/>
        <v>358000</v>
      </c>
      <c r="S1696" s="10">
        <f t="shared" si="445"/>
        <v>962000</v>
      </c>
      <c r="T1696" s="11">
        <f t="shared" si="446"/>
        <v>181800</v>
      </c>
      <c r="U1696" s="12">
        <f t="shared" si="447"/>
        <v>993800</v>
      </c>
      <c r="V1696" s="13">
        <f t="shared" si="448"/>
        <v>795000</v>
      </c>
      <c r="W1696" s="10">
        <f t="shared" si="449"/>
        <v>537800</v>
      </c>
    </row>
    <row r="1697" spans="2:23" ht="122.4" x14ac:dyDescent="0.3">
      <c r="B1697" s="78" t="s">
        <v>26</v>
      </c>
      <c r="C1697" s="76">
        <v>807185</v>
      </c>
      <c r="D1697" s="79" t="s">
        <v>2531</v>
      </c>
      <c r="E1697" s="75">
        <v>6</v>
      </c>
      <c r="F1697" s="76">
        <v>4</v>
      </c>
      <c r="G1697" s="76">
        <v>2</v>
      </c>
      <c r="H1697" s="6">
        <f t="shared" si="434"/>
        <v>380800</v>
      </c>
      <c r="I1697" s="6">
        <f t="shared" si="435"/>
        <v>225200</v>
      </c>
      <c r="J1697" s="6">
        <f t="shared" si="436"/>
        <v>606000</v>
      </c>
      <c r="K1697" s="7">
        <f t="shared" si="437"/>
        <v>864000</v>
      </c>
      <c r="L1697" s="7">
        <f t="shared" si="438"/>
        <v>554000</v>
      </c>
      <c r="M1697" s="7">
        <f t="shared" si="439"/>
        <v>1418000</v>
      </c>
      <c r="N1697" s="8">
        <f t="shared" si="440"/>
        <v>648000</v>
      </c>
      <c r="O1697" s="8">
        <f t="shared" si="441"/>
        <v>571200</v>
      </c>
      <c r="P1697" s="8">
        <f t="shared" si="442"/>
        <v>1219200</v>
      </c>
      <c r="Q1697" s="9">
        <f t="shared" si="443"/>
        <v>604000</v>
      </c>
      <c r="R1697" s="9">
        <f t="shared" si="444"/>
        <v>358000</v>
      </c>
      <c r="S1697" s="10">
        <f t="shared" si="445"/>
        <v>962000</v>
      </c>
      <c r="T1697" s="11">
        <f t="shared" si="446"/>
        <v>181800</v>
      </c>
      <c r="U1697" s="12">
        <f t="shared" si="447"/>
        <v>993800</v>
      </c>
      <c r="V1697" s="13">
        <f t="shared" si="448"/>
        <v>795000</v>
      </c>
      <c r="W1697" s="10">
        <f t="shared" si="449"/>
        <v>537800</v>
      </c>
    </row>
    <row r="1698" spans="2:23" ht="102" x14ac:dyDescent="0.3">
      <c r="B1698" s="78" t="s">
        <v>26</v>
      </c>
      <c r="C1698" s="76">
        <v>807186</v>
      </c>
      <c r="D1698" s="79" t="s">
        <v>2532</v>
      </c>
      <c r="E1698" s="75">
        <v>6</v>
      </c>
      <c r="F1698" s="76">
        <v>4</v>
      </c>
      <c r="G1698" s="76">
        <v>2</v>
      </c>
      <c r="H1698" s="6">
        <f t="shared" si="434"/>
        <v>380800</v>
      </c>
      <c r="I1698" s="6">
        <f t="shared" si="435"/>
        <v>225200</v>
      </c>
      <c r="J1698" s="6">
        <f t="shared" si="436"/>
        <v>606000</v>
      </c>
      <c r="K1698" s="7">
        <f t="shared" si="437"/>
        <v>864000</v>
      </c>
      <c r="L1698" s="7">
        <f t="shared" si="438"/>
        <v>554000</v>
      </c>
      <c r="M1698" s="7">
        <f t="shared" si="439"/>
        <v>1418000</v>
      </c>
      <c r="N1698" s="8">
        <f t="shared" si="440"/>
        <v>648000</v>
      </c>
      <c r="O1698" s="8">
        <f t="shared" si="441"/>
        <v>571200</v>
      </c>
      <c r="P1698" s="8">
        <f t="shared" si="442"/>
        <v>1219200</v>
      </c>
      <c r="Q1698" s="9">
        <f t="shared" si="443"/>
        <v>604000</v>
      </c>
      <c r="R1698" s="9">
        <f t="shared" si="444"/>
        <v>358000</v>
      </c>
      <c r="S1698" s="10">
        <f t="shared" si="445"/>
        <v>962000</v>
      </c>
      <c r="T1698" s="11">
        <f t="shared" si="446"/>
        <v>181800</v>
      </c>
      <c r="U1698" s="12">
        <f t="shared" si="447"/>
        <v>993800</v>
      </c>
      <c r="V1698" s="13">
        <f t="shared" si="448"/>
        <v>795000</v>
      </c>
      <c r="W1698" s="10">
        <f t="shared" si="449"/>
        <v>537800</v>
      </c>
    </row>
    <row r="1699" spans="2:23" ht="102" x14ac:dyDescent="0.3">
      <c r="B1699" s="78" t="s">
        <v>26</v>
      </c>
      <c r="C1699" s="76">
        <v>807187</v>
      </c>
      <c r="D1699" s="79" t="s">
        <v>2533</v>
      </c>
      <c r="E1699" s="75">
        <v>6</v>
      </c>
      <c r="F1699" s="76">
        <v>4</v>
      </c>
      <c r="G1699" s="76">
        <v>2</v>
      </c>
      <c r="H1699" s="6">
        <f t="shared" si="434"/>
        <v>380800</v>
      </c>
      <c r="I1699" s="6">
        <f t="shared" si="435"/>
        <v>225200</v>
      </c>
      <c r="J1699" s="6">
        <f t="shared" si="436"/>
        <v>606000</v>
      </c>
      <c r="K1699" s="7">
        <f t="shared" si="437"/>
        <v>864000</v>
      </c>
      <c r="L1699" s="7">
        <f t="shared" si="438"/>
        <v>554000</v>
      </c>
      <c r="M1699" s="7">
        <f t="shared" si="439"/>
        <v>1418000</v>
      </c>
      <c r="N1699" s="8">
        <f t="shared" si="440"/>
        <v>648000</v>
      </c>
      <c r="O1699" s="8">
        <f t="shared" si="441"/>
        <v>571200</v>
      </c>
      <c r="P1699" s="8">
        <f t="shared" si="442"/>
        <v>1219200</v>
      </c>
      <c r="Q1699" s="9">
        <f t="shared" si="443"/>
        <v>604000</v>
      </c>
      <c r="R1699" s="9">
        <f t="shared" si="444"/>
        <v>358000</v>
      </c>
      <c r="S1699" s="10">
        <f t="shared" si="445"/>
        <v>962000</v>
      </c>
      <c r="T1699" s="11">
        <f t="shared" si="446"/>
        <v>181800</v>
      </c>
      <c r="U1699" s="12">
        <f t="shared" si="447"/>
        <v>993800</v>
      </c>
      <c r="V1699" s="13">
        <f t="shared" si="448"/>
        <v>795000</v>
      </c>
      <c r="W1699" s="10">
        <f t="shared" si="449"/>
        <v>537800</v>
      </c>
    </row>
    <row r="1700" spans="2:23" ht="102" x14ac:dyDescent="0.3">
      <c r="B1700" s="78" t="s">
        <v>26</v>
      </c>
      <c r="C1700" s="76">
        <v>807188</v>
      </c>
      <c r="D1700" s="79" t="s">
        <v>2534</v>
      </c>
      <c r="E1700" s="75">
        <v>6</v>
      </c>
      <c r="F1700" s="76">
        <v>4</v>
      </c>
      <c r="G1700" s="76">
        <v>2</v>
      </c>
      <c r="H1700" s="6">
        <f t="shared" si="434"/>
        <v>380800</v>
      </c>
      <c r="I1700" s="6">
        <f t="shared" si="435"/>
        <v>225200</v>
      </c>
      <c r="J1700" s="6">
        <f t="shared" si="436"/>
        <v>606000</v>
      </c>
      <c r="K1700" s="7">
        <f t="shared" si="437"/>
        <v>864000</v>
      </c>
      <c r="L1700" s="7">
        <f t="shared" si="438"/>
        <v>554000</v>
      </c>
      <c r="M1700" s="7">
        <f t="shared" si="439"/>
        <v>1418000</v>
      </c>
      <c r="N1700" s="8">
        <f t="shared" si="440"/>
        <v>648000</v>
      </c>
      <c r="O1700" s="8">
        <f t="shared" si="441"/>
        <v>571200</v>
      </c>
      <c r="P1700" s="8">
        <f t="shared" si="442"/>
        <v>1219200</v>
      </c>
      <c r="Q1700" s="9">
        <f t="shared" si="443"/>
        <v>604000</v>
      </c>
      <c r="R1700" s="9">
        <f t="shared" si="444"/>
        <v>358000</v>
      </c>
      <c r="S1700" s="10">
        <f t="shared" si="445"/>
        <v>962000</v>
      </c>
      <c r="T1700" s="11">
        <f t="shared" si="446"/>
        <v>181800</v>
      </c>
      <c r="U1700" s="12">
        <f t="shared" si="447"/>
        <v>993800</v>
      </c>
      <c r="V1700" s="13">
        <f t="shared" si="448"/>
        <v>795000</v>
      </c>
      <c r="W1700" s="10">
        <f t="shared" si="449"/>
        <v>537800</v>
      </c>
    </row>
    <row r="1701" spans="2:23" ht="102" x14ac:dyDescent="0.3">
      <c r="B1701" s="78" t="s">
        <v>26</v>
      </c>
      <c r="C1701" s="76">
        <v>807189</v>
      </c>
      <c r="D1701" s="79" t="s">
        <v>2535</v>
      </c>
      <c r="E1701" s="75">
        <v>6</v>
      </c>
      <c r="F1701" s="76">
        <v>4</v>
      </c>
      <c r="G1701" s="76">
        <v>2</v>
      </c>
      <c r="H1701" s="6">
        <f t="shared" si="434"/>
        <v>380800</v>
      </c>
      <c r="I1701" s="6">
        <f t="shared" si="435"/>
        <v>225200</v>
      </c>
      <c r="J1701" s="6">
        <f t="shared" si="436"/>
        <v>606000</v>
      </c>
      <c r="K1701" s="7">
        <f t="shared" si="437"/>
        <v>864000</v>
      </c>
      <c r="L1701" s="7">
        <f t="shared" si="438"/>
        <v>554000</v>
      </c>
      <c r="M1701" s="7">
        <f t="shared" si="439"/>
        <v>1418000</v>
      </c>
      <c r="N1701" s="8">
        <f t="shared" si="440"/>
        <v>648000</v>
      </c>
      <c r="O1701" s="8">
        <f t="shared" si="441"/>
        <v>571200</v>
      </c>
      <c r="P1701" s="8">
        <f t="shared" si="442"/>
        <v>1219200</v>
      </c>
      <c r="Q1701" s="9">
        <f t="shared" si="443"/>
        <v>604000</v>
      </c>
      <c r="R1701" s="9">
        <f t="shared" si="444"/>
        <v>358000</v>
      </c>
      <c r="S1701" s="10">
        <f t="shared" si="445"/>
        <v>962000</v>
      </c>
      <c r="T1701" s="11">
        <f t="shared" si="446"/>
        <v>181800</v>
      </c>
      <c r="U1701" s="12">
        <f t="shared" si="447"/>
        <v>993800</v>
      </c>
      <c r="V1701" s="13">
        <f t="shared" si="448"/>
        <v>795000</v>
      </c>
      <c r="W1701" s="10">
        <f t="shared" si="449"/>
        <v>537800</v>
      </c>
    </row>
    <row r="1702" spans="2:23" ht="102" x14ac:dyDescent="0.3">
      <c r="B1702" s="78" t="s">
        <v>26</v>
      </c>
      <c r="C1702" s="76">
        <v>807190</v>
      </c>
      <c r="D1702" s="79" t="s">
        <v>2536</v>
      </c>
      <c r="E1702" s="75">
        <v>6</v>
      </c>
      <c r="F1702" s="76">
        <v>4</v>
      </c>
      <c r="G1702" s="76">
        <v>2</v>
      </c>
      <c r="H1702" s="6">
        <f t="shared" si="434"/>
        <v>380800</v>
      </c>
      <c r="I1702" s="6">
        <f t="shared" si="435"/>
        <v>225200</v>
      </c>
      <c r="J1702" s="6">
        <f t="shared" si="436"/>
        <v>606000</v>
      </c>
      <c r="K1702" s="7">
        <f t="shared" si="437"/>
        <v>864000</v>
      </c>
      <c r="L1702" s="7">
        <f t="shared" si="438"/>
        <v>554000</v>
      </c>
      <c r="M1702" s="7">
        <f t="shared" si="439"/>
        <v>1418000</v>
      </c>
      <c r="N1702" s="8">
        <f t="shared" si="440"/>
        <v>648000</v>
      </c>
      <c r="O1702" s="8">
        <f t="shared" si="441"/>
        <v>571200</v>
      </c>
      <c r="P1702" s="8">
        <f t="shared" si="442"/>
        <v>1219200</v>
      </c>
      <c r="Q1702" s="9">
        <f t="shared" si="443"/>
        <v>604000</v>
      </c>
      <c r="R1702" s="9">
        <f t="shared" si="444"/>
        <v>358000</v>
      </c>
      <c r="S1702" s="10">
        <f t="shared" si="445"/>
        <v>962000</v>
      </c>
      <c r="T1702" s="11">
        <f t="shared" si="446"/>
        <v>181800</v>
      </c>
      <c r="U1702" s="12">
        <f t="shared" si="447"/>
        <v>993800</v>
      </c>
      <c r="V1702" s="13">
        <f t="shared" si="448"/>
        <v>795000</v>
      </c>
      <c r="W1702" s="10">
        <f t="shared" si="449"/>
        <v>537800</v>
      </c>
    </row>
    <row r="1703" spans="2:23" ht="102" x14ac:dyDescent="0.3">
      <c r="B1703" s="78" t="s">
        <v>26</v>
      </c>
      <c r="C1703" s="76">
        <v>807191</v>
      </c>
      <c r="D1703" s="79" t="s">
        <v>2537</v>
      </c>
      <c r="E1703" s="75">
        <v>6</v>
      </c>
      <c r="F1703" s="76">
        <v>4</v>
      </c>
      <c r="G1703" s="76">
        <v>2</v>
      </c>
      <c r="H1703" s="6">
        <f t="shared" si="434"/>
        <v>380800</v>
      </c>
      <c r="I1703" s="6">
        <f t="shared" si="435"/>
        <v>225200</v>
      </c>
      <c r="J1703" s="6">
        <f t="shared" si="436"/>
        <v>606000</v>
      </c>
      <c r="K1703" s="7">
        <f t="shared" si="437"/>
        <v>864000</v>
      </c>
      <c r="L1703" s="7">
        <f t="shared" si="438"/>
        <v>554000</v>
      </c>
      <c r="M1703" s="7">
        <f t="shared" si="439"/>
        <v>1418000</v>
      </c>
      <c r="N1703" s="8">
        <f t="shared" si="440"/>
        <v>648000</v>
      </c>
      <c r="O1703" s="8">
        <f t="shared" si="441"/>
        <v>571200</v>
      </c>
      <c r="P1703" s="8">
        <f t="shared" si="442"/>
        <v>1219200</v>
      </c>
      <c r="Q1703" s="9">
        <f t="shared" si="443"/>
        <v>604000</v>
      </c>
      <c r="R1703" s="9">
        <f t="shared" si="444"/>
        <v>358000</v>
      </c>
      <c r="S1703" s="10">
        <f t="shared" si="445"/>
        <v>962000</v>
      </c>
      <c r="T1703" s="11">
        <f t="shared" si="446"/>
        <v>181800</v>
      </c>
      <c r="U1703" s="12">
        <f t="shared" si="447"/>
        <v>993800</v>
      </c>
      <c r="V1703" s="13">
        <f t="shared" si="448"/>
        <v>795000</v>
      </c>
      <c r="W1703" s="10">
        <f t="shared" si="449"/>
        <v>537800</v>
      </c>
    </row>
    <row r="1704" spans="2:23" ht="102" x14ac:dyDescent="0.3">
      <c r="B1704" s="78" t="s">
        <v>26</v>
      </c>
      <c r="C1704" s="76">
        <v>807192</v>
      </c>
      <c r="D1704" s="79" t="s">
        <v>2538</v>
      </c>
      <c r="E1704" s="75">
        <v>6</v>
      </c>
      <c r="F1704" s="76">
        <v>4</v>
      </c>
      <c r="G1704" s="76">
        <v>2</v>
      </c>
      <c r="H1704" s="6">
        <f t="shared" si="434"/>
        <v>380800</v>
      </c>
      <c r="I1704" s="6">
        <f t="shared" si="435"/>
        <v>225200</v>
      </c>
      <c r="J1704" s="6">
        <f t="shared" si="436"/>
        <v>606000</v>
      </c>
      <c r="K1704" s="7">
        <f t="shared" si="437"/>
        <v>864000</v>
      </c>
      <c r="L1704" s="7">
        <f t="shared" si="438"/>
        <v>554000</v>
      </c>
      <c r="M1704" s="7">
        <f t="shared" si="439"/>
        <v>1418000</v>
      </c>
      <c r="N1704" s="8">
        <f t="shared" si="440"/>
        <v>648000</v>
      </c>
      <c r="O1704" s="8">
        <f t="shared" si="441"/>
        <v>571200</v>
      </c>
      <c r="P1704" s="8">
        <f t="shared" si="442"/>
        <v>1219200</v>
      </c>
      <c r="Q1704" s="9">
        <f t="shared" si="443"/>
        <v>604000</v>
      </c>
      <c r="R1704" s="9">
        <f t="shared" si="444"/>
        <v>358000</v>
      </c>
      <c r="S1704" s="10">
        <f t="shared" si="445"/>
        <v>962000</v>
      </c>
      <c r="T1704" s="11">
        <f t="shared" si="446"/>
        <v>181800</v>
      </c>
      <c r="U1704" s="12">
        <f t="shared" si="447"/>
        <v>993800</v>
      </c>
      <c r="V1704" s="13">
        <f t="shared" si="448"/>
        <v>795000</v>
      </c>
      <c r="W1704" s="10">
        <f t="shared" si="449"/>
        <v>537800</v>
      </c>
    </row>
    <row r="1705" spans="2:23" ht="122.4" x14ac:dyDescent="0.3">
      <c r="B1705" s="78" t="s">
        <v>26</v>
      </c>
      <c r="C1705" s="76">
        <v>807193</v>
      </c>
      <c r="D1705" s="79" t="s">
        <v>2539</v>
      </c>
      <c r="E1705" s="75">
        <v>6</v>
      </c>
      <c r="F1705" s="76">
        <v>4</v>
      </c>
      <c r="G1705" s="76">
        <v>2</v>
      </c>
      <c r="H1705" s="6">
        <f t="shared" si="434"/>
        <v>380800</v>
      </c>
      <c r="I1705" s="6">
        <f t="shared" si="435"/>
        <v>225200</v>
      </c>
      <c r="J1705" s="6">
        <f t="shared" si="436"/>
        <v>606000</v>
      </c>
      <c r="K1705" s="7">
        <f t="shared" si="437"/>
        <v>864000</v>
      </c>
      <c r="L1705" s="7">
        <f t="shared" si="438"/>
        <v>554000</v>
      </c>
      <c r="M1705" s="7">
        <f t="shared" si="439"/>
        <v>1418000</v>
      </c>
      <c r="N1705" s="8">
        <f t="shared" si="440"/>
        <v>648000</v>
      </c>
      <c r="O1705" s="8">
        <f t="shared" si="441"/>
        <v>571200</v>
      </c>
      <c r="P1705" s="8">
        <f t="shared" si="442"/>
        <v>1219200</v>
      </c>
      <c r="Q1705" s="9">
        <f t="shared" si="443"/>
        <v>604000</v>
      </c>
      <c r="R1705" s="9">
        <f t="shared" si="444"/>
        <v>358000</v>
      </c>
      <c r="S1705" s="10">
        <f t="shared" si="445"/>
        <v>962000</v>
      </c>
      <c r="T1705" s="11">
        <f t="shared" si="446"/>
        <v>181800</v>
      </c>
      <c r="U1705" s="12">
        <f t="shared" si="447"/>
        <v>993800</v>
      </c>
      <c r="V1705" s="13">
        <f t="shared" si="448"/>
        <v>795000</v>
      </c>
      <c r="W1705" s="10">
        <f t="shared" si="449"/>
        <v>537800</v>
      </c>
    </row>
    <row r="1706" spans="2:23" ht="102" x14ac:dyDescent="0.3">
      <c r="B1706" s="78" t="s">
        <v>26</v>
      </c>
      <c r="C1706" s="76">
        <v>807194</v>
      </c>
      <c r="D1706" s="79" t="s">
        <v>2540</v>
      </c>
      <c r="E1706" s="75">
        <v>6</v>
      </c>
      <c r="F1706" s="76">
        <v>4</v>
      </c>
      <c r="G1706" s="76">
        <v>2</v>
      </c>
      <c r="H1706" s="6">
        <f t="shared" si="434"/>
        <v>380800</v>
      </c>
      <c r="I1706" s="6">
        <f t="shared" si="435"/>
        <v>225200</v>
      </c>
      <c r="J1706" s="6">
        <f t="shared" si="436"/>
        <v>606000</v>
      </c>
      <c r="K1706" s="7">
        <f t="shared" si="437"/>
        <v>864000</v>
      </c>
      <c r="L1706" s="7">
        <f t="shared" si="438"/>
        <v>554000</v>
      </c>
      <c r="M1706" s="7">
        <f t="shared" si="439"/>
        <v>1418000</v>
      </c>
      <c r="N1706" s="8">
        <f t="shared" si="440"/>
        <v>648000</v>
      </c>
      <c r="O1706" s="8">
        <f t="shared" si="441"/>
        <v>571200</v>
      </c>
      <c r="P1706" s="8">
        <f t="shared" si="442"/>
        <v>1219200</v>
      </c>
      <c r="Q1706" s="9">
        <f t="shared" si="443"/>
        <v>604000</v>
      </c>
      <c r="R1706" s="9">
        <f t="shared" si="444"/>
        <v>358000</v>
      </c>
      <c r="S1706" s="10">
        <f t="shared" si="445"/>
        <v>962000</v>
      </c>
      <c r="T1706" s="11">
        <f t="shared" si="446"/>
        <v>181800</v>
      </c>
      <c r="U1706" s="12">
        <f t="shared" si="447"/>
        <v>993800</v>
      </c>
      <c r="V1706" s="13">
        <f t="shared" si="448"/>
        <v>795000</v>
      </c>
      <c r="W1706" s="10">
        <f t="shared" si="449"/>
        <v>537800</v>
      </c>
    </row>
    <row r="1707" spans="2:23" ht="102" x14ac:dyDescent="0.3">
      <c r="B1707" s="78" t="s">
        <v>26</v>
      </c>
      <c r="C1707" s="76">
        <v>807195</v>
      </c>
      <c r="D1707" s="79" t="s">
        <v>2541</v>
      </c>
      <c r="E1707" s="75">
        <v>6</v>
      </c>
      <c r="F1707" s="76">
        <v>4</v>
      </c>
      <c r="G1707" s="76">
        <v>2</v>
      </c>
      <c r="H1707" s="6">
        <f t="shared" si="434"/>
        <v>380800</v>
      </c>
      <c r="I1707" s="6">
        <f t="shared" si="435"/>
        <v>225200</v>
      </c>
      <c r="J1707" s="6">
        <f t="shared" si="436"/>
        <v>606000</v>
      </c>
      <c r="K1707" s="7">
        <f t="shared" si="437"/>
        <v>864000</v>
      </c>
      <c r="L1707" s="7">
        <f t="shared" si="438"/>
        <v>554000</v>
      </c>
      <c r="M1707" s="7">
        <f t="shared" si="439"/>
        <v>1418000</v>
      </c>
      <c r="N1707" s="8">
        <f t="shared" si="440"/>
        <v>648000</v>
      </c>
      <c r="O1707" s="8">
        <f t="shared" si="441"/>
        <v>571200</v>
      </c>
      <c r="P1707" s="8">
        <f t="shared" si="442"/>
        <v>1219200</v>
      </c>
      <c r="Q1707" s="9">
        <f t="shared" si="443"/>
        <v>604000</v>
      </c>
      <c r="R1707" s="9">
        <f t="shared" si="444"/>
        <v>358000</v>
      </c>
      <c r="S1707" s="10">
        <f t="shared" si="445"/>
        <v>962000</v>
      </c>
      <c r="T1707" s="11">
        <f t="shared" si="446"/>
        <v>181800</v>
      </c>
      <c r="U1707" s="12">
        <f t="shared" si="447"/>
        <v>993800</v>
      </c>
      <c r="V1707" s="13">
        <f t="shared" si="448"/>
        <v>795000</v>
      </c>
      <c r="W1707" s="10">
        <f t="shared" si="449"/>
        <v>537800</v>
      </c>
    </row>
    <row r="1708" spans="2:23" ht="102" x14ac:dyDescent="0.3">
      <c r="B1708" s="78" t="s">
        <v>26</v>
      </c>
      <c r="C1708" s="76">
        <v>807197</v>
      </c>
      <c r="D1708" s="79" t="s">
        <v>2542</v>
      </c>
      <c r="E1708" s="75">
        <v>6</v>
      </c>
      <c r="F1708" s="76">
        <v>4</v>
      </c>
      <c r="G1708" s="76">
        <v>2</v>
      </c>
      <c r="H1708" s="6">
        <f t="shared" si="434"/>
        <v>380800</v>
      </c>
      <c r="I1708" s="6">
        <f t="shared" si="435"/>
        <v>225200</v>
      </c>
      <c r="J1708" s="6">
        <f t="shared" si="436"/>
        <v>606000</v>
      </c>
      <c r="K1708" s="7">
        <f t="shared" si="437"/>
        <v>864000</v>
      </c>
      <c r="L1708" s="7">
        <f t="shared" si="438"/>
        <v>554000</v>
      </c>
      <c r="M1708" s="7">
        <f t="shared" si="439"/>
        <v>1418000</v>
      </c>
      <c r="N1708" s="8">
        <f t="shared" si="440"/>
        <v>648000</v>
      </c>
      <c r="O1708" s="8">
        <f t="shared" si="441"/>
        <v>571200</v>
      </c>
      <c r="P1708" s="8">
        <f t="shared" si="442"/>
        <v>1219200</v>
      </c>
      <c r="Q1708" s="9">
        <f t="shared" si="443"/>
        <v>604000</v>
      </c>
      <c r="R1708" s="9">
        <f t="shared" si="444"/>
        <v>358000</v>
      </c>
      <c r="S1708" s="10">
        <f t="shared" si="445"/>
        <v>962000</v>
      </c>
      <c r="T1708" s="11">
        <f t="shared" si="446"/>
        <v>181800</v>
      </c>
      <c r="U1708" s="12">
        <f t="shared" si="447"/>
        <v>993800</v>
      </c>
      <c r="V1708" s="13">
        <f t="shared" si="448"/>
        <v>795000</v>
      </c>
      <c r="W1708" s="10">
        <f t="shared" si="449"/>
        <v>537800</v>
      </c>
    </row>
    <row r="1709" spans="2:23" ht="102" x14ac:dyDescent="0.3">
      <c r="B1709" s="78" t="s">
        <v>26</v>
      </c>
      <c r="C1709" s="76">
        <v>807198</v>
      </c>
      <c r="D1709" s="79" t="s">
        <v>2543</v>
      </c>
      <c r="E1709" s="75">
        <v>6</v>
      </c>
      <c r="F1709" s="76">
        <v>4</v>
      </c>
      <c r="G1709" s="76">
        <v>2</v>
      </c>
      <c r="H1709" s="6">
        <f t="shared" ref="H1709:H1772" si="450">F1709*95200</f>
        <v>380800</v>
      </c>
      <c r="I1709" s="6">
        <f t="shared" ref="I1709:I1772" si="451">G1709*112600</f>
        <v>225200</v>
      </c>
      <c r="J1709" s="6">
        <f t="shared" si="436"/>
        <v>606000</v>
      </c>
      <c r="K1709" s="7">
        <f t="shared" si="437"/>
        <v>864000</v>
      </c>
      <c r="L1709" s="7">
        <f t="shared" si="438"/>
        <v>554000</v>
      </c>
      <c r="M1709" s="7">
        <f t="shared" si="439"/>
        <v>1418000</v>
      </c>
      <c r="N1709" s="8">
        <f t="shared" si="440"/>
        <v>648000</v>
      </c>
      <c r="O1709" s="8">
        <f t="shared" si="441"/>
        <v>571200</v>
      </c>
      <c r="P1709" s="8">
        <f t="shared" si="442"/>
        <v>1219200</v>
      </c>
      <c r="Q1709" s="9">
        <f t="shared" si="443"/>
        <v>604000</v>
      </c>
      <c r="R1709" s="9">
        <f t="shared" si="444"/>
        <v>358000</v>
      </c>
      <c r="S1709" s="10">
        <f t="shared" si="445"/>
        <v>962000</v>
      </c>
      <c r="T1709" s="11">
        <f t="shared" si="446"/>
        <v>181800</v>
      </c>
      <c r="U1709" s="12">
        <f t="shared" si="447"/>
        <v>993800</v>
      </c>
      <c r="V1709" s="13">
        <f t="shared" si="448"/>
        <v>795000</v>
      </c>
      <c r="W1709" s="10">
        <f t="shared" si="449"/>
        <v>537800</v>
      </c>
    </row>
    <row r="1710" spans="2:23" ht="102" x14ac:dyDescent="0.3">
      <c r="B1710" s="78" t="s">
        <v>26</v>
      </c>
      <c r="C1710" s="76">
        <v>807199</v>
      </c>
      <c r="D1710" s="79" t="s">
        <v>2544</v>
      </c>
      <c r="E1710" s="75">
        <v>6</v>
      </c>
      <c r="F1710" s="76">
        <v>4</v>
      </c>
      <c r="G1710" s="76">
        <v>2</v>
      </c>
      <c r="H1710" s="6">
        <f t="shared" si="450"/>
        <v>380800</v>
      </c>
      <c r="I1710" s="6">
        <f t="shared" si="451"/>
        <v>225200</v>
      </c>
      <c r="J1710" s="6">
        <f t="shared" si="436"/>
        <v>606000</v>
      </c>
      <c r="K1710" s="7">
        <f t="shared" si="437"/>
        <v>864000</v>
      </c>
      <c r="L1710" s="7">
        <f t="shared" si="438"/>
        <v>554000</v>
      </c>
      <c r="M1710" s="7">
        <f t="shared" si="439"/>
        <v>1418000</v>
      </c>
      <c r="N1710" s="8">
        <f t="shared" si="440"/>
        <v>648000</v>
      </c>
      <c r="O1710" s="8">
        <f t="shared" si="441"/>
        <v>571200</v>
      </c>
      <c r="P1710" s="8">
        <f t="shared" si="442"/>
        <v>1219200</v>
      </c>
      <c r="Q1710" s="9">
        <f t="shared" si="443"/>
        <v>604000</v>
      </c>
      <c r="R1710" s="9">
        <f t="shared" si="444"/>
        <v>358000</v>
      </c>
      <c r="S1710" s="10">
        <f t="shared" si="445"/>
        <v>962000</v>
      </c>
      <c r="T1710" s="11">
        <f t="shared" si="446"/>
        <v>181800</v>
      </c>
      <c r="U1710" s="12">
        <f t="shared" si="447"/>
        <v>993800</v>
      </c>
      <c r="V1710" s="13">
        <f t="shared" si="448"/>
        <v>795000</v>
      </c>
      <c r="W1710" s="10">
        <f t="shared" si="449"/>
        <v>537800</v>
      </c>
    </row>
    <row r="1711" spans="2:23" ht="102" x14ac:dyDescent="0.3">
      <c r="B1711" s="78" t="s">
        <v>26</v>
      </c>
      <c r="C1711" s="76">
        <v>807200</v>
      </c>
      <c r="D1711" s="79" t="s">
        <v>2545</v>
      </c>
      <c r="E1711" s="75">
        <v>6</v>
      </c>
      <c r="F1711" s="76">
        <v>4</v>
      </c>
      <c r="G1711" s="76">
        <v>2</v>
      </c>
      <c r="H1711" s="6">
        <f t="shared" si="450"/>
        <v>380800</v>
      </c>
      <c r="I1711" s="6">
        <f t="shared" si="451"/>
        <v>225200</v>
      </c>
      <c r="J1711" s="6">
        <f t="shared" si="436"/>
        <v>606000</v>
      </c>
      <c r="K1711" s="7">
        <f t="shared" si="437"/>
        <v>864000</v>
      </c>
      <c r="L1711" s="7">
        <f t="shared" si="438"/>
        <v>554000</v>
      </c>
      <c r="M1711" s="7">
        <f t="shared" si="439"/>
        <v>1418000</v>
      </c>
      <c r="N1711" s="8">
        <f t="shared" si="440"/>
        <v>648000</v>
      </c>
      <c r="O1711" s="8">
        <f t="shared" si="441"/>
        <v>571200</v>
      </c>
      <c r="P1711" s="8">
        <f t="shared" si="442"/>
        <v>1219200</v>
      </c>
      <c r="Q1711" s="9">
        <f t="shared" si="443"/>
        <v>604000</v>
      </c>
      <c r="R1711" s="9">
        <f t="shared" si="444"/>
        <v>358000</v>
      </c>
      <c r="S1711" s="10">
        <f t="shared" si="445"/>
        <v>962000</v>
      </c>
      <c r="T1711" s="11">
        <f t="shared" si="446"/>
        <v>181800</v>
      </c>
      <c r="U1711" s="12">
        <f t="shared" si="447"/>
        <v>993800</v>
      </c>
      <c r="V1711" s="13">
        <f t="shared" si="448"/>
        <v>795000</v>
      </c>
      <c r="W1711" s="10">
        <f t="shared" si="449"/>
        <v>537800</v>
      </c>
    </row>
    <row r="1712" spans="2:23" ht="102" x14ac:dyDescent="0.3">
      <c r="B1712" s="78" t="s">
        <v>26</v>
      </c>
      <c r="C1712" s="76">
        <v>807201</v>
      </c>
      <c r="D1712" s="79" t="s">
        <v>2546</v>
      </c>
      <c r="E1712" s="75">
        <v>6</v>
      </c>
      <c r="F1712" s="76">
        <v>4</v>
      </c>
      <c r="G1712" s="76">
        <v>2</v>
      </c>
      <c r="H1712" s="6">
        <f t="shared" si="450"/>
        <v>380800</v>
      </c>
      <c r="I1712" s="6">
        <f t="shared" si="451"/>
        <v>225200</v>
      </c>
      <c r="J1712" s="6">
        <f t="shared" si="436"/>
        <v>606000</v>
      </c>
      <c r="K1712" s="7">
        <f t="shared" si="437"/>
        <v>864000</v>
      </c>
      <c r="L1712" s="7">
        <f t="shared" si="438"/>
        <v>554000</v>
      </c>
      <c r="M1712" s="7">
        <f t="shared" si="439"/>
        <v>1418000</v>
      </c>
      <c r="N1712" s="8">
        <f t="shared" si="440"/>
        <v>648000</v>
      </c>
      <c r="O1712" s="8">
        <f t="shared" si="441"/>
        <v>571200</v>
      </c>
      <c r="P1712" s="8">
        <f t="shared" si="442"/>
        <v>1219200</v>
      </c>
      <c r="Q1712" s="9">
        <f t="shared" si="443"/>
        <v>604000</v>
      </c>
      <c r="R1712" s="9">
        <f t="shared" si="444"/>
        <v>358000</v>
      </c>
      <c r="S1712" s="10">
        <f t="shared" si="445"/>
        <v>962000</v>
      </c>
      <c r="T1712" s="11">
        <f t="shared" si="446"/>
        <v>181800</v>
      </c>
      <c r="U1712" s="12">
        <f t="shared" si="447"/>
        <v>993800</v>
      </c>
      <c r="V1712" s="13">
        <f t="shared" si="448"/>
        <v>795000</v>
      </c>
      <c r="W1712" s="10">
        <f t="shared" si="449"/>
        <v>537800</v>
      </c>
    </row>
    <row r="1713" spans="2:23" ht="102" x14ac:dyDescent="0.3">
      <c r="B1713" s="78" t="s">
        <v>26</v>
      </c>
      <c r="C1713" s="76">
        <v>807202</v>
      </c>
      <c r="D1713" s="79" t="s">
        <v>2547</v>
      </c>
      <c r="E1713" s="75">
        <v>6</v>
      </c>
      <c r="F1713" s="76">
        <v>4</v>
      </c>
      <c r="G1713" s="76">
        <v>2</v>
      </c>
      <c r="H1713" s="6">
        <f t="shared" si="450"/>
        <v>380800</v>
      </c>
      <c r="I1713" s="6">
        <f t="shared" si="451"/>
        <v>225200</v>
      </c>
      <c r="J1713" s="6">
        <f t="shared" si="436"/>
        <v>606000</v>
      </c>
      <c r="K1713" s="7">
        <f t="shared" si="437"/>
        <v>864000</v>
      </c>
      <c r="L1713" s="7">
        <f t="shared" si="438"/>
        <v>554000</v>
      </c>
      <c r="M1713" s="7">
        <f t="shared" si="439"/>
        <v>1418000</v>
      </c>
      <c r="N1713" s="8">
        <f t="shared" si="440"/>
        <v>648000</v>
      </c>
      <c r="O1713" s="8">
        <f t="shared" si="441"/>
        <v>571200</v>
      </c>
      <c r="P1713" s="8">
        <f t="shared" si="442"/>
        <v>1219200</v>
      </c>
      <c r="Q1713" s="9">
        <f t="shared" si="443"/>
        <v>604000</v>
      </c>
      <c r="R1713" s="9">
        <f t="shared" si="444"/>
        <v>358000</v>
      </c>
      <c r="S1713" s="10">
        <f t="shared" si="445"/>
        <v>962000</v>
      </c>
      <c r="T1713" s="11">
        <f t="shared" si="446"/>
        <v>181800</v>
      </c>
      <c r="U1713" s="12">
        <f t="shared" si="447"/>
        <v>993800</v>
      </c>
      <c r="V1713" s="13">
        <f t="shared" si="448"/>
        <v>795000</v>
      </c>
      <c r="W1713" s="10">
        <f t="shared" si="449"/>
        <v>537800</v>
      </c>
    </row>
    <row r="1714" spans="2:23" ht="102" x14ac:dyDescent="0.3">
      <c r="B1714" s="78" t="s">
        <v>26</v>
      </c>
      <c r="C1714" s="76">
        <v>807203</v>
      </c>
      <c r="D1714" s="79" t="s">
        <v>2548</v>
      </c>
      <c r="E1714" s="75">
        <v>6</v>
      </c>
      <c r="F1714" s="76">
        <v>4</v>
      </c>
      <c r="G1714" s="76">
        <v>2</v>
      </c>
      <c r="H1714" s="6">
        <f t="shared" si="450"/>
        <v>380800</v>
      </c>
      <c r="I1714" s="6">
        <f t="shared" si="451"/>
        <v>225200</v>
      </c>
      <c r="J1714" s="6">
        <f t="shared" si="436"/>
        <v>606000</v>
      </c>
      <c r="K1714" s="7">
        <f t="shared" si="437"/>
        <v>864000</v>
      </c>
      <c r="L1714" s="7">
        <f t="shared" si="438"/>
        <v>554000</v>
      </c>
      <c r="M1714" s="7">
        <f t="shared" si="439"/>
        <v>1418000</v>
      </c>
      <c r="N1714" s="8">
        <f t="shared" si="440"/>
        <v>648000</v>
      </c>
      <c r="O1714" s="8">
        <f t="shared" si="441"/>
        <v>571200</v>
      </c>
      <c r="P1714" s="8">
        <f t="shared" si="442"/>
        <v>1219200</v>
      </c>
      <c r="Q1714" s="9">
        <f t="shared" si="443"/>
        <v>604000</v>
      </c>
      <c r="R1714" s="9">
        <f t="shared" si="444"/>
        <v>358000</v>
      </c>
      <c r="S1714" s="10">
        <f t="shared" si="445"/>
        <v>962000</v>
      </c>
      <c r="T1714" s="11">
        <f t="shared" si="446"/>
        <v>181800</v>
      </c>
      <c r="U1714" s="12">
        <f t="shared" si="447"/>
        <v>993800</v>
      </c>
      <c r="V1714" s="13">
        <f t="shared" si="448"/>
        <v>795000</v>
      </c>
      <c r="W1714" s="10">
        <f t="shared" si="449"/>
        <v>537800</v>
      </c>
    </row>
    <row r="1715" spans="2:23" ht="122.4" x14ac:dyDescent="0.3">
      <c r="B1715" s="78" t="s">
        <v>26</v>
      </c>
      <c r="C1715" s="76">
        <v>807204</v>
      </c>
      <c r="D1715" s="79" t="s">
        <v>2549</v>
      </c>
      <c r="E1715" s="75">
        <v>6</v>
      </c>
      <c r="F1715" s="76">
        <v>4</v>
      </c>
      <c r="G1715" s="76">
        <v>2</v>
      </c>
      <c r="H1715" s="6">
        <f t="shared" si="450"/>
        <v>380800</v>
      </c>
      <c r="I1715" s="6">
        <f t="shared" si="451"/>
        <v>225200</v>
      </c>
      <c r="J1715" s="6">
        <f t="shared" si="436"/>
        <v>606000</v>
      </c>
      <c r="K1715" s="7">
        <f t="shared" si="437"/>
        <v>864000</v>
      </c>
      <c r="L1715" s="7">
        <f t="shared" si="438"/>
        <v>554000</v>
      </c>
      <c r="M1715" s="7">
        <f t="shared" si="439"/>
        <v>1418000</v>
      </c>
      <c r="N1715" s="8">
        <f t="shared" si="440"/>
        <v>648000</v>
      </c>
      <c r="O1715" s="8">
        <f t="shared" si="441"/>
        <v>571200</v>
      </c>
      <c r="P1715" s="8">
        <f t="shared" si="442"/>
        <v>1219200</v>
      </c>
      <c r="Q1715" s="9">
        <f t="shared" si="443"/>
        <v>604000</v>
      </c>
      <c r="R1715" s="9">
        <f t="shared" si="444"/>
        <v>358000</v>
      </c>
      <c r="S1715" s="10">
        <f t="shared" si="445"/>
        <v>962000</v>
      </c>
      <c r="T1715" s="11">
        <f t="shared" si="446"/>
        <v>181800</v>
      </c>
      <c r="U1715" s="12">
        <f t="shared" si="447"/>
        <v>993800</v>
      </c>
      <c r="V1715" s="13">
        <f t="shared" si="448"/>
        <v>795000</v>
      </c>
      <c r="W1715" s="10">
        <f t="shared" si="449"/>
        <v>537800</v>
      </c>
    </row>
    <row r="1716" spans="2:23" ht="122.4" x14ac:dyDescent="0.3">
      <c r="B1716" s="78" t="s">
        <v>26</v>
      </c>
      <c r="C1716" s="76">
        <v>807205</v>
      </c>
      <c r="D1716" s="79" t="s">
        <v>2550</v>
      </c>
      <c r="E1716" s="75">
        <v>6</v>
      </c>
      <c r="F1716" s="76">
        <v>4</v>
      </c>
      <c r="G1716" s="76">
        <v>2</v>
      </c>
      <c r="H1716" s="6">
        <f t="shared" si="450"/>
        <v>380800</v>
      </c>
      <c r="I1716" s="6">
        <f t="shared" si="451"/>
        <v>225200</v>
      </c>
      <c r="J1716" s="6">
        <f t="shared" si="436"/>
        <v>606000</v>
      </c>
      <c r="K1716" s="7">
        <f t="shared" si="437"/>
        <v>864000</v>
      </c>
      <c r="L1716" s="7">
        <f t="shared" si="438"/>
        <v>554000</v>
      </c>
      <c r="M1716" s="7">
        <f t="shared" si="439"/>
        <v>1418000</v>
      </c>
      <c r="N1716" s="8">
        <f t="shared" si="440"/>
        <v>648000</v>
      </c>
      <c r="O1716" s="8">
        <f t="shared" si="441"/>
        <v>571200</v>
      </c>
      <c r="P1716" s="8">
        <f t="shared" si="442"/>
        <v>1219200</v>
      </c>
      <c r="Q1716" s="9">
        <f t="shared" si="443"/>
        <v>604000</v>
      </c>
      <c r="R1716" s="9">
        <f t="shared" si="444"/>
        <v>358000</v>
      </c>
      <c r="S1716" s="10">
        <f t="shared" si="445"/>
        <v>962000</v>
      </c>
      <c r="T1716" s="11">
        <f t="shared" si="446"/>
        <v>181800</v>
      </c>
      <c r="U1716" s="12">
        <f t="shared" si="447"/>
        <v>993800</v>
      </c>
      <c r="V1716" s="13">
        <f t="shared" si="448"/>
        <v>795000</v>
      </c>
      <c r="W1716" s="10">
        <f t="shared" si="449"/>
        <v>537800</v>
      </c>
    </row>
    <row r="1717" spans="2:23" ht="122.4" x14ac:dyDescent="0.3">
      <c r="B1717" s="78" t="s">
        <v>26</v>
      </c>
      <c r="C1717" s="76">
        <v>807206</v>
      </c>
      <c r="D1717" s="79" t="s">
        <v>2551</v>
      </c>
      <c r="E1717" s="75">
        <v>6</v>
      </c>
      <c r="F1717" s="76">
        <v>4</v>
      </c>
      <c r="G1717" s="76">
        <v>2</v>
      </c>
      <c r="H1717" s="6">
        <f t="shared" si="450"/>
        <v>380800</v>
      </c>
      <c r="I1717" s="6">
        <f t="shared" si="451"/>
        <v>225200</v>
      </c>
      <c r="J1717" s="6">
        <f t="shared" si="436"/>
        <v>606000</v>
      </c>
      <c r="K1717" s="7">
        <f t="shared" si="437"/>
        <v>864000</v>
      </c>
      <c r="L1717" s="7">
        <f t="shared" si="438"/>
        <v>554000</v>
      </c>
      <c r="M1717" s="7">
        <f t="shared" si="439"/>
        <v>1418000</v>
      </c>
      <c r="N1717" s="8">
        <f t="shared" si="440"/>
        <v>648000</v>
      </c>
      <c r="O1717" s="8">
        <f t="shared" si="441"/>
        <v>571200</v>
      </c>
      <c r="P1717" s="8">
        <f t="shared" si="442"/>
        <v>1219200</v>
      </c>
      <c r="Q1717" s="9">
        <f t="shared" si="443"/>
        <v>604000</v>
      </c>
      <c r="R1717" s="9">
        <f t="shared" si="444"/>
        <v>358000</v>
      </c>
      <c r="S1717" s="10">
        <f t="shared" si="445"/>
        <v>962000</v>
      </c>
      <c r="T1717" s="11">
        <f t="shared" si="446"/>
        <v>181800</v>
      </c>
      <c r="U1717" s="12">
        <f t="shared" si="447"/>
        <v>993800</v>
      </c>
      <c r="V1717" s="13">
        <f t="shared" si="448"/>
        <v>795000</v>
      </c>
      <c r="W1717" s="10">
        <f t="shared" si="449"/>
        <v>537800</v>
      </c>
    </row>
    <row r="1718" spans="2:23" ht="102" x14ac:dyDescent="0.3">
      <c r="B1718" s="78" t="s">
        <v>26</v>
      </c>
      <c r="C1718" s="76">
        <v>807207</v>
      </c>
      <c r="D1718" s="79" t="s">
        <v>2552</v>
      </c>
      <c r="E1718" s="75">
        <v>6</v>
      </c>
      <c r="F1718" s="76">
        <v>4</v>
      </c>
      <c r="G1718" s="76">
        <v>2</v>
      </c>
      <c r="H1718" s="6">
        <f t="shared" si="450"/>
        <v>380800</v>
      </c>
      <c r="I1718" s="6">
        <f t="shared" si="451"/>
        <v>225200</v>
      </c>
      <c r="J1718" s="6">
        <f t="shared" si="436"/>
        <v>606000</v>
      </c>
      <c r="K1718" s="7">
        <f t="shared" si="437"/>
        <v>864000</v>
      </c>
      <c r="L1718" s="7">
        <f t="shared" si="438"/>
        <v>554000</v>
      </c>
      <c r="M1718" s="7">
        <f t="shared" si="439"/>
        <v>1418000</v>
      </c>
      <c r="N1718" s="8">
        <f t="shared" si="440"/>
        <v>648000</v>
      </c>
      <c r="O1718" s="8">
        <f t="shared" si="441"/>
        <v>571200</v>
      </c>
      <c r="P1718" s="8">
        <f t="shared" si="442"/>
        <v>1219200</v>
      </c>
      <c r="Q1718" s="9">
        <f t="shared" si="443"/>
        <v>604000</v>
      </c>
      <c r="R1718" s="9">
        <f t="shared" si="444"/>
        <v>358000</v>
      </c>
      <c r="S1718" s="10">
        <f t="shared" si="445"/>
        <v>962000</v>
      </c>
      <c r="T1718" s="11">
        <f t="shared" si="446"/>
        <v>181800</v>
      </c>
      <c r="U1718" s="12">
        <f t="shared" si="447"/>
        <v>993800</v>
      </c>
      <c r="V1718" s="13">
        <f t="shared" si="448"/>
        <v>795000</v>
      </c>
      <c r="W1718" s="10">
        <f t="shared" si="449"/>
        <v>537800</v>
      </c>
    </row>
    <row r="1719" spans="2:23" ht="102" x14ac:dyDescent="0.3">
      <c r="B1719" s="78" t="s">
        <v>26</v>
      </c>
      <c r="C1719" s="76">
        <v>807208</v>
      </c>
      <c r="D1719" s="79" t="s">
        <v>2553</v>
      </c>
      <c r="E1719" s="75">
        <v>6</v>
      </c>
      <c r="F1719" s="76">
        <v>4</v>
      </c>
      <c r="G1719" s="76">
        <v>2</v>
      </c>
      <c r="H1719" s="6">
        <f t="shared" si="450"/>
        <v>380800</v>
      </c>
      <c r="I1719" s="6">
        <f t="shared" si="451"/>
        <v>225200</v>
      </c>
      <c r="J1719" s="6">
        <f t="shared" si="436"/>
        <v>606000</v>
      </c>
      <c r="K1719" s="7">
        <f t="shared" si="437"/>
        <v>864000</v>
      </c>
      <c r="L1719" s="7">
        <f t="shared" si="438"/>
        <v>554000</v>
      </c>
      <c r="M1719" s="7">
        <f t="shared" si="439"/>
        <v>1418000</v>
      </c>
      <c r="N1719" s="8">
        <f t="shared" si="440"/>
        <v>648000</v>
      </c>
      <c r="O1719" s="8">
        <f t="shared" si="441"/>
        <v>571200</v>
      </c>
      <c r="P1719" s="8">
        <f t="shared" si="442"/>
        <v>1219200</v>
      </c>
      <c r="Q1719" s="9">
        <f t="shared" si="443"/>
        <v>604000</v>
      </c>
      <c r="R1719" s="9">
        <f t="shared" si="444"/>
        <v>358000</v>
      </c>
      <c r="S1719" s="10">
        <f t="shared" si="445"/>
        <v>962000</v>
      </c>
      <c r="T1719" s="11">
        <f t="shared" si="446"/>
        <v>181800</v>
      </c>
      <c r="U1719" s="12">
        <f t="shared" si="447"/>
        <v>993800</v>
      </c>
      <c r="V1719" s="13">
        <f t="shared" si="448"/>
        <v>795000</v>
      </c>
      <c r="W1719" s="10">
        <f t="shared" si="449"/>
        <v>537800</v>
      </c>
    </row>
    <row r="1720" spans="2:23" ht="122.4" x14ac:dyDescent="0.3">
      <c r="B1720" s="78" t="s">
        <v>26</v>
      </c>
      <c r="C1720" s="76">
        <v>807209</v>
      </c>
      <c r="D1720" s="79" t="s">
        <v>2554</v>
      </c>
      <c r="E1720" s="75">
        <v>6</v>
      </c>
      <c r="F1720" s="76">
        <v>4</v>
      </c>
      <c r="G1720" s="76">
        <v>2</v>
      </c>
      <c r="H1720" s="6">
        <f t="shared" si="450"/>
        <v>380800</v>
      </c>
      <c r="I1720" s="6">
        <f t="shared" si="451"/>
        <v>225200</v>
      </c>
      <c r="J1720" s="6">
        <f t="shared" si="436"/>
        <v>606000</v>
      </c>
      <c r="K1720" s="7">
        <f t="shared" si="437"/>
        <v>864000</v>
      </c>
      <c r="L1720" s="7">
        <f t="shared" si="438"/>
        <v>554000</v>
      </c>
      <c r="M1720" s="7">
        <f t="shared" si="439"/>
        <v>1418000</v>
      </c>
      <c r="N1720" s="8">
        <f t="shared" si="440"/>
        <v>648000</v>
      </c>
      <c r="O1720" s="8">
        <f t="shared" si="441"/>
        <v>571200</v>
      </c>
      <c r="P1720" s="8">
        <f t="shared" si="442"/>
        <v>1219200</v>
      </c>
      <c r="Q1720" s="9">
        <f t="shared" si="443"/>
        <v>604000</v>
      </c>
      <c r="R1720" s="9">
        <f t="shared" si="444"/>
        <v>358000</v>
      </c>
      <c r="S1720" s="10">
        <f t="shared" si="445"/>
        <v>962000</v>
      </c>
      <c r="T1720" s="11">
        <f t="shared" si="446"/>
        <v>181800</v>
      </c>
      <c r="U1720" s="12">
        <f t="shared" si="447"/>
        <v>993800</v>
      </c>
      <c r="V1720" s="13">
        <f t="shared" si="448"/>
        <v>795000</v>
      </c>
      <c r="W1720" s="10">
        <f t="shared" si="449"/>
        <v>537800</v>
      </c>
    </row>
    <row r="1721" spans="2:23" ht="102" x14ac:dyDescent="0.3">
      <c r="B1721" s="78" t="s">
        <v>26</v>
      </c>
      <c r="C1721" s="76">
        <v>807210</v>
      </c>
      <c r="D1721" s="79" t="s">
        <v>2555</v>
      </c>
      <c r="E1721" s="75">
        <v>6</v>
      </c>
      <c r="F1721" s="76">
        <v>4</v>
      </c>
      <c r="G1721" s="76">
        <v>2</v>
      </c>
      <c r="H1721" s="6">
        <f t="shared" si="450"/>
        <v>380800</v>
      </c>
      <c r="I1721" s="6">
        <f t="shared" si="451"/>
        <v>225200</v>
      </c>
      <c r="J1721" s="6">
        <f t="shared" si="436"/>
        <v>606000</v>
      </c>
      <c r="K1721" s="7">
        <f t="shared" si="437"/>
        <v>864000</v>
      </c>
      <c r="L1721" s="7">
        <f t="shared" si="438"/>
        <v>554000</v>
      </c>
      <c r="M1721" s="7">
        <f t="shared" si="439"/>
        <v>1418000</v>
      </c>
      <c r="N1721" s="8">
        <f t="shared" si="440"/>
        <v>648000</v>
      </c>
      <c r="O1721" s="8">
        <f t="shared" si="441"/>
        <v>571200</v>
      </c>
      <c r="P1721" s="8">
        <f t="shared" si="442"/>
        <v>1219200</v>
      </c>
      <c r="Q1721" s="9">
        <f t="shared" si="443"/>
        <v>604000</v>
      </c>
      <c r="R1721" s="9">
        <f t="shared" si="444"/>
        <v>358000</v>
      </c>
      <c r="S1721" s="10">
        <f t="shared" si="445"/>
        <v>962000</v>
      </c>
      <c r="T1721" s="11">
        <f t="shared" si="446"/>
        <v>181800</v>
      </c>
      <c r="U1721" s="12">
        <f t="shared" si="447"/>
        <v>993800</v>
      </c>
      <c r="V1721" s="13">
        <f t="shared" si="448"/>
        <v>795000</v>
      </c>
      <c r="W1721" s="10">
        <f t="shared" si="449"/>
        <v>537800</v>
      </c>
    </row>
    <row r="1722" spans="2:23" ht="102" x14ac:dyDescent="0.3">
      <c r="B1722" s="78" t="s">
        <v>26</v>
      </c>
      <c r="C1722" s="76">
        <v>807211</v>
      </c>
      <c r="D1722" s="79" t="s">
        <v>2556</v>
      </c>
      <c r="E1722" s="75">
        <v>6</v>
      </c>
      <c r="F1722" s="76">
        <v>4</v>
      </c>
      <c r="G1722" s="76">
        <v>2</v>
      </c>
      <c r="H1722" s="6">
        <f t="shared" si="450"/>
        <v>380800</v>
      </c>
      <c r="I1722" s="6">
        <f t="shared" si="451"/>
        <v>225200</v>
      </c>
      <c r="J1722" s="6">
        <f t="shared" si="436"/>
        <v>606000</v>
      </c>
      <c r="K1722" s="7">
        <f t="shared" si="437"/>
        <v>864000</v>
      </c>
      <c r="L1722" s="7">
        <f t="shared" si="438"/>
        <v>554000</v>
      </c>
      <c r="M1722" s="7">
        <f t="shared" si="439"/>
        <v>1418000</v>
      </c>
      <c r="N1722" s="8">
        <f t="shared" si="440"/>
        <v>648000</v>
      </c>
      <c r="O1722" s="8">
        <f t="shared" si="441"/>
        <v>571200</v>
      </c>
      <c r="P1722" s="8">
        <f t="shared" si="442"/>
        <v>1219200</v>
      </c>
      <c r="Q1722" s="9">
        <f t="shared" si="443"/>
        <v>604000</v>
      </c>
      <c r="R1722" s="9">
        <f t="shared" si="444"/>
        <v>358000</v>
      </c>
      <c r="S1722" s="10">
        <f t="shared" si="445"/>
        <v>962000</v>
      </c>
      <c r="T1722" s="11">
        <f t="shared" si="446"/>
        <v>181800</v>
      </c>
      <c r="U1722" s="12">
        <f t="shared" si="447"/>
        <v>993800</v>
      </c>
      <c r="V1722" s="13">
        <f t="shared" si="448"/>
        <v>795000</v>
      </c>
      <c r="W1722" s="10">
        <f t="shared" si="449"/>
        <v>537800</v>
      </c>
    </row>
    <row r="1723" spans="2:23" ht="102" x14ac:dyDescent="0.3">
      <c r="B1723" s="78" t="s">
        <v>26</v>
      </c>
      <c r="C1723" s="76">
        <v>807212</v>
      </c>
      <c r="D1723" s="79" t="s">
        <v>2557</v>
      </c>
      <c r="E1723" s="75">
        <v>6</v>
      </c>
      <c r="F1723" s="76">
        <v>4</v>
      </c>
      <c r="G1723" s="76">
        <v>2</v>
      </c>
      <c r="H1723" s="6">
        <f t="shared" si="450"/>
        <v>380800</v>
      </c>
      <c r="I1723" s="6">
        <f t="shared" si="451"/>
        <v>225200</v>
      </c>
      <c r="J1723" s="6">
        <f t="shared" si="436"/>
        <v>606000</v>
      </c>
      <c r="K1723" s="7">
        <f t="shared" si="437"/>
        <v>864000</v>
      </c>
      <c r="L1723" s="7">
        <f t="shared" si="438"/>
        <v>554000</v>
      </c>
      <c r="M1723" s="7">
        <f t="shared" si="439"/>
        <v>1418000</v>
      </c>
      <c r="N1723" s="8">
        <f t="shared" si="440"/>
        <v>648000</v>
      </c>
      <c r="O1723" s="8">
        <f t="shared" si="441"/>
        <v>571200</v>
      </c>
      <c r="P1723" s="8">
        <f t="shared" si="442"/>
        <v>1219200</v>
      </c>
      <c r="Q1723" s="9">
        <f t="shared" si="443"/>
        <v>604000</v>
      </c>
      <c r="R1723" s="9">
        <f t="shared" si="444"/>
        <v>358000</v>
      </c>
      <c r="S1723" s="10">
        <f t="shared" si="445"/>
        <v>962000</v>
      </c>
      <c r="T1723" s="11">
        <f t="shared" si="446"/>
        <v>181800</v>
      </c>
      <c r="U1723" s="12">
        <f t="shared" si="447"/>
        <v>993800</v>
      </c>
      <c r="V1723" s="13">
        <f t="shared" si="448"/>
        <v>795000</v>
      </c>
      <c r="W1723" s="10">
        <f t="shared" si="449"/>
        <v>537800</v>
      </c>
    </row>
    <row r="1724" spans="2:23" ht="142.80000000000001" x14ac:dyDescent="0.3">
      <c r="B1724" s="78" t="s">
        <v>26</v>
      </c>
      <c r="C1724" s="76">
        <v>807216</v>
      </c>
      <c r="D1724" s="79" t="s">
        <v>2558</v>
      </c>
      <c r="E1724" s="75">
        <v>6</v>
      </c>
      <c r="F1724" s="76">
        <v>4</v>
      </c>
      <c r="G1724" s="76">
        <v>2</v>
      </c>
      <c r="H1724" s="6">
        <f t="shared" si="450"/>
        <v>380800</v>
      </c>
      <c r="I1724" s="6">
        <f t="shared" si="451"/>
        <v>225200</v>
      </c>
      <c r="J1724" s="6">
        <f t="shared" si="436"/>
        <v>606000</v>
      </c>
      <c r="K1724" s="7">
        <f t="shared" si="437"/>
        <v>864000</v>
      </c>
      <c r="L1724" s="7">
        <f t="shared" si="438"/>
        <v>554000</v>
      </c>
      <c r="M1724" s="7">
        <f t="shared" si="439"/>
        <v>1418000</v>
      </c>
      <c r="N1724" s="8">
        <f t="shared" si="440"/>
        <v>648000</v>
      </c>
      <c r="O1724" s="8">
        <f t="shared" si="441"/>
        <v>571200</v>
      </c>
      <c r="P1724" s="8">
        <f t="shared" si="442"/>
        <v>1219200</v>
      </c>
      <c r="Q1724" s="9">
        <f t="shared" si="443"/>
        <v>604000</v>
      </c>
      <c r="R1724" s="9">
        <f t="shared" si="444"/>
        <v>358000</v>
      </c>
      <c r="S1724" s="10">
        <f t="shared" si="445"/>
        <v>962000</v>
      </c>
      <c r="T1724" s="11">
        <f t="shared" si="446"/>
        <v>181800</v>
      </c>
      <c r="U1724" s="12">
        <f t="shared" si="447"/>
        <v>993800</v>
      </c>
      <c r="V1724" s="13">
        <f t="shared" si="448"/>
        <v>795000</v>
      </c>
      <c r="W1724" s="10">
        <f t="shared" si="449"/>
        <v>537800</v>
      </c>
    </row>
    <row r="1725" spans="2:23" ht="102" x14ac:dyDescent="0.3">
      <c r="B1725" s="78" t="s">
        <v>26</v>
      </c>
      <c r="C1725" s="76">
        <v>807217</v>
      </c>
      <c r="D1725" s="79" t="s">
        <v>2559</v>
      </c>
      <c r="E1725" s="75">
        <v>6</v>
      </c>
      <c r="F1725" s="76">
        <v>4</v>
      </c>
      <c r="G1725" s="76">
        <v>2</v>
      </c>
      <c r="H1725" s="6">
        <f t="shared" si="450"/>
        <v>380800</v>
      </c>
      <c r="I1725" s="6">
        <f t="shared" si="451"/>
        <v>225200</v>
      </c>
      <c r="J1725" s="6">
        <f t="shared" si="436"/>
        <v>606000</v>
      </c>
      <c r="K1725" s="7">
        <f t="shared" si="437"/>
        <v>864000</v>
      </c>
      <c r="L1725" s="7">
        <f t="shared" si="438"/>
        <v>554000</v>
      </c>
      <c r="M1725" s="7">
        <f t="shared" si="439"/>
        <v>1418000</v>
      </c>
      <c r="N1725" s="8">
        <f t="shared" si="440"/>
        <v>648000</v>
      </c>
      <c r="O1725" s="8">
        <f t="shared" si="441"/>
        <v>571200</v>
      </c>
      <c r="P1725" s="8">
        <f t="shared" si="442"/>
        <v>1219200</v>
      </c>
      <c r="Q1725" s="9">
        <f t="shared" si="443"/>
        <v>604000</v>
      </c>
      <c r="R1725" s="9">
        <f t="shared" si="444"/>
        <v>358000</v>
      </c>
      <c r="S1725" s="10">
        <f t="shared" si="445"/>
        <v>962000</v>
      </c>
      <c r="T1725" s="11">
        <f t="shared" si="446"/>
        <v>181800</v>
      </c>
      <c r="U1725" s="12">
        <f t="shared" si="447"/>
        <v>993800</v>
      </c>
      <c r="V1725" s="13">
        <f t="shared" si="448"/>
        <v>795000</v>
      </c>
      <c r="W1725" s="10">
        <f t="shared" si="449"/>
        <v>537800</v>
      </c>
    </row>
    <row r="1726" spans="2:23" ht="102" x14ac:dyDescent="0.3">
      <c r="B1726" s="78" t="s">
        <v>26</v>
      </c>
      <c r="C1726" s="76">
        <v>807218</v>
      </c>
      <c r="D1726" s="79" t="s">
        <v>2560</v>
      </c>
      <c r="E1726" s="75">
        <v>6</v>
      </c>
      <c r="F1726" s="76">
        <v>4</v>
      </c>
      <c r="G1726" s="76">
        <v>2</v>
      </c>
      <c r="H1726" s="6">
        <f t="shared" si="450"/>
        <v>380800</v>
      </c>
      <c r="I1726" s="6">
        <f t="shared" si="451"/>
        <v>225200</v>
      </c>
      <c r="J1726" s="6">
        <f t="shared" si="436"/>
        <v>606000</v>
      </c>
      <c r="K1726" s="7">
        <f t="shared" si="437"/>
        <v>864000</v>
      </c>
      <c r="L1726" s="7">
        <f t="shared" si="438"/>
        <v>554000</v>
      </c>
      <c r="M1726" s="7">
        <f t="shared" si="439"/>
        <v>1418000</v>
      </c>
      <c r="N1726" s="8">
        <f t="shared" si="440"/>
        <v>648000</v>
      </c>
      <c r="O1726" s="8">
        <f t="shared" si="441"/>
        <v>571200</v>
      </c>
      <c r="P1726" s="8">
        <f t="shared" si="442"/>
        <v>1219200</v>
      </c>
      <c r="Q1726" s="9">
        <f t="shared" si="443"/>
        <v>604000</v>
      </c>
      <c r="R1726" s="9">
        <f t="shared" si="444"/>
        <v>358000</v>
      </c>
      <c r="S1726" s="10">
        <f t="shared" si="445"/>
        <v>962000</v>
      </c>
      <c r="T1726" s="11">
        <f t="shared" si="446"/>
        <v>181800</v>
      </c>
      <c r="U1726" s="12">
        <f t="shared" si="447"/>
        <v>993800</v>
      </c>
      <c r="V1726" s="13">
        <f t="shared" si="448"/>
        <v>795000</v>
      </c>
      <c r="W1726" s="10">
        <f t="shared" si="449"/>
        <v>537800</v>
      </c>
    </row>
    <row r="1727" spans="2:23" ht="122.4" x14ac:dyDescent="0.3">
      <c r="B1727" s="78" t="s">
        <v>26</v>
      </c>
      <c r="C1727" s="76">
        <v>807219</v>
      </c>
      <c r="D1727" s="79" t="s">
        <v>2561</v>
      </c>
      <c r="E1727" s="75">
        <v>6</v>
      </c>
      <c r="F1727" s="76">
        <v>4</v>
      </c>
      <c r="G1727" s="76">
        <v>2</v>
      </c>
      <c r="H1727" s="6">
        <f t="shared" si="450"/>
        <v>380800</v>
      </c>
      <c r="I1727" s="6">
        <f t="shared" si="451"/>
        <v>225200</v>
      </c>
      <c r="J1727" s="6">
        <f t="shared" si="436"/>
        <v>606000</v>
      </c>
      <c r="K1727" s="7">
        <f t="shared" si="437"/>
        <v>864000</v>
      </c>
      <c r="L1727" s="7">
        <f t="shared" si="438"/>
        <v>554000</v>
      </c>
      <c r="M1727" s="7">
        <f t="shared" si="439"/>
        <v>1418000</v>
      </c>
      <c r="N1727" s="8">
        <f t="shared" si="440"/>
        <v>648000</v>
      </c>
      <c r="O1727" s="8">
        <f t="shared" si="441"/>
        <v>571200</v>
      </c>
      <c r="P1727" s="8">
        <f t="shared" si="442"/>
        <v>1219200</v>
      </c>
      <c r="Q1727" s="9">
        <f t="shared" si="443"/>
        <v>604000</v>
      </c>
      <c r="R1727" s="9">
        <f t="shared" si="444"/>
        <v>358000</v>
      </c>
      <c r="S1727" s="10">
        <f t="shared" si="445"/>
        <v>962000</v>
      </c>
      <c r="T1727" s="11">
        <f t="shared" si="446"/>
        <v>181800</v>
      </c>
      <c r="U1727" s="12">
        <f t="shared" si="447"/>
        <v>993800</v>
      </c>
      <c r="V1727" s="13">
        <f t="shared" si="448"/>
        <v>795000</v>
      </c>
      <c r="W1727" s="10">
        <f t="shared" si="449"/>
        <v>537800</v>
      </c>
    </row>
    <row r="1728" spans="2:23" ht="122.4" x14ac:dyDescent="0.3">
      <c r="B1728" s="78" t="s">
        <v>26</v>
      </c>
      <c r="C1728" s="76">
        <v>807220</v>
      </c>
      <c r="D1728" s="79" t="s">
        <v>2562</v>
      </c>
      <c r="E1728" s="75">
        <v>6</v>
      </c>
      <c r="F1728" s="76">
        <v>4</v>
      </c>
      <c r="G1728" s="76">
        <v>2</v>
      </c>
      <c r="H1728" s="6">
        <f t="shared" si="450"/>
        <v>380800</v>
      </c>
      <c r="I1728" s="6">
        <f t="shared" si="451"/>
        <v>225200</v>
      </c>
      <c r="J1728" s="6">
        <f t="shared" si="436"/>
        <v>606000</v>
      </c>
      <c r="K1728" s="7">
        <f t="shared" si="437"/>
        <v>864000</v>
      </c>
      <c r="L1728" s="7">
        <f t="shared" si="438"/>
        <v>554000</v>
      </c>
      <c r="M1728" s="7">
        <f t="shared" si="439"/>
        <v>1418000</v>
      </c>
      <c r="N1728" s="8">
        <f t="shared" si="440"/>
        <v>648000</v>
      </c>
      <c r="O1728" s="8">
        <f t="shared" si="441"/>
        <v>571200</v>
      </c>
      <c r="P1728" s="8">
        <f t="shared" si="442"/>
        <v>1219200</v>
      </c>
      <c r="Q1728" s="9">
        <f t="shared" si="443"/>
        <v>604000</v>
      </c>
      <c r="R1728" s="9">
        <f t="shared" si="444"/>
        <v>358000</v>
      </c>
      <c r="S1728" s="10">
        <f t="shared" si="445"/>
        <v>962000</v>
      </c>
      <c r="T1728" s="11">
        <f t="shared" si="446"/>
        <v>181800</v>
      </c>
      <c r="U1728" s="12">
        <f t="shared" si="447"/>
        <v>993800</v>
      </c>
      <c r="V1728" s="13">
        <f t="shared" si="448"/>
        <v>795000</v>
      </c>
      <c r="W1728" s="10">
        <f t="shared" si="449"/>
        <v>537800</v>
      </c>
    </row>
    <row r="1729" spans="2:23" ht="122.4" x14ac:dyDescent="0.3">
      <c r="B1729" s="78" t="s">
        <v>26</v>
      </c>
      <c r="C1729" s="76">
        <v>807221</v>
      </c>
      <c r="D1729" s="79" t="s">
        <v>2563</v>
      </c>
      <c r="E1729" s="75">
        <v>6</v>
      </c>
      <c r="F1729" s="76">
        <v>4</v>
      </c>
      <c r="G1729" s="76">
        <v>2</v>
      </c>
      <c r="H1729" s="6">
        <f t="shared" si="450"/>
        <v>380800</v>
      </c>
      <c r="I1729" s="6">
        <f t="shared" si="451"/>
        <v>225200</v>
      </c>
      <c r="J1729" s="6">
        <f t="shared" si="436"/>
        <v>606000</v>
      </c>
      <c r="K1729" s="7">
        <f t="shared" si="437"/>
        <v>864000</v>
      </c>
      <c r="L1729" s="7">
        <f t="shared" si="438"/>
        <v>554000</v>
      </c>
      <c r="M1729" s="7">
        <f t="shared" si="439"/>
        <v>1418000</v>
      </c>
      <c r="N1729" s="8">
        <f t="shared" si="440"/>
        <v>648000</v>
      </c>
      <c r="O1729" s="8">
        <f t="shared" si="441"/>
        <v>571200</v>
      </c>
      <c r="P1729" s="8">
        <f t="shared" si="442"/>
        <v>1219200</v>
      </c>
      <c r="Q1729" s="9">
        <f t="shared" si="443"/>
        <v>604000</v>
      </c>
      <c r="R1729" s="9">
        <f t="shared" si="444"/>
        <v>358000</v>
      </c>
      <c r="S1729" s="10">
        <f t="shared" si="445"/>
        <v>962000</v>
      </c>
      <c r="T1729" s="11">
        <f t="shared" si="446"/>
        <v>181800</v>
      </c>
      <c r="U1729" s="12">
        <f t="shared" si="447"/>
        <v>993800</v>
      </c>
      <c r="V1729" s="13">
        <f t="shared" si="448"/>
        <v>795000</v>
      </c>
      <c r="W1729" s="10">
        <f t="shared" si="449"/>
        <v>537800</v>
      </c>
    </row>
    <row r="1730" spans="2:23" ht="102" x14ac:dyDescent="0.3">
      <c r="B1730" s="78" t="s">
        <v>26</v>
      </c>
      <c r="C1730" s="76">
        <v>807230</v>
      </c>
      <c r="D1730" s="79" t="s">
        <v>2564</v>
      </c>
      <c r="E1730" s="75">
        <v>8</v>
      </c>
      <c r="F1730" s="76">
        <v>6</v>
      </c>
      <c r="G1730" s="76">
        <v>2</v>
      </c>
      <c r="H1730" s="6">
        <f t="shared" si="450"/>
        <v>571200</v>
      </c>
      <c r="I1730" s="6">
        <f t="shared" si="451"/>
        <v>225200</v>
      </c>
      <c r="J1730" s="6">
        <f t="shared" si="436"/>
        <v>796400</v>
      </c>
      <c r="K1730" s="7">
        <f t="shared" si="437"/>
        <v>1296000</v>
      </c>
      <c r="L1730" s="7">
        <f t="shared" si="438"/>
        <v>554000</v>
      </c>
      <c r="M1730" s="7">
        <f t="shared" si="439"/>
        <v>1850000</v>
      </c>
      <c r="N1730" s="8">
        <f t="shared" si="440"/>
        <v>972000</v>
      </c>
      <c r="O1730" s="8">
        <f t="shared" si="441"/>
        <v>571200</v>
      </c>
      <c r="P1730" s="8">
        <f t="shared" si="442"/>
        <v>1543200</v>
      </c>
      <c r="Q1730" s="9">
        <f t="shared" si="443"/>
        <v>906000</v>
      </c>
      <c r="R1730" s="9">
        <f t="shared" si="444"/>
        <v>358000</v>
      </c>
      <c r="S1730" s="10">
        <f t="shared" si="445"/>
        <v>1264000</v>
      </c>
      <c r="T1730" s="11">
        <f t="shared" si="446"/>
        <v>238920</v>
      </c>
      <c r="U1730" s="12">
        <f t="shared" si="447"/>
        <v>1292520</v>
      </c>
      <c r="V1730" s="13">
        <f t="shared" si="448"/>
        <v>985720</v>
      </c>
      <c r="W1730" s="10">
        <f t="shared" si="449"/>
        <v>706520</v>
      </c>
    </row>
    <row r="1731" spans="2:23" ht="122.4" x14ac:dyDescent="0.3">
      <c r="B1731" s="78" t="s">
        <v>26</v>
      </c>
      <c r="C1731" s="76">
        <v>807231</v>
      </c>
      <c r="D1731" s="79" t="s">
        <v>2565</v>
      </c>
      <c r="E1731" s="75">
        <v>8</v>
      </c>
      <c r="F1731" s="76">
        <v>6</v>
      </c>
      <c r="G1731" s="76">
        <v>2</v>
      </c>
      <c r="H1731" s="6">
        <f t="shared" si="450"/>
        <v>571200</v>
      </c>
      <c r="I1731" s="6">
        <f t="shared" si="451"/>
        <v>225200</v>
      </c>
      <c r="J1731" s="6">
        <f t="shared" si="436"/>
        <v>796400</v>
      </c>
      <c r="K1731" s="7">
        <f t="shared" si="437"/>
        <v>1296000</v>
      </c>
      <c r="L1731" s="7">
        <f t="shared" si="438"/>
        <v>554000</v>
      </c>
      <c r="M1731" s="7">
        <f t="shared" si="439"/>
        <v>1850000</v>
      </c>
      <c r="N1731" s="8">
        <f t="shared" si="440"/>
        <v>972000</v>
      </c>
      <c r="O1731" s="8">
        <f t="shared" si="441"/>
        <v>571200</v>
      </c>
      <c r="P1731" s="8">
        <f t="shared" si="442"/>
        <v>1543200</v>
      </c>
      <c r="Q1731" s="9">
        <f t="shared" si="443"/>
        <v>906000</v>
      </c>
      <c r="R1731" s="9">
        <f t="shared" si="444"/>
        <v>358000</v>
      </c>
      <c r="S1731" s="10">
        <f t="shared" si="445"/>
        <v>1264000</v>
      </c>
      <c r="T1731" s="11">
        <f t="shared" si="446"/>
        <v>238920</v>
      </c>
      <c r="U1731" s="12">
        <f t="shared" si="447"/>
        <v>1292520</v>
      </c>
      <c r="V1731" s="13">
        <f t="shared" si="448"/>
        <v>985720</v>
      </c>
      <c r="W1731" s="10">
        <f t="shared" si="449"/>
        <v>706520</v>
      </c>
    </row>
    <row r="1732" spans="2:23" ht="102" x14ac:dyDescent="0.3">
      <c r="B1732" s="78" t="s">
        <v>26</v>
      </c>
      <c r="C1732" s="76">
        <v>807232</v>
      </c>
      <c r="D1732" s="79" t="s">
        <v>2566</v>
      </c>
      <c r="E1732" s="75">
        <v>8</v>
      </c>
      <c r="F1732" s="76">
        <v>6</v>
      </c>
      <c r="G1732" s="76">
        <v>2</v>
      </c>
      <c r="H1732" s="6">
        <f t="shared" si="450"/>
        <v>571200</v>
      </c>
      <c r="I1732" s="6">
        <f t="shared" si="451"/>
        <v>225200</v>
      </c>
      <c r="J1732" s="6">
        <f t="shared" si="436"/>
        <v>796400</v>
      </c>
      <c r="K1732" s="7">
        <f t="shared" si="437"/>
        <v>1296000</v>
      </c>
      <c r="L1732" s="7">
        <f t="shared" si="438"/>
        <v>554000</v>
      </c>
      <c r="M1732" s="7">
        <f t="shared" si="439"/>
        <v>1850000</v>
      </c>
      <c r="N1732" s="8">
        <f t="shared" si="440"/>
        <v>972000</v>
      </c>
      <c r="O1732" s="8">
        <f t="shared" si="441"/>
        <v>571200</v>
      </c>
      <c r="P1732" s="8">
        <f t="shared" si="442"/>
        <v>1543200</v>
      </c>
      <c r="Q1732" s="9">
        <f t="shared" si="443"/>
        <v>906000</v>
      </c>
      <c r="R1732" s="9">
        <f t="shared" si="444"/>
        <v>358000</v>
      </c>
      <c r="S1732" s="10">
        <f t="shared" si="445"/>
        <v>1264000</v>
      </c>
      <c r="T1732" s="11">
        <f t="shared" si="446"/>
        <v>238920</v>
      </c>
      <c r="U1732" s="12">
        <f t="shared" si="447"/>
        <v>1292520</v>
      </c>
      <c r="V1732" s="13">
        <f t="shared" si="448"/>
        <v>985720</v>
      </c>
      <c r="W1732" s="10">
        <f t="shared" si="449"/>
        <v>706520</v>
      </c>
    </row>
    <row r="1733" spans="2:23" ht="102" x14ac:dyDescent="0.3">
      <c r="B1733" s="78" t="s">
        <v>26</v>
      </c>
      <c r="C1733" s="76">
        <v>807233</v>
      </c>
      <c r="D1733" s="79" t="s">
        <v>2567</v>
      </c>
      <c r="E1733" s="75">
        <v>8</v>
      </c>
      <c r="F1733" s="76">
        <v>6</v>
      </c>
      <c r="G1733" s="76">
        <v>2</v>
      </c>
      <c r="H1733" s="6">
        <f t="shared" si="450"/>
        <v>571200</v>
      </c>
      <c r="I1733" s="6">
        <f t="shared" si="451"/>
        <v>225200</v>
      </c>
      <c r="J1733" s="6">
        <f t="shared" si="436"/>
        <v>796400</v>
      </c>
      <c r="K1733" s="7">
        <f t="shared" si="437"/>
        <v>1296000</v>
      </c>
      <c r="L1733" s="7">
        <f t="shared" si="438"/>
        <v>554000</v>
      </c>
      <c r="M1733" s="7">
        <f t="shared" si="439"/>
        <v>1850000</v>
      </c>
      <c r="N1733" s="8">
        <f t="shared" si="440"/>
        <v>972000</v>
      </c>
      <c r="O1733" s="8">
        <f t="shared" si="441"/>
        <v>571200</v>
      </c>
      <c r="P1733" s="8">
        <f t="shared" si="442"/>
        <v>1543200</v>
      </c>
      <c r="Q1733" s="9">
        <f t="shared" si="443"/>
        <v>906000</v>
      </c>
      <c r="R1733" s="9">
        <f t="shared" si="444"/>
        <v>358000</v>
      </c>
      <c r="S1733" s="10">
        <f t="shared" si="445"/>
        <v>1264000</v>
      </c>
      <c r="T1733" s="11">
        <f t="shared" si="446"/>
        <v>238920</v>
      </c>
      <c r="U1733" s="12">
        <f t="shared" si="447"/>
        <v>1292520</v>
      </c>
      <c r="V1733" s="13">
        <f t="shared" si="448"/>
        <v>985720</v>
      </c>
      <c r="W1733" s="10">
        <f t="shared" si="449"/>
        <v>706520</v>
      </c>
    </row>
    <row r="1734" spans="2:23" ht="102" x14ac:dyDescent="0.3">
      <c r="B1734" s="78" t="s">
        <v>26</v>
      </c>
      <c r="C1734" s="76">
        <v>807234</v>
      </c>
      <c r="D1734" s="79" t="s">
        <v>2568</v>
      </c>
      <c r="E1734" s="75">
        <v>8</v>
      </c>
      <c r="F1734" s="76">
        <v>6</v>
      </c>
      <c r="G1734" s="76">
        <v>2</v>
      </c>
      <c r="H1734" s="6">
        <f t="shared" si="450"/>
        <v>571200</v>
      </c>
      <c r="I1734" s="6">
        <f t="shared" si="451"/>
        <v>225200</v>
      </c>
      <c r="J1734" s="6">
        <f t="shared" si="436"/>
        <v>796400</v>
      </c>
      <c r="K1734" s="7">
        <f t="shared" si="437"/>
        <v>1296000</v>
      </c>
      <c r="L1734" s="7">
        <f t="shared" si="438"/>
        <v>554000</v>
      </c>
      <c r="M1734" s="7">
        <f t="shared" si="439"/>
        <v>1850000</v>
      </c>
      <c r="N1734" s="8">
        <f t="shared" si="440"/>
        <v>972000</v>
      </c>
      <c r="O1734" s="8">
        <f t="shared" si="441"/>
        <v>571200</v>
      </c>
      <c r="P1734" s="8">
        <f t="shared" si="442"/>
        <v>1543200</v>
      </c>
      <c r="Q1734" s="9">
        <f t="shared" si="443"/>
        <v>906000</v>
      </c>
      <c r="R1734" s="9">
        <f t="shared" si="444"/>
        <v>358000</v>
      </c>
      <c r="S1734" s="10">
        <f t="shared" si="445"/>
        <v>1264000</v>
      </c>
      <c r="T1734" s="11">
        <f t="shared" si="446"/>
        <v>238920</v>
      </c>
      <c r="U1734" s="12">
        <f t="shared" si="447"/>
        <v>1292520</v>
      </c>
      <c r="V1734" s="13">
        <f t="shared" si="448"/>
        <v>985720</v>
      </c>
      <c r="W1734" s="10">
        <f t="shared" si="449"/>
        <v>706520</v>
      </c>
    </row>
    <row r="1735" spans="2:23" ht="102" x14ac:dyDescent="0.3">
      <c r="B1735" s="78" t="s">
        <v>26</v>
      </c>
      <c r="C1735" s="76">
        <v>807235</v>
      </c>
      <c r="D1735" s="79" t="s">
        <v>2569</v>
      </c>
      <c r="E1735" s="75">
        <v>8</v>
      </c>
      <c r="F1735" s="76">
        <v>6</v>
      </c>
      <c r="G1735" s="76">
        <v>2</v>
      </c>
      <c r="H1735" s="6">
        <f t="shared" si="450"/>
        <v>571200</v>
      </c>
      <c r="I1735" s="6">
        <f t="shared" si="451"/>
        <v>225200</v>
      </c>
      <c r="J1735" s="6">
        <f t="shared" si="436"/>
        <v>796400</v>
      </c>
      <c r="K1735" s="7">
        <f t="shared" si="437"/>
        <v>1296000</v>
      </c>
      <c r="L1735" s="7">
        <f t="shared" si="438"/>
        <v>554000</v>
      </c>
      <c r="M1735" s="7">
        <f t="shared" si="439"/>
        <v>1850000</v>
      </c>
      <c r="N1735" s="8">
        <f t="shared" si="440"/>
        <v>972000</v>
      </c>
      <c r="O1735" s="8">
        <f t="shared" si="441"/>
        <v>571200</v>
      </c>
      <c r="P1735" s="8">
        <f t="shared" si="442"/>
        <v>1543200</v>
      </c>
      <c r="Q1735" s="9">
        <f t="shared" si="443"/>
        <v>906000</v>
      </c>
      <c r="R1735" s="9">
        <f t="shared" si="444"/>
        <v>358000</v>
      </c>
      <c r="S1735" s="10">
        <f t="shared" si="445"/>
        <v>1264000</v>
      </c>
      <c r="T1735" s="11">
        <f t="shared" si="446"/>
        <v>238920</v>
      </c>
      <c r="U1735" s="12">
        <f t="shared" si="447"/>
        <v>1292520</v>
      </c>
      <c r="V1735" s="13">
        <f t="shared" si="448"/>
        <v>985720</v>
      </c>
      <c r="W1735" s="10">
        <f t="shared" si="449"/>
        <v>706520</v>
      </c>
    </row>
    <row r="1736" spans="2:23" ht="122.4" x14ac:dyDescent="0.3">
      <c r="B1736" s="78" t="s">
        <v>26</v>
      </c>
      <c r="C1736" s="76">
        <v>807236</v>
      </c>
      <c r="D1736" s="79" t="s">
        <v>2570</v>
      </c>
      <c r="E1736" s="75">
        <v>8</v>
      </c>
      <c r="F1736" s="76">
        <v>6</v>
      </c>
      <c r="G1736" s="76">
        <v>2</v>
      </c>
      <c r="H1736" s="6">
        <f t="shared" si="450"/>
        <v>571200</v>
      </c>
      <c r="I1736" s="6">
        <f t="shared" si="451"/>
        <v>225200</v>
      </c>
      <c r="J1736" s="6">
        <f t="shared" si="436"/>
        <v>796400</v>
      </c>
      <c r="K1736" s="7">
        <f t="shared" si="437"/>
        <v>1296000</v>
      </c>
      <c r="L1736" s="7">
        <f t="shared" si="438"/>
        <v>554000</v>
      </c>
      <c r="M1736" s="7">
        <f t="shared" si="439"/>
        <v>1850000</v>
      </c>
      <c r="N1736" s="8">
        <f t="shared" si="440"/>
        <v>972000</v>
      </c>
      <c r="O1736" s="8">
        <f t="shared" si="441"/>
        <v>571200</v>
      </c>
      <c r="P1736" s="8">
        <f t="shared" si="442"/>
        <v>1543200</v>
      </c>
      <c r="Q1736" s="9">
        <f t="shared" si="443"/>
        <v>906000</v>
      </c>
      <c r="R1736" s="9">
        <f t="shared" si="444"/>
        <v>358000</v>
      </c>
      <c r="S1736" s="10">
        <f t="shared" si="445"/>
        <v>1264000</v>
      </c>
      <c r="T1736" s="11">
        <f t="shared" si="446"/>
        <v>238920</v>
      </c>
      <c r="U1736" s="12">
        <f t="shared" si="447"/>
        <v>1292520</v>
      </c>
      <c r="V1736" s="13">
        <f t="shared" si="448"/>
        <v>985720</v>
      </c>
      <c r="W1736" s="10">
        <f t="shared" si="449"/>
        <v>706520</v>
      </c>
    </row>
    <row r="1737" spans="2:23" ht="122.4" x14ac:dyDescent="0.3">
      <c r="B1737" s="78" t="s">
        <v>26</v>
      </c>
      <c r="C1737" s="76">
        <v>807237</v>
      </c>
      <c r="D1737" s="79" t="s">
        <v>2571</v>
      </c>
      <c r="E1737" s="75">
        <v>8</v>
      </c>
      <c r="F1737" s="76">
        <v>6</v>
      </c>
      <c r="G1737" s="76">
        <v>2</v>
      </c>
      <c r="H1737" s="6">
        <f t="shared" si="450"/>
        <v>571200</v>
      </c>
      <c r="I1737" s="6">
        <f t="shared" si="451"/>
        <v>225200</v>
      </c>
      <c r="J1737" s="6">
        <f t="shared" si="436"/>
        <v>796400</v>
      </c>
      <c r="K1737" s="7">
        <f t="shared" si="437"/>
        <v>1296000</v>
      </c>
      <c r="L1737" s="7">
        <f t="shared" si="438"/>
        <v>554000</v>
      </c>
      <c r="M1737" s="7">
        <f t="shared" si="439"/>
        <v>1850000</v>
      </c>
      <c r="N1737" s="8">
        <f t="shared" si="440"/>
        <v>972000</v>
      </c>
      <c r="O1737" s="8">
        <f t="shared" si="441"/>
        <v>571200</v>
      </c>
      <c r="P1737" s="8">
        <f t="shared" si="442"/>
        <v>1543200</v>
      </c>
      <c r="Q1737" s="9">
        <f t="shared" si="443"/>
        <v>906000</v>
      </c>
      <c r="R1737" s="9">
        <f t="shared" si="444"/>
        <v>358000</v>
      </c>
      <c r="S1737" s="10">
        <f t="shared" si="445"/>
        <v>1264000</v>
      </c>
      <c r="T1737" s="11">
        <f t="shared" si="446"/>
        <v>238920</v>
      </c>
      <c r="U1737" s="12">
        <f t="shared" si="447"/>
        <v>1292520</v>
      </c>
      <c r="V1737" s="13">
        <f t="shared" si="448"/>
        <v>985720</v>
      </c>
      <c r="W1737" s="10">
        <f t="shared" si="449"/>
        <v>706520</v>
      </c>
    </row>
    <row r="1738" spans="2:23" ht="102" x14ac:dyDescent="0.3">
      <c r="B1738" s="78" t="s">
        <v>26</v>
      </c>
      <c r="C1738" s="76">
        <v>807238</v>
      </c>
      <c r="D1738" s="79" t="s">
        <v>2572</v>
      </c>
      <c r="E1738" s="75">
        <v>8</v>
      </c>
      <c r="F1738" s="76">
        <v>6</v>
      </c>
      <c r="G1738" s="76">
        <v>2</v>
      </c>
      <c r="H1738" s="6">
        <f t="shared" si="450"/>
        <v>571200</v>
      </c>
      <c r="I1738" s="6">
        <f t="shared" si="451"/>
        <v>225200</v>
      </c>
      <c r="J1738" s="6">
        <f t="shared" si="436"/>
        <v>796400</v>
      </c>
      <c r="K1738" s="7">
        <f t="shared" si="437"/>
        <v>1296000</v>
      </c>
      <c r="L1738" s="7">
        <f t="shared" si="438"/>
        <v>554000</v>
      </c>
      <c r="M1738" s="7">
        <f t="shared" si="439"/>
        <v>1850000</v>
      </c>
      <c r="N1738" s="8">
        <f t="shared" si="440"/>
        <v>972000</v>
      </c>
      <c r="O1738" s="8">
        <f t="shared" si="441"/>
        <v>571200</v>
      </c>
      <c r="P1738" s="8">
        <f t="shared" si="442"/>
        <v>1543200</v>
      </c>
      <c r="Q1738" s="9">
        <f t="shared" si="443"/>
        <v>906000</v>
      </c>
      <c r="R1738" s="9">
        <f t="shared" si="444"/>
        <v>358000</v>
      </c>
      <c r="S1738" s="10">
        <f t="shared" si="445"/>
        <v>1264000</v>
      </c>
      <c r="T1738" s="11">
        <f t="shared" si="446"/>
        <v>238920</v>
      </c>
      <c r="U1738" s="12">
        <f t="shared" si="447"/>
        <v>1292520</v>
      </c>
      <c r="V1738" s="13">
        <f t="shared" si="448"/>
        <v>985720</v>
      </c>
      <c r="W1738" s="10">
        <f t="shared" si="449"/>
        <v>706520</v>
      </c>
    </row>
    <row r="1739" spans="2:23" ht="122.4" x14ac:dyDescent="0.3">
      <c r="B1739" s="78" t="s">
        <v>26</v>
      </c>
      <c r="C1739" s="76">
        <v>807239</v>
      </c>
      <c r="D1739" s="79" t="s">
        <v>2573</v>
      </c>
      <c r="E1739" s="75">
        <v>8</v>
      </c>
      <c r="F1739" s="76">
        <v>6</v>
      </c>
      <c r="G1739" s="76">
        <v>2</v>
      </c>
      <c r="H1739" s="6">
        <f t="shared" si="450"/>
        <v>571200</v>
      </c>
      <c r="I1739" s="6">
        <f t="shared" si="451"/>
        <v>225200</v>
      </c>
      <c r="J1739" s="6">
        <f t="shared" si="436"/>
        <v>796400</v>
      </c>
      <c r="K1739" s="7">
        <f t="shared" si="437"/>
        <v>1296000</v>
      </c>
      <c r="L1739" s="7">
        <f t="shared" si="438"/>
        <v>554000</v>
      </c>
      <c r="M1739" s="7">
        <f t="shared" si="439"/>
        <v>1850000</v>
      </c>
      <c r="N1739" s="8">
        <f t="shared" si="440"/>
        <v>972000</v>
      </c>
      <c r="O1739" s="8">
        <f t="shared" si="441"/>
        <v>571200</v>
      </c>
      <c r="P1739" s="8">
        <f t="shared" si="442"/>
        <v>1543200</v>
      </c>
      <c r="Q1739" s="9">
        <f t="shared" si="443"/>
        <v>906000</v>
      </c>
      <c r="R1739" s="9">
        <f t="shared" si="444"/>
        <v>358000</v>
      </c>
      <c r="S1739" s="10">
        <f t="shared" si="445"/>
        <v>1264000</v>
      </c>
      <c r="T1739" s="11">
        <f t="shared" si="446"/>
        <v>238920</v>
      </c>
      <c r="U1739" s="12">
        <f t="shared" si="447"/>
        <v>1292520</v>
      </c>
      <c r="V1739" s="13">
        <f t="shared" si="448"/>
        <v>985720</v>
      </c>
      <c r="W1739" s="10">
        <f t="shared" si="449"/>
        <v>706520</v>
      </c>
    </row>
    <row r="1740" spans="2:23" ht="102" x14ac:dyDescent="0.3">
      <c r="B1740" s="78" t="s">
        <v>26</v>
      </c>
      <c r="C1740" s="76">
        <v>807240</v>
      </c>
      <c r="D1740" s="79" t="s">
        <v>2574</v>
      </c>
      <c r="E1740" s="75">
        <v>8</v>
      </c>
      <c r="F1740" s="76">
        <v>6</v>
      </c>
      <c r="G1740" s="76">
        <v>2</v>
      </c>
      <c r="H1740" s="6">
        <f t="shared" si="450"/>
        <v>571200</v>
      </c>
      <c r="I1740" s="6">
        <f t="shared" si="451"/>
        <v>225200</v>
      </c>
      <c r="J1740" s="6">
        <f t="shared" si="436"/>
        <v>796400</v>
      </c>
      <c r="K1740" s="7">
        <f t="shared" si="437"/>
        <v>1296000</v>
      </c>
      <c r="L1740" s="7">
        <f t="shared" si="438"/>
        <v>554000</v>
      </c>
      <c r="M1740" s="7">
        <f t="shared" si="439"/>
        <v>1850000</v>
      </c>
      <c r="N1740" s="8">
        <f t="shared" si="440"/>
        <v>972000</v>
      </c>
      <c r="O1740" s="8">
        <f t="shared" si="441"/>
        <v>571200</v>
      </c>
      <c r="P1740" s="8">
        <f t="shared" si="442"/>
        <v>1543200</v>
      </c>
      <c r="Q1740" s="9">
        <f t="shared" si="443"/>
        <v>906000</v>
      </c>
      <c r="R1740" s="9">
        <f t="shared" si="444"/>
        <v>358000</v>
      </c>
      <c r="S1740" s="10">
        <f t="shared" si="445"/>
        <v>1264000</v>
      </c>
      <c r="T1740" s="11">
        <f t="shared" si="446"/>
        <v>238920</v>
      </c>
      <c r="U1740" s="12">
        <f t="shared" si="447"/>
        <v>1292520</v>
      </c>
      <c r="V1740" s="13">
        <f t="shared" si="448"/>
        <v>985720</v>
      </c>
      <c r="W1740" s="10">
        <f t="shared" si="449"/>
        <v>706520</v>
      </c>
    </row>
    <row r="1741" spans="2:23" ht="142.80000000000001" x14ac:dyDescent="0.3">
      <c r="B1741" s="78" t="s">
        <v>26</v>
      </c>
      <c r="C1741" s="76">
        <v>807241</v>
      </c>
      <c r="D1741" s="79" t="s">
        <v>2575</v>
      </c>
      <c r="E1741" s="75">
        <v>8</v>
      </c>
      <c r="F1741" s="76">
        <v>6</v>
      </c>
      <c r="G1741" s="76">
        <v>2</v>
      </c>
      <c r="H1741" s="6">
        <f t="shared" si="450"/>
        <v>571200</v>
      </c>
      <c r="I1741" s="6">
        <f t="shared" si="451"/>
        <v>225200</v>
      </c>
      <c r="J1741" s="6">
        <f t="shared" si="436"/>
        <v>796400</v>
      </c>
      <c r="K1741" s="7">
        <f t="shared" si="437"/>
        <v>1296000</v>
      </c>
      <c r="L1741" s="7">
        <f t="shared" si="438"/>
        <v>554000</v>
      </c>
      <c r="M1741" s="7">
        <f t="shared" si="439"/>
        <v>1850000</v>
      </c>
      <c r="N1741" s="8">
        <f t="shared" si="440"/>
        <v>972000</v>
      </c>
      <c r="O1741" s="8">
        <f t="shared" si="441"/>
        <v>571200</v>
      </c>
      <c r="P1741" s="8">
        <f t="shared" si="442"/>
        <v>1543200</v>
      </c>
      <c r="Q1741" s="9">
        <f t="shared" si="443"/>
        <v>906000</v>
      </c>
      <c r="R1741" s="9">
        <f t="shared" si="444"/>
        <v>358000</v>
      </c>
      <c r="S1741" s="10">
        <f t="shared" si="445"/>
        <v>1264000</v>
      </c>
      <c r="T1741" s="11">
        <f t="shared" si="446"/>
        <v>238920</v>
      </c>
      <c r="U1741" s="12">
        <f t="shared" si="447"/>
        <v>1292520</v>
      </c>
      <c r="V1741" s="13">
        <f t="shared" si="448"/>
        <v>985720</v>
      </c>
      <c r="W1741" s="10">
        <f t="shared" si="449"/>
        <v>706520</v>
      </c>
    </row>
    <row r="1742" spans="2:23" ht="122.4" x14ac:dyDescent="0.3">
      <c r="B1742" s="78" t="s">
        <v>26</v>
      </c>
      <c r="C1742" s="76">
        <v>807242</v>
      </c>
      <c r="D1742" s="79" t="s">
        <v>2576</v>
      </c>
      <c r="E1742" s="75">
        <v>8</v>
      </c>
      <c r="F1742" s="76">
        <v>6</v>
      </c>
      <c r="G1742" s="76">
        <v>2</v>
      </c>
      <c r="H1742" s="6">
        <f t="shared" si="450"/>
        <v>571200</v>
      </c>
      <c r="I1742" s="6">
        <f t="shared" si="451"/>
        <v>225200</v>
      </c>
      <c r="J1742" s="6">
        <f t="shared" si="436"/>
        <v>796400</v>
      </c>
      <c r="K1742" s="7">
        <f t="shared" si="437"/>
        <v>1296000</v>
      </c>
      <c r="L1742" s="7">
        <f t="shared" si="438"/>
        <v>554000</v>
      </c>
      <c r="M1742" s="7">
        <f t="shared" si="439"/>
        <v>1850000</v>
      </c>
      <c r="N1742" s="8">
        <f t="shared" si="440"/>
        <v>972000</v>
      </c>
      <c r="O1742" s="8">
        <f t="shared" si="441"/>
        <v>571200</v>
      </c>
      <c r="P1742" s="8">
        <f t="shared" si="442"/>
        <v>1543200</v>
      </c>
      <c r="Q1742" s="9">
        <f t="shared" si="443"/>
        <v>906000</v>
      </c>
      <c r="R1742" s="9">
        <f t="shared" si="444"/>
        <v>358000</v>
      </c>
      <c r="S1742" s="10">
        <f t="shared" si="445"/>
        <v>1264000</v>
      </c>
      <c r="T1742" s="11">
        <f t="shared" si="446"/>
        <v>238920</v>
      </c>
      <c r="U1742" s="12">
        <f t="shared" si="447"/>
        <v>1292520</v>
      </c>
      <c r="V1742" s="13">
        <f t="shared" si="448"/>
        <v>985720</v>
      </c>
      <c r="W1742" s="10">
        <f t="shared" si="449"/>
        <v>706520</v>
      </c>
    </row>
    <row r="1743" spans="2:23" ht="102" x14ac:dyDescent="0.3">
      <c r="B1743" s="78" t="s">
        <v>26</v>
      </c>
      <c r="C1743" s="76">
        <v>807243</v>
      </c>
      <c r="D1743" s="79" t="s">
        <v>2577</v>
      </c>
      <c r="E1743" s="75">
        <v>8</v>
      </c>
      <c r="F1743" s="76">
        <v>6</v>
      </c>
      <c r="G1743" s="76">
        <v>2</v>
      </c>
      <c r="H1743" s="6">
        <f t="shared" si="450"/>
        <v>571200</v>
      </c>
      <c r="I1743" s="6">
        <f t="shared" si="451"/>
        <v>225200</v>
      </c>
      <c r="J1743" s="6">
        <f t="shared" si="436"/>
        <v>796400</v>
      </c>
      <c r="K1743" s="7">
        <f t="shared" si="437"/>
        <v>1296000</v>
      </c>
      <c r="L1743" s="7">
        <f t="shared" si="438"/>
        <v>554000</v>
      </c>
      <c r="M1743" s="7">
        <f t="shared" si="439"/>
        <v>1850000</v>
      </c>
      <c r="N1743" s="8">
        <f t="shared" si="440"/>
        <v>972000</v>
      </c>
      <c r="O1743" s="8">
        <f t="shared" si="441"/>
        <v>571200</v>
      </c>
      <c r="P1743" s="8">
        <f t="shared" si="442"/>
        <v>1543200</v>
      </c>
      <c r="Q1743" s="9">
        <f t="shared" si="443"/>
        <v>906000</v>
      </c>
      <c r="R1743" s="9">
        <f t="shared" si="444"/>
        <v>358000</v>
      </c>
      <c r="S1743" s="10">
        <f t="shared" si="445"/>
        <v>1264000</v>
      </c>
      <c r="T1743" s="11">
        <f t="shared" si="446"/>
        <v>238920</v>
      </c>
      <c r="U1743" s="12">
        <f t="shared" si="447"/>
        <v>1292520</v>
      </c>
      <c r="V1743" s="13">
        <f t="shared" si="448"/>
        <v>985720</v>
      </c>
      <c r="W1743" s="10">
        <f t="shared" si="449"/>
        <v>706520</v>
      </c>
    </row>
    <row r="1744" spans="2:23" ht="102" x14ac:dyDescent="0.3">
      <c r="B1744" s="78" t="s">
        <v>26</v>
      </c>
      <c r="C1744" s="76">
        <v>807244</v>
      </c>
      <c r="D1744" s="79" t="s">
        <v>2578</v>
      </c>
      <c r="E1744" s="75">
        <v>8</v>
      </c>
      <c r="F1744" s="76">
        <v>6</v>
      </c>
      <c r="G1744" s="76">
        <v>2</v>
      </c>
      <c r="H1744" s="6">
        <f t="shared" si="450"/>
        <v>571200</v>
      </c>
      <c r="I1744" s="6">
        <f t="shared" si="451"/>
        <v>225200</v>
      </c>
      <c r="J1744" s="6">
        <f t="shared" si="436"/>
        <v>796400</v>
      </c>
      <c r="K1744" s="7">
        <f t="shared" si="437"/>
        <v>1296000</v>
      </c>
      <c r="L1744" s="7">
        <f t="shared" si="438"/>
        <v>554000</v>
      </c>
      <c r="M1744" s="7">
        <f t="shared" si="439"/>
        <v>1850000</v>
      </c>
      <c r="N1744" s="8">
        <f t="shared" si="440"/>
        <v>972000</v>
      </c>
      <c r="O1744" s="8">
        <f t="shared" si="441"/>
        <v>571200</v>
      </c>
      <c r="P1744" s="8">
        <f t="shared" si="442"/>
        <v>1543200</v>
      </c>
      <c r="Q1744" s="9">
        <f t="shared" si="443"/>
        <v>906000</v>
      </c>
      <c r="R1744" s="9">
        <f t="shared" si="444"/>
        <v>358000</v>
      </c>
      <c r="S1744" s="10">
        <f t="shared" si="445"/>
        <v>1264000</v>
      </c>
      <c r="T1744" s="11">
        <f t="shared" si="446"/>
        <v>238920</v>
      </c>
      <c r="U1744" s="12">
        <f t="shared" si="447"/>
        <v>1292520</v>
      </c>
      <c r="V1744" s="13">
        <f t="shared" si="448"/>
        <v>985720</v>
      </c>
      <c r="W1744" s="10">
        <f t="shared" si="449"/>
        <v>706520</v>
      </c>
    </row>
    <row r="1745" spans="2:23" ht="102" x14ac:dyDescent="0.3">
      <c r="B1745" s="78" t="s">
        <v>26</v>
      </c>
      <c r="C1745" s="76">
        <v>807245</v>
      </c>
      <c r="D1745" s="79" t="s">
        <v>2579</v>
      </c>
      <c r="E1745" s="75">
        <v>8</v>
      </c>
      <c r="F1745" s="76">
        <v>6</v>
      </c>
      <c r="G1745" s="76">
        <v>2</v>
      </c>
      <c r="H1745" s="6">
        <f t="shared" si="450"/>
        <v>571200</v>
      </c>
      <c r="I1745" s="6">
        <f t="shared" si="451"/>
        <v>225200</v>
      </c>
      <c r="J1745" s="6">
        <f t="shared" si="436"/>
        <v>796400</v>
      </c>
      <c r="K1745" s="7">
        <f t="shared" si="437"/>
        <v>1296000</v>
      </c>
      <c r="L1745" s="7">
        <f t="shared" si="438"/>
        <v>554000</v>
      </c>
      <c r="M1745" s="7">
        <f t="shared" si="439"/>
        <v>1850000</v>
      </c>
      <c r="N1745" s="8">
        <f t="shared" si="440"/>
        <v>972000</v>
      </c>
      <c r="O1745" s="8">
        <f t="shared" si="441"/>
        <v>571200</v>
      </c>
      <c r="P1745" s="8">
        <f t="shared" si="442"/>
        <v>1543200</v>
      </c>
      <c r="Q1745" s="9">
        <f t="shared" si="443"/>
        <v>906000</v>
      </c>
      <c r="R1745" s="9">
        <f t="shared" si="444"/>
        <v>358000</v>
      </c>
      <c r="S1745" s="10">
        <f t="shared" si="445"/>
        <v>1264000</v>
      </c>
      <c r="T1745" s="11">
        <f t="shared" si="446"/>
        <v>238920</v>
      </c>
      <c r="U1745" s="12">
        <f t="shared" si="447"/>
        <v>1292520</v>
      </c>
      <c r="V1745" s="13">
        <f t="shared" si="448"/>
        <v>985720</v>
      </c>
      <c r="W1745" s="10">
        <f t="shared" si="449"/>
        <v>706520</v>
      </c>
    </row>
    <row r="1746" spans="2:23" ht="142.80000000000001" x14ac:dyDescent="0.3">
      <c r="B1746" s="78" t="s">
        <v>26</v>
      </c>
      <c r="C1746" s="76">
        <v>807246</v>
      </c>
      <c r="D1746" s="79" t="s">
        <v>2580</v>
      </c>
      <c r="E1746" s="75">
        <v>8</v>
      </c>
      <c r="F1746" s="76">
        <v>6</v>
      </c>
      <c r="G1746" s="76">
        <v>2</v>
      </c>
      <c r="H1746" s="6">
        <f t="shared" si="450"/>
        <v>571200</v>
      </c>
      <c r="I1746" s="6">
        <f t="shared" si="451"/>
        <v>225200</v>
      </c>
      <c r="J1746" s="6">
        <f t="shared" si="436"/>
        <v>796400</v>
      </c>
      <c r="K1746" s="7">
        <f t="shared" si="437"/>
        <v>1296000</v>
      </c>
      <c r="L1746" s="7">
        <f t="shared" si="438"/>
        <v>554000</v>
      </c>
      <c r="M1746" s="7">
        <f t="shared" si="439"/>
        <v>1850000</v>
      </c>
      <c r="N1746" s="8">
        <f t="shared" si="440"/>
        <v>972000</v>
      </c>
      <c r="O1746" s="8">
        <f t="shared" si="441"/>
        <v>571200</v>
      </c>
      <c r="P1746" s="8">
        <f t="shared" si="442"/>
        <v>1543200</v>
      </c>
      <c r="Q1746" s="9">
        <f t="shared" si="443"/>
        <v>906000</v>
      </c>
      <c r="R1746" s="9">
        <f t="shared" si="444"/>
        <v>358000</v>
      </c>
      <c r="S1746" s="10">
        <f t="shared" si="445"/>
        <v>1264000</v>
      </c>
      <c r="T1746" s="11">
        <f t="shared" si="446"/>
        <v>238920</v>
      </c>
      <c r="U1746" s="12">
        <f t="shared" si="447"/>
        <v>1292520</v>
      </c>
      <c r="V1746" s="13">
        <f t="shared" si="448"/>
        <v>985720</v>
      </c>
      <c r="W1746" s="10">
        <f t="shared" si="449"/>
        <v>706520</v>
      </c>
    </row>
    <row r="1747" spans="2:23" ht="122.4" x14ac:dyDescent="0.3">
      <c r="B1747" s="78" t="s">
        <v>26</v>
      </c>
      <c r="C1747" s="76">
        <v>807247</v>
      </c>
      <c r="D1747" s="79" t="s">
        <v>2581</v>
      </c>
      <c r="E1747" s="75">
        <v>8</v>
      </c>
      <c r="F1747" s="76">
        <v>6</v>
      </c>
      <c r="G1747" s="76">
        <v>2</v>
      </c>
      <c r="H1747" s="6">
        <f t="shared" si="450"/>
        <v>571200</v>
      </c>
      <c r="I1747" s="6">
        <f t="shared" si="451"/>
        <v>225200</v>
      </c>
      <c r="J1747" s="6">
        <f t="shared" si="436"/>
        <v>796400</v>
      </c>
      <c r="K1747" s="7">
        <f t="shared" si="437"/>
        <v>1296000</v>
      </c>
      <c r="L1747" s="7">
        <f t="shared" si="438"/>
        <v>554000</v>
      </c>
      <c r="M1747" s="7">
        <f t="shared" si="439"/>
        <v>1850000</v>
      </c>
      <c r="N1747" s="8">
        <f t="shared" si="440"/>
        <v>972000</v>
      </c>
      <c r="O1747" s="8">
        <f t="shared" si="441"/>
        <v>571200</v>
      </c>
      <c r="P1747" s="8">
        <f t="shared" si="442"/>
        <v>1543200</v>
      </c>
      <c r="Q1747" s="9">
        <f t="shared" si="443"/>
        <v>906000</v>
      </c>
      <c r="R1747" s="9">
        <f t="shared" si="444"/>
        <v>358000</v>
      </c>
      <c r="S1747" s="10">
        <f t="shared" si="445"/>
        <v>1264000</v>
      </c>
      <c r="T1747" s="11">
        <f t="shared" si="446"/>
        <v>238920</v>
      </c>
      <c r="U1747" s="12">
        <f t="shared" si="447"/>
        <v>1292520</v>
      </c>
      <c r="V1747" s="13">
        <f t="shared" si="448"/>
        <v>985720</v>
      </c>
      <c r="W1747" s="10">
        <f t="shared" si="449"/>
        <v>706520</v>
      </c>
    </row>
    <row r="1748" spans="2:23" ht="102" x14ac:dyDescent="0.3">
      <c r="B1748" s="78" t="s">
        <v>26</v>
      </c>
      <c r="C1748" s="76">
        <v>807248</v>
      </c>
      <c r="D1748" s="79" t="s">
        <v>2582</v>
      </c>
      <c r="E1748" s="75">
        <v>8</v>
      </c>
      <c r="F1748" s="76">
        <v>6</v>
      </c>
      <c r="G1748" s="76">
        <v>2</v>
      </c>
      <c r="H1748" s="6">
        <f t="shared" si="450"/>
        <v>571200</v>
      </c>
      <c r="I1748" s="6">
        <f t="shared" si="451"/>
        <v>225200</v>
      </c>
      <c r="J1748" s="6">
        <f t="shared" si="436"/>
        <v>796400</v>
      </c>
      <c r="K1748" s="7">
        <f t="shared" si="437"/>
        <v>1296000</v>
      </c>
      <c r="L1748" s="7">
        <f t="shared" si="438"/>
        <v>554000</v>
      </c>
      <c r="M1748" s="7">
        <f t="shared" si="439"/>
        <v>1850000</v>
      </c>
      <c r="N1748" s="8">
        <f t="shared" si="440"/>
        <v>972000</v>
      </c>
      <c r="O1748" s="8">
        <f t="shared" si="441"/>
        <v>571200</v>
      </c>
      <c r="P1748" s="8">
        <f t="shared" si="442"/>
        <v>1543200</v>
      </c>
      <c r="Q1748" s="9">
        <f t="shared" si="443"/>
        <v>906000</v>
      </c>
      <c r="R1748" s="9">
        <f t="shared" si="444"/>
        <v>358000</v>
      </c>
      <c r="S1748" s="10">
        <f t="shared" si="445"/>
        <v>1264000</v>
      </c>
      <c r="T1748" s="11">
        <f t="shared" si="446"/>
        <v>238920</v>
      </c>
      <c r="U1748" s="12">
        <f t="shared" si="447"/>
        <v>1292520</v>
      </c>
      <c r="V1748" s="13">
        <f t="shared" si="448"/>
        <v>985720</v>
      </c>
      <c r="W1748" s="10">
        <f t="shared" si="449"/>
        <v>706520</v>
      </c>
    </row>
    <row r="1749" spans="2:23" ht="142.80000000000001" x14ac:dyDescent="0.3">
      <c r="B1749" s="78" t="s">
        <v>26</v>
      </c>
      <c r="C1749" s="76">
        <v>807249</v>
      </c>
      <c r="D1749" s="79" t="s">
        <v>2583</v>
      </c>
      <c r="E1749" s="75">
        <v>8</v>
      </c>
      <c r="F1749" s="76">
        <v>6</v>
      </c>
      <c r="G1749" s="76">
        <v>2</v>
      </c>
      <c r="H1749" s="6">
        <f t="shared" si="450"/>
        <v>571200</v>
      </c>
      <c r="I1749" s="6">
        <f t="shared" si="451"/>
        <v>225200</v>
      </c>
      <c r="J1749" s="6">
        <f t="shared" si="436"/>
        <v>796400</v>
      </c>
      <c r="K1749" s="7">
        <f t="shared" si="437"/>
        <v>1296000</v>
      </c>
      <c r="L1749" s="7">
        <f t="shared" si="438"/>
        <v>554000</v>
      </c>
      <c r="M1749" s="7">
        <f t="shared" si="439"/>
        <v>1850000</v>
      </c>
      <c r="N1749" s="8">
        <f t="shared" si="440"/>
        <v>972000</v>
      </c>
      <c r="O1749" s="8">
        <f t="shared" si="441"/>
        <v>571200</v>
      </c>
      <c r="P1749" s="8">
        <f t="shared" si="442"/>
        <v>1543200</v>
      </c>
      <c r="Q1749" s="9">
        <f t="shared" si="443"/>
        <v>906000</v>
      </c>
      <c r="R1749" s="9">
        <f t="shared" si="444"/>
        <v>358000</v>
      </c>
      <c r="S1749" s="10">
        <f t="shared" si="445"/>
        <v>1264000</v>
      </c>
      <c r="T1749" s="11">
        <f t="shared" si="446"/>
        <v>238920</v>
      </c>
      <c r="U1749" s="12">
        <f t="shared" si="447"/>
        <v>1292520</v>
      </c>
      <c r="V1749" s="13">
        <f t="shared" si="448"/>
        <v>985720</v>
      </c>
      <c r="W1749" s="10">
        <f t="shared" si="449"/>
        <v>706520</v>
      </c>
    </row>
    <row r="1750" spans="2:23" ht="122.4" x14ac:dyDescent="0.3">
      <c r="B1750" s="78" t="s">
        <v>26</v>
      </c>
      <c r="C1750" s="76">
        <v>807250</v>
      </c>
      <c r="D1750" s="79" t="s">
        <v>2584</v>
      </c>
      <c r="E1750" s="75">
        <v>8</v>
      </c>
      <c r="F1750" s="76">
        <v>6</v>
      </c>
      <c r="G1750" s="76">
        <v>2</v>
      </c>
      <c r="H1750" s="6">
        <f t="shared" si="450"/>
        <v>571200</v>
      </c>
      <c r="I1750" s="6">
        <f t="shared" si="451"/>
        <v>225200</v>
      </c>
      <c r="J1750" s="6">
        <f t="shared" si="436"/>
        <v>796400</v>
      </c>
      <c r="K1750" s="7">
        <f t="shared" si="437"/>
        <v>1296000</v>
      </c>
      <c r="L1750" s="7">
        <f t="shared" si="438"/>
        <v>554000</v>
      </c>
      <c r="M1750" s="7">
        <f t="shared" si="439"/>
        <v>1850000</v>
      </c>
      <c r="N1750" s="8">
        <f t="shared" si="440"/>
        <v>972000</v>
      </c>
      <c r="O1750" s="8">
        <f t="shared" si="441"/>
        <v>571200</v>
      </c>
      <c r="P1750" s="8">
        <f t="shared" si="442"/>
        <v>1543200</v>
      </c>
      <c r="Q1750" s="9">
        <f t="shared" si="443"/>
        <v>906000</v>
      </c>
      <c r="R1750" s="9">
        <f t="shared" si="444"/>
        <v>358000</v>
      </c>
      <c r="S1750" s="10">
        <f t="shared" si="445"/>
        <v>1264000</v>
      </c>
      <c r="T1750" s="11">
        <f t="shared" si="446"/>
        <v>238920</v>
      </c>
      <c r="U1750" s="12">
        <f t="shared" si="447"/>
        <v>1292520</v>
      </c>
      <c r="V1750" s="13">
        <f t="shared" si="448"/>
        <v>985720</v>
      </c>
      <c r="W1750" s="10">
        <f t="shared" si="449"/>
        <v>706520</v>
      </c>
    </row>
    <row r="1751" spans="2:23" ht="122.4" x14ac:dyDescent="0.3">
      <c r="B1751" s="78" t="s">
        <v>26</v>
      </c>
      <c r="C1751" s="76">
        <v>807251</v>
      </c>
      <c r="D1751" s="79" t="s">
        <v>2585</v>
      </c>
      <c r="E1751" s="75">
        <v>8</v>
      </c>
      <c r="F1751" s="76">
        <v>6</v>
      </c>
      <c r="G1751" s="76">
        <v>2</v>
      </c>
      <c r="H1751" s="6">
        <f t="shared" si="450"/>
        <v>571200</v>
      </c>
      <c r="I1751" s="6">
        <f t="shared" si="451"/>
        <v>225200</v>
      </c>
      <c r="J1751" s="6">
        <f t="shared" ref="J1751:J1814" si="452">I1751+H1751</f>
        <v>796400</v>
      </c>
      <c r="K1751" s="7">
        <f t="shared" ref="K1751:K1814" si="453">F1751*216000</f>
        <v>1296000</v>
      </c>
      <c r="L1751" s="7">
        <f t="shared" ref="L1751:L1814" si="454">G1751*277000</f>
        <v>554000</v>
      </c>
      <c r="M1751" s="7">
        <f t="shared" ref="M1751:M1814" si="455">L1751+K1751</f>
        <v>1850000</v>
      </c>
      <c r="N1751" s="8">
        <f t="shared" ref="N1751:N1814" si="456">F1751*162000</f>
        <v>972000</v>
      </c>
      <c r="O1751" s="8">
        <f t="shared" ref="O1751:O1814" si="457">G1751*285600</f>
        <v>571200</v>
      </c>
      <c r="P1751" s="8">
        <f t="shared" ref="P1751:P1814" si="458">O1751+N1751</f>
        <v>1543200</v>
      </c>
      <c r="Q1751" s="9">
        <f t="shared" ref="Q1751:Q1814" si="459">F1751*151000</f>
        <v>906000</v>
      </c>
      <c r="R1751" s="9">
        <f t="shared" ref="R1751:R1814" si="460">G1751*179000</f>
        <v>358000</v>
      </c>
      <c r="S1751" s="10">
        <f t="shared" ref="S1751:S1814" si="461">R1751+Q1751</f>
        <v>1264000</v>
      </c>
      <c r="T1751" s="11">
        <f t="shared" ref="T1751:T1814" si="462">J1751*30/100</f>
        <v>238920</v>
      </c>
      <c r="U1751" s="12">
        <f t="shared" ref="U1751:U1814" si="463">(M1751-J1751)+T1751</f>
        <v>1292520</v>
      </c>
      <c r="V1751" s="13">
        <f t="shared" ref="V1751:V1814" si="464">(P1751-J1751)+T1751</f>
        <v>985720</v>
      </c>
      <c r="W1751" s="10">
        <f t="shared" ref="W1751:W1814" si="465">(S1751-J1751)+T1751</f>
        <v>706520</v>
      </c>
    </row>
    <row r="1752" spans="2:23" ht="142.80000000000001" x14ac:dyDescent="0.3">
      <c r="B1752" s="78" t="s">
        <v>26</v>
      </c>
      <c r="C1752" s="76">
        <v>807252</v>
      </c>
      <c r="D1752" s="79" t="s">
        <v>2586</v>
      </c>
      <c r="E1752" s="75">
        <v>8</v>
      </c>
      <c r="F1752" s="76">
        <v>6</v>
      </c>
      <c r="G1752" s="76">
        <v>2</v>
      </c>
      <c r="H1752" s="6">
        <f t="shared" si="450"/>
        <v>571200</v>
      </c>
      <c r="I1752" s="6">
        <f t="shared" si="451"/>
        <v>225200</v>
      </c>
      <c r="J1752" s="6">
        <f t="shared" si="452"/>
        <v>796400</v>
      </c>
      <c r="K1752" s="7">
        <f t="shared" si="453"/>
        <v>1296000</v>
      </c>
      <c r="L1752" s="7">
        <f t="shared" si="454"/>
        <v>554000</v>
      </c>
      <c r="M1752" s="7">
        <f t="shared" si="455"/>
        <v>1850000</v>
      </c>
      <c r="N1752" s="8">
        <f t="shared" si="456"/>
        <v>972000</v>
      </c>
      <c r="O1752" s="8">
        <f t="shared" si="457"/>
        <v>571200</v>
      </c>
      <c r="P1752" s="8">
        <f t="shared" si="458"/>
        <v>1543200</v>
      </c>
      <c r="Q1752" s="9">
        <f t="shared" si="459"/>
        <v>906000</v>
      </c>
      <c r="R1752" s="9">
        <f t="shared" si="460"/>
        <v>358000</v>
      </c>
      <c r="S1752" s="10">
        <f t="shared" si="461"/>
        <v>1264000</v>
      </c>
      <c r="T1752" s="11">
        <f t="shared" si="462"/>
        <v>238920</v>
      </c>
      <c r="U1752" s="12">
        <f t="shared" si="463"/>
        <v>1292520</v>
      </c>
      <c r="V1752" s="13">
        <f t="shared" si="464"/>
        <v>985720</v>
      </c>
      <c r="W1752" s="10">
        <f t="shared" si="465"/>
        <v>706520</v>
      </c>
    </row>
    <row r="1753" spans="2:23" ht="142.80000000000001" x14ac:dyDescent="0.3">
      <c r="B1753" s="78" t="s">
        <v>26</v>
      </c>
      <c r="C1753" s="76">
        <v>807253</v>
      </c>
      <c r="D1753" s="79" t="s">
        <v>2587</v>
      </c>
      <c r="E1753" s="75">
        <v>8</v>
      </c>
      <c r="F1753" s="76">
        <v>6</v>
      </c>
      <c r="G1753" s="76">
        <v>2</v>
      </c>
      <c r="H1753" s="6">
        <f t="shared" si="450"/>
        <v>571200</v>
      </c>
      <c r="I1753" s="6">
        <f t="shared" si="451"/>
        <v>225200</v>
      </c>
      <c r="J1753" s="6">
        <f t="shared" si="452"/>
        <v>796400</v>
      </c>
      <c r="K1753" s="7">
        <f t="shared" si="453"/>
        <v>1296000</v>
      </c>
      <c r="L1753" s="7">
        <f t="shared" si="454"/>
        <v>554000</v>
      </c>
      <c r="M1753" s="7">
        <f t="shared" si="455"/>
        <v>1850000</v>
      </c>
      <c r="N1753" s="8">
        <f t="shared" si="456"/>
        <v>972000</v>
      </c>
      <c r="O1753" s="8">
        <f t="shared" si="457"/>
        <v>571200</v>
      </c>
      <c r="P1753" s="8">
        <f t="shared" si="458"/>
        <v>1543200</v>
      </c>
      <c r="Q1753" s="9">
        <f t="shared" si="459"/>
        <v>906000</v>
      </c>
      <c r="R1753" s="9">
        <f t="shared" si="460"/>
        <v>358000</v>
      </c>
      <c r="S1753" s="10">
        <f t="shared" si="461"/>
        <v>1264000</v>
      </c>
      <c r="T1753" s="11">
        <f t="shared" si="462"/>
        <v>238920</v>
      </c>
      <c r="U1753" s="12">
        <f t="shared" si="463"/>
        <v>1292520</v>
      </c>
      <c r="V1753" s="13">
        <f t="shared" si="464"/>
        <v>985720</v>
      </c>
      <c r="W1753" s="10">
        <f t="shared" si="465"/>
        <v>706520</v>
      </c>
    </row>
    <row r="1754" spans="2:23" ht="102" x14ac:dyDescent="0.3">
      <c r="B1754" s="78" t="s">
        <v>26</v>
      </c>
      <c r="C1754" s="76">
        <v>807254</v>
      </c>
      <c r="D1754" s="79" t="s">
        <v>2588</v>
      </c>
      <c r="E1754" s="75">
        <v>8</v>
      </c>
      <c r="F1754" s="76">
        <v>6</v>
      </c>
      <c r="G1754" s="76">
        <v>2</v>
      </c>
      <c r="H1754" s="6">
        <f t="shared" si="450"/>
        <v>571200</v>
      </c>
      <c r="I1754" s="6">
        <f t="shared" si="451"/>
        <v>225200</v>
      </c>
      <c r="J1754" s="6">
        <f t="shared" si="452"/>
        <v>796400</v>
      </c>
      <c r="K1754" s="7">
        <f t="shared" si="453"/>
        <v>1296000</v>
      </c>
      <c r="L1754" s="7">
        <f t="shared" si="454"/>
        <v>554000</v>
      </c>
      <c r="M1754" s="7">
        <f t="shared" si="455"/>
        <v>1850000</v>
      </c>
      <c r="N1754" s="8">
        <f t="shared" si="456"/>
        <v>972000</v>
      </c>
      <c r="O1754" s="8">
        <f t="shared" si="457"/>
        <v>571200</v>
      </c>
      <c r="P1754" s="8">
        <f t="shared" si="458"/>
        <v>1543200</v>
      </c>
      <c r="Q1754" s="9">
        <f t="shared" si="459"/>
        <v>906000</v>
      </c>
      <c r="R1754" s="9">
        <f t="shared" si="460"/>
        <v>358000</v>
      </c>
      <c r="S1754" s="10">
        <f t="shared" si="461"/>
        <v>1264000</v>
      </c>
      <c r="T1754" s="11">
        <f t="shared" si="462"/>
        <v>238920</v>
      </c>
      <c r="U1754" s="12">
        <f t="shared" si="463"/>
        <v>1292520</v>
      </c>
      <c r="V1754" s="13">
        <f t="shared" si="464"/>
        <v>985720</v>
      </c>
      <c r="W1754" s="10">
        <f t="shared" si="465"/>
        <v>706520</v>
      </c>
    </row>
    <row r="1755" spans="2:23" ht="122.4" x14ac:dyDescent="0.3">
      <c r="B1755" s="78" t="s">
        <v>26</v>
      </c>
      <c r="C1755" s="76">
        <v>807255</v>
      </c>
      <c r="D1755" s="79" t="s">
        <v>2589</v>
      </c>
      <c r="E1755" s="75">
        <v>8</v>
      </c>
      <c r="F1755" s="76">
        <v>6</v>
      </c>
      <c r="G1755" s="76">
        <v>2</v>
      </c>
      <c r="H1755" s="6">
        <f t="shared" si="450"/>
        <v>571200</v>
      </c>
      <c r="I1755" s="6">
        <f t="shared" si="451"/>
        <v>225200</v>
      </c>
      <c r="J1755" s="6">
        <f t="shared" si="452"/>
        <v>796400</v>
      </c>
      <c r="K1755" s="7">
        <f t="shared" si="453"/>
        <v>1296000</v>
      </c>
      <c r="L1755" s="7">
        <f t="shared" si="454"/>
        <v>554000</v>
      </c>
      <c r="M1755" s="7">
        <f t="shared" si="455"/>
        <v>1850000</v>
      </c>
      <c r="N1755" s="8">
        <f t="shared" si="456"/>
        <v>972000</v>
      </c>
      <c r="O1755" s="8">
        <f t="shared" si="457"/>
        <v>571200</v>
      </c>
      <c r="P1755" s="8">
        <f t="shared" si="458"/>
        <v>1543200</v>
      </c>
      <c r="Q1755" s="9">
        <f t="shared" si="459"/>
        <v>906000</v>
      </c>
      <c r="R1755" s="9">
        <f t="shared" si="460"/>
        <v>358000</v>
      </c>
      <c r="S1755" s="10">
        <f t="shared" si="461"/>
        <v>1264000</v>
      </c>
      <c r="T1755" s="11">
        <f t="shared" si="462"/>
        <v>238920</v>
      </c>
      <c r="U1755" s="12">
        <f t="shared" si="463"/>
        <v>1292520</v>
      </c>
      <c r="V1755" s="13">
        <f t="shared" si="464"/>
        <v>985720</v>
      </c>
      <c r="W1755" s="10">
        <f t="shared" si="465"/>
        <v>706520</v>
      </c>
    </row>
    <row r="1756" spans="2:23" ht="102" x14ac:dyDescent="0.3">
      <c r="B1756" s="78" t="s">
        <v>26</v>
      </c>
      <c r="C1756" s="76">
        <v>807256</v>
      </c>
      <c r="D1756" s="79" t="s">
        <v>2590</v>
      </c>
      <c r="E1756" s="75">
        <v>8</v>
      </c>
      <c r="F1756" s="76">
        <v>6</v>
      </c>
      <c r="G1756" s="76">
        <v>2</v>
      </c>
      <c r="H1756" s="6">
        <f t="shared" si="450"/>
        <v>571200</v>
      </c>
      <c r="I1756" s="6">
        <f t="shared" si="451"/>
        <v>225200</v>
      </c>
      <c r="J1756" s="6">
        <f t="shared" si="452"/>
        <v>796400</v>
      </c>
      <c r="K1756" s="7">
        <f t="shared" si="453"/>
        <v>1296000</v>
      </c>
      <c r="L1756" s="7">
        <f t="shared" si="454"/>
        <v>554000</v>
      </c>
      <c r="M1756" s="7">
        <f t="shared" si="455"/>
        <v>1850000</v>
      </c>
      <c r="N1756" s="8">
        <f t="shared" si="456"/>
        <v>972000</v>
      </c>
      <c r="O1756" s="8">
        <f t="shared" si="457"/>
        <v>571200</v>
      </c>
      <c r="P1756" s="8">
        <f t="shared" si="458"/>
        <v>1543200</v>
      </c>
      <c r="Q1756" s="9">
        <f t="shared" si="459"/>
        <v>906000</v>
      </c>
      <c r="R1756" s="9">
        <f t="shared" si="460"/>
        <v>358000</v>
      </c>
      <c r="S1756" s="10">
        <f t="shared" si="461"/>
        <v>1264000</v>
      </c>
      <c r="T1756" s="11">
        <f t="shared" si="462"/>
        <v>238920</v>
      </c>
      <c r="U1756" s="12">
        <f t="shared" si="463"/>
        <v>1292520</v>
      </c>
      <c r="V1756" s="13">
        <f t="shared" si="464"/>
        <v>985720</v>
      </c>
      <c r="W1756" s="10">
        <f t="shared" si="465"/>
        <v>706520</v>
      </c>
    </row>
    <row r="1757" spans="2:23" ht="122.4" x14ac:dyDescent="0.3">
      <c r="B1757" s="78" t="s">
        <v>26</v>
      </c>
      <c r="C1757" s="76">
        <v>807257</v>
      </c>
      <c r="D1757" s="79" t="s">
        <v>2591</v>
      </c>
      <c r="E1757" s="75">
        <v>8</v>
      </c>
      <c r="F1757" s="76">
        <v>6</v>
      </c>
      <c r="G1757" s="76">
        <v>2</v>
      </c>
      <c r="H1757" s="6">
        <f t="shared" si="450"/>
        <v>571200</v>
      </c>
      <c r="I1757" s="6">
        <f t="shared" si="451"/>
        <v>225200</v>
      </c>
      <c r="J1757" s="6">
        <f t="shared" si="452"/>
        <v>796400</v>
      </c>
      <c r="K1757" s="7">
        <f t="shared" si="453"/>
        <v>1296000</v>
      </c>
      <c r="L1757" s="7">
        <f t="shared" si="454"/>
        <v>554000</v>
      </c>
      <c r="M1757" s="7">
        <f t="shared" si="455"/>
        <v>1850000</v>
      </c>
      <c r="N1757" s="8">
        <f t="shared" si="456"/>
        <v>972000</v>
      </c>
      <c r="O1757" s="8">
        <f t="shared" si="457"/>
        <v>571200</v>
      </c>
      <c r="P1757" s="8">
        <f t="shared" si="458"/>
        <v>1543200</v>
      </c>
      <c r="Q1757" s="9">
        <f t="shared" si="459"/>
        <v>906000</v>
      </c>
      <c r="R1757" s="9">
        <f t="shared" si="460"/>
        <v>358000</v>
      </c>
      <c r="S1757" s="10">
        <f t="shared" si="461"/>
        <v>1264000</v>
      </c>
      <c r="T1757" s="11">
        <f t="shared" si="462"/>
        <v>238920</v>
      </c>
      <c r="U1757" s="12">
        <f t="shared" si="463"/>
        <v>1292520</v>
      </c>
      <c r="V1757" s="13">
        <f t="shared" si="464"/>
        <v>985720</v>
      </c>
      <c r="W1757" s="10">
        <f t="shared" si="465"/>
        <v>706520</v>
      </c>
    </row>
    <row r="1758" spans="2:23" ht="122.4" x14ac:dyDescent="0.3">
      <c r="B1758" s="78" t="s">
        <v>26</v>
      </c>
      <c r="C1758" s="76">
        <v>807258</v>
      </c>
      <c r="D1758" s="79" t="s">
        <v>2592</v>
      </c>
      <c r="E1758" s="75">
        <v>8</v>
      </c>
      <c r="F1758" s="76">
        <v>6</v>
      </c>
      <c r="G1758" s="76">
        <v>2</v>
      </c>
      <c r="H1758" s="6">
        <f t="shared" si="450"/>
        <v>571200</v>
      </c>
      <c r="I1758" s="6">
        <f t="shared" si="451"/>
        <v>225200</v>
      </c>
      <c r="J1758" s="6">
        <f t="shared" si="452"/>
        <v>796400</v>
      </c>
      <c r="K1758" s="7">
        <f t="shared" si="453"/>
        <v>1296000</v>
      </c>
      <c r="L1758" s="7">
        <f t="shared" si="454"/>
        <v>554000</v>
      </c>
      <c r="M1758" s="7">
        <f t="shared" si="455"/>
        <v>1850000</v>
      </c>
      <c r="N1758" s="8">
        <f t="shared" si="456"/>
        <v>972000</v>
      </c>
      <c r="O1758" s="8">
        <f t="shared" si="457"/>
        <v>571200</v>
      </c>
      <c r="P1758" s="8">
        <f t="shared" si="458"/>
        <v>1543200</v>
      </c>
      <c r="Q1758" s="9">
        <f t="shared" si="459"/>
        <v>906000</v>
      </c>
      <c r="R1758" s="9">
        <f t="shared" si="460"/>
        <v>358000</v>
      </c>
      <c r="S1758" s="10">
        <f t="shared" si="461"/>
        <v>1264000</v>
      </c>
      <c r="T1758" s="11">
        <f t="shared" si="462"/>
        <v>238920</v>
      </c>
      <c r="U1758" s="12">
        <f t="shared" si="463"/>
        <v>1292520</v>
      </c>
      <c r="V1758" s="13">
        <f t="shared" si="464"/>
        <v>985720</v>
      </c>
      <c r="W1758" s="10">
        <f t="shared" si="465"/>
        <v>706520</v>
      </c>
    </row>
    <row r="1759" spans="2:23" ht="122.4" x14ac:dyDescent="0.3">
      <c r="B1759" s="78" t="s">
        <v>26</v>
      </c>
      <c r="C1759" s="76">
        <v>807259</v>
      </c>
      <c r="D1759" s="79" t="s">
        <v>2593</v>
      </c>
      <c r="E1759" s="75">
        <v>8</v>
      </c>
      <c r="F1759" s="76">
        <v>6</v>
      </c>
      <c r="G1759" s="76">
        <v>2</v>
      </c>
      <c r="H1759" s="6">
        <f t="shared" si="450"/>
        <v>571200</v>
      </c>
      <c r="I1759" s="6">
        <f t="shared" si="451"/>
        <v>225200</v>
      </c>
      <c r="J1759" s="6">
        <f t="shared" si="452"/>
        <v>796400</v>
      </c>
      <c r="K1759" s="7">
        <f t="shared" si="453"/>
        <v>1296000</v>
      </c>
      <c r="L1759" s="7">
        <f t="shared" si="454"/>
        <v>554000</v>
      </c>
      <c r="M1759" s="7">
        <f t="shared" si="455"/>
        <v>1850000</v>
      </c>
      <c r="N1759" s="8">
        <f t="shared" si="456"/>
        <v>972000</v>
      </c>
      <c r="O1759" s="8">
        <f t="shared" si="457"/>
        <v>571200</v>
      </c>
      <c r="P1759" s="8">
        <f t="shared" si="458"/>
        <v>1543200</v>
      </c>
      <c r="Q1759" s="9">
        <f t="shared" si="459"/>
        <v>906000</v>
      </c>
      <c r="R1759" s="9">
        <f t="shared" si="460"/>
        <v>358000</v>
      </c>
      <c r="S1759" s="10">
        <f t="shared" si="461"/>
        <v>1264000</v>
      </c>
      <c r="T1759" s="11">
        <f t="shared" si="462"/>
        <v>238920</v>
      </c>
      <c r="U1759" s="12">
        <f t="shared" si="463"/>
        <v>1292520</v>
      </c>
      <c r="V1759" s="13">
        <f t="shared" si="464"/>
        <v>985720</v>
      </c>
      <c r="W1759" s="10">
        <f t="shared" si="465"/>
        <v>706520</v>
      </c>
    </row>
    <row r="1760" spans="2:23" ht="122.4" x14ac:dyDescent="0.3">
      <c r="B1760" s="78" t="s">
        <v>26</v>
      </c>
      <c r="C1760" s="76">
        <v>807260</v>
      </c>
      <c r="D1760" s="79" t="s">
        <v>2594</v>
      </c>
      <c r="E1760" s="75">
        <v>8</v>
      </c>
      <c r="F1760" s="76">
        <v>6</v>
      </c>
      <c r="G1760" s="76">
        <v>2</v>
      </c>
      <c r="H1760" s="6">
        <f t="shared" si="450"/>
        <v>571200</v>
      </c>
      <c r="I1760" s="6">
        <f t="shared" si="451"/>
        <v>225200</v>
      </c>
      <c r="J1760" s="6">
        <f t="shared" si="452"/>
        <v>796400</v>
      </c>
      <c r="K1760" s="7">
        <f t="shared" si="453"/>
        <v>1296000</v>
      </c>
      <c r="L1760" s="7">
        <f t="shared" si="454"/>
        <v>554000</v>
      </c>
      <c r="M1760" s="7">
        <f t="shared" si="455"/>
        <v>1850000</v>
      </c>
      <c r="N1760" s="8">
        <f t="shared" si="456"/>
        <v>972000</v>
      </c>
      <c r="O1760" s="8">
        <f t="shared" si="457"/>
        <v>571200</v>
      </c>
      <c r="P1760" s="8">
        <f t="shared" si="458"/>
        <v>1543200</v>
      </c>
      <c r="Q1760" s="9">
        <f t="shared" si="459"/>
        <v>906000</v>
      </c>
      <c r="R1760" s="9">
        <f t="shared" si="460"/>
        <v>358000</v>
      </c>
      <c r="S1760" s="10">
        <f t="shared" si="461"/>
        <v>1264000</v>
      </c>
      <c r="T1760" s="11">
        <f t="shared" si="462"/>
        <v>238920</v>
      </c>
      <c r="U1760" s="12">
        <f t="shared" si="463"/>
        <v>1292520</v>
      </c>
      <c r="V1760" s="13">
        <f t="shared" si="464"/>
        <v>985720</v>
      </c>
      <c r="W1760" s="10">
        <f t="shared" si="465"/>
        <v>706520</v>
      </c>
    </row>
    <row r="1761" spans="2:23" ht="122.4" x14ac:dyDescent="0.3">
      <c r="B1761" s="78" t="s">
        <v>26</v>
      </c>
      <c r="C1761" s="76">
        <v>807261</v>
      </c>
      <c r="D1761" s="79" t="s">
        <v>2595</v>
      </c>
      <c r="E1761" s="75">
        <v>8</v>
      </c>
      <c r="F1761" s="76">
        <v>6</v>
      </c>
      <c r="G1761" s="76">
        <v>2</v>
      </c>
      <c r="H1761" s="6">
        <f t="shared" si="450"/>
        <v>571200</v>
      </c>
      <c r="I1761" s="6">
        <f t="shared" si="451"/>
        <v>225200</v>
      </c>
      <c r="J1761" s="6">
        <f t="shared" si="452"/>
        <v>796400</v>
      </c>
      <c r="K1761" s="7">
        <f t="shared" si="453"/>
        <v>1296000</v>
      </c>
      <c r="L1761" s="7">
        <f t="shared" si="454"/>
        <v>554000</v>
      </c>
      <c r="M1761" s="7">
        <f t="shared" si="455"/>
        <v>1850000</v>
      </c>
      <c r="N1761" s="8">
        <f t="shared" si="456"/>
        <v>972000</v>
      </c>
      <c r="O1761" s="8">
        <f t="shared" si="457"/>
        <v>571200</v>
      </c>
      <c r="P1761" s="8">
        <f t="shared" si="458"/>
        <v>1543200</v>
      </c>
      <c r="Q1761" s="9">
        <f t="shared" si="459"/>
        <v>906000</v>
      </c>
      <c r="R1761" s="9">
        <f t="shared" si="460"/>
        <v>358000</v>
      </c>
      <c r="S1761" s="10">
        <f t="shared" si="461"/>
        <v>1264000</v>
      </c>
      <c r="T1761" s="11">
        <f t="shared" si="462"/>
        <v>238920</v>
      </c>
      <c r="U1761" s="12">
        <f t="shared" si="463"/>
        <v>1292520</v>
      </c>
      <c r="V1761" s="13">
        <f t="shared" si="464"/>
        <v>985720</v>
      </c>
      <c r="W1761" s="10">
        <f t="shared" si="465"/>
        <v>706520</v>
      </c>
    </row>
    <row r="1762" spans="2:23" ht="102" x14ac:dyDescent="0.3">
      <c r="B1762" s="78" t="s">
        <v>26</v>
      </c>
      <c r="C1762" s="76">
        <v>807262</v>
      </c>
      <c r="D1762" s="79" t="s">
        <v>2596</v>
      </c>
      <c r="E1762" s="75">
        <v>8</v>
      </c>
      <c r="F1762" s="76">
        <v>6</v>
      </c>
      <c r="G1762" s="76">
        <v>2</v>
      </c>
      <c r="H1762" s="6">
        <f t="shared" si="450"/>
        <v>571200</v>
      </c>
      <c r="I1762" s="6">
        <f t="shared" si="451"/>
        <v>225200</v>
      </c>
      <c r="J1762" s="6">
        <f t="shared" si="452"/>
        <v>796400</v>
      </c>
      <c r="K1762" s="7">
        <f t="shared" si="453"/>
        <v>1296000</v>
      </c>
      <c r="L1762" s="7">
        <f t="shared" si="454"/>
        <v>554000</v>
      </c>
      <c r="M1762" s="7">
        <f t="shared" si="455"/>
        <v>1850000</v>
      </c>
      <c r="N1762" s="8">
        <f t="shared" si="456"/>
        <v>972000</v>
      </c>
      <c r="O1762" s="8">
        <f t="shared" si="457"/>
        <v>571200</v>
      </c>
      <c r="P1762" s="8">
        <f t="shared" si="458"/>
        <v>1543200</v>
      </c>
      <c r="Q1762" s="9">
        <f t="shared" si="459"/>
        <v>906000</v>
      </c>
      <c r="R1762" s="9">
        <f t="shared" si="460"/>
        <v>358000</v>
      </c>
      <c r="S1762" s="10">
        <f t="shared" si="461"/>
        <v>1264000</v>
      </c>
      <c r="T1762" s="11">
        <f t="shared" si="462"/>
        <v>238920</v>
      </c>
      <c r="U1762" s="12">
        <f t="shared" si="463"/>
        <v>1292520</v>
      </c>
      <c r="V1762" s="13">
        <f t="shared" si="464"/>
        <v>985720</v>
      </c>
      <c r="W1762" s="10">
        <f t="shared" si="465"/>
        <v>706520</v>
      </c>
    </row>
    <row r="1763" spans="2:23" ht="122.4" x14ac:dyDescent="0.3">
      <c r="B1763" s="78" t="s">
        <v>26</v>
      </c>
      <c r="C1763" s="76">
        <v>807263</v>
      </c>
      <c r="D1763" s="79" t="s">
        <v>2597</v>
      </c>
      <c r="E1763" s="75">
        <v>8</v>
      </c>
      <c r="F1763" s="76">
        <v>6</v>
      </c>
      <c r="G1763" s="76">
        <v>2</v>
      </c>
      <c r="H1763" s="6">
        <f t="shared" si="450"/>
        <v>571200</v>
      </c>
      <c r="I1763" s="6">
        <f t="shared" si="451"/>
        <v>225200</v>
      </c>
      <c r="J1763" s="6">
        <f t="shared" si="452"/>
        <v>796400</v>
      </c>
      <c r="K1763" s="7">
        <f t="shared" si="453"/>
        <v>1296000</v>
      </c>
      <c r="L1763" s="7">
        <f t="shared" si="454"/>
        <v>554000</v>
      </c>
      <c r="M1763" s="7">
        <f t="shared" si="455"/>
        <v>1850000</v>
      </c>
      <c r="N1763" s="8">
        <f t="shared" si="456"/>
        <v>972000</v>
      </c>
      <c r="O1763" s="8">
        <f t="shared" si="457"/>
        <v>571200</v>
      </c>
      <c r="P1763" s="8">
        <f t="shared" si="458"/>
        <v>1543200</v>
      </c>
      <c r="Q1763" s="9">
        <f t="shared" si="459"/>
        <v>906000</v>
      </c>
      <c r="R1763" s="9">
        <f t="shared" si="460"/>
        <v>358000</v>
      </c>
      <c r="S1763" s="10">
        <f t="shared" si="461"/>
        <v>1264000</v>
      </c>
      <c r="T1763" s="11">
        <f t="shared" si="462"/>
        <v>238920</v>
      </c>
      <c r="U1763" s="12">
        <f t="shared" si="463"/>
        <v>1292520</v>
      </c>
      <c r="V1763" s="13">
        <f t="shared" si="464"/>
        <v>985720</v>
      </c>
      <c r="W1763" s="10">
        <f t="shared" si="465"/>
        <v>706520</v>
      </c>
    </row>
    <row r="1764" spans="2:23" ht="122.4" x14ac:dyDescent="0.3">
      <c r="B1764" s="78" t="s">
        <v>26</v>
      </c>
      <c r="C1764" s="76">
        <v>807264</v>
      </c>
      <c r="D1764" s="79" t="s">
        <v>2598</v>
      </c>
      <c r="E1764" s="75">
        <v>8</v>
      </c>
      <c r="F1764" s="76">
        <v>6</v>
      </c>
      <c r="G1764" s="76">
        <v>2</v>
      </c>
      <c r="H1764" s="6">
        <f t="shared" si="450"/>
        <v>571200</v>
      </c>
      <c r="I1764" s="6">
        <f t="shared" si="451"/>
        <v>225200</v>
      </c>
      <c r="J1764" s="6">
        <f t="shared" si="452"/>
        <v>796400</v>
      </c>
      <c r="K1764" s="7">
        <f t="shared" si="453"/>
        <v>1296000</v>
      </c>
      <c r="L1764" s="7">
        <f t="shared" si="454"/>
        <v>554000</v>
      </c>
      <c r="M1764" s="7">
        <f t="shared" si="455"/>
        <v>1850000</v>
      </c>
      <c r="N1764" s="8">
        <f t="shared" si="456"/>
        <v>972000</v>
      </c>
      <c r="O1764" s="8">
        <f t="shared" si="457"/>
        <v>571200</v>
      </c>
      <c r="P1764" s="8">
        <f t="shared" si="458"/>
        <v>1543200</v>
      </c>
      <c r="Q1764" s="9">
        <f t="shared" si="459"/>
        <v>906000</v>
      </c>
      <c r="R1764" s="9">
        <f t="shared" si="460"/>
        <v>358000</v>
      </c>
      <c r="S1764" s="10">
        <f t="shared" si="461"/>
        <v>1264000</v>
      </c>
      <c r="T1764" s="11">
        <f t="shared" si="462"/>
        <v>238920</v>
      </c>
      <c r="U1764" s="12">
        <f t="shared" si="463"/>
        <v>1292520</v>
      </c>
      <c r="V1764" s="13">
        <f t="shared" si="464"/>
        <v>985720</v>
      </c>
      <c r="W1764" s="10">
        <f t="shared" si="465"/>
        <v>706520</v>
      </c>
    </row>
    <row r="1765" spans="2:23" ht="142.80000000000001" x14ac:dyDescent="0.3">
      <c r="B1765" s="78" t="s">
        <v>26</v>
      </c>
      <c r="C1765" s="76">
        <v>807265</v>
      </c>
      <c r="D1765" s="79" t="s">
        <v>2599</v>
      </c>
      <c r="E1765" s="75">
        <v>8</v>
      </c>
      <c r="F1765" s="76">
        <v>6</v>
      </c>
      <c r="G1765" s="76">
        <v>2</v>
      </c>
      <c r="H1765" s="6">
        <f t="shared" si="450"/>
        <v>571200</v>
      </c>
      <c r="I1765" s="6">
        <f t="shared" si="451"/>
        <v>225200</v>
      </c>
      <c r="J1765" s="6">
        <f t="shared" si="452"/>
        <v>796400</v>
      </c>
      <c r="K1765" s="7">
        <f t="shared" si="453"/>
        <v>1296000</v>
      </c>
      <c r="L1765" s="7">
        <f t="shared" si="454"/>
        <v>554000</v>
      </c>
      <c r="M1765" s="7">
        <f t="shared" si="455"/>
        <v>1850000</v>
      </c>
      <c r="N1765" s="8">
        <f t="shared" si="456"/>
        <v>972000</v>
      </c>
      <c r="O1765" s="8">
        <f t="shared" si="457"/>
        <v>571200</v>
      </c>
      <c r="P1765" s="8">
        <f t="shared" si="458"/>
        <v>1543200</v>
      </c>
      <c r="Q1765" s="9">
        <f t="shared" si="459"/>
        <v>906000</v>
      </c>
      <c r="R1765" s="9">
        <f t="shared" si="460"/>
        <v>358000</v>
      </c>
      <c r="S1765" s="10">
        <f t="shared" si="461"/>
        <v>1264000</v>
      </c>
      <c r="T1765" s="11">
        <f t="shared" si="462"/>
        <v>238920</v>
      </c>
      <c r="U1765" s="12">
        <f t="shared" si="463"/>
        <v>1292520</v>
      </c>
      <c r="V1765" s="13">
        <f t="shared" si="464"/>
        <v>985720</v>
      </c>
      <c r="W1765" s="10">
        <f t="shared" si="465"/>
        <v>706520</v>
      </c>
    </row>
    <row r="1766" spans="2:23" ht="102" x14ac:dyDescent="0.3">
      <c r="B1766" s="78" t="s">
        <v>26</v>
      </c>
      <c r="C1766" s="76">
        <v>807266</v>
      </c>
      <c r="D1766" s="79" t="s">
        <v>2600</v>
      </c>
      <c r="E1766" s="75">
        <v>8</v>
      </c>
      <c r="F1766" s="76">
        <v>6</v>
      </c>
      <c r="G1766" s="76">
        <v>2</v>
      </c>
      <c r="H1766" s="6">
        <f t="shared" si="450"/>
        <v>571200</v>
      </c>
      <c r="I1766" s="6">
        <f t="shared" si="451"/>
        <v>225200</v>
      </c>
      <c r="J1766" s="6">
        <f t="shared" si="452"/>
        <v>796400</v>
      </c>
      <c r="K1766" s="7">
        <f t="shared" si="453"/>
        <v>1296000</v>
      </c>
      <c r="L1766" s="7">
        <f t="shared" si="454"/>
        <v>554000</v>
      </c>
      <c r="M1766" s="7">
        <f t="shared" si="455"/>
        <v>1850000</v>
      </c>
      <c r="N1766" s="8">
        <f t="shared" si="456"/>
        <v>972000</v>
      </c>
      <c r="O1766" s="8">
        <f t="shared" si="457"/>
        <v>571200</v>
      </c>
      <c r="P1766" s="8">
        <f t="shared" si="458"/>
        <v>1543200</v>
      </c>
      <c r="Q1766" s="9">
        <f t="shared" si="459"/>
        <v>906000</v>
      </c>
      <c r="R1766" s="9">
        <f t="shared" si="460"/>
        <v>358000</v>
      </c>
      <c r="S1766" s="10">
        <f t="shared" si="461"/>
        <v>1264000</v>
      </c>
      <c r="T1766" s="11">
        <f t="shared" si="462"/>
        <v>238920</v>
      </c>
      <c r="U1766" s="12">
        <f t="shared" si="463"/>
        <v>1292520</v>
      </c>
      <c r="V1766" s="13">
        <f t="shared" si="464"/>
        <v>985720</v>
      </c>
      <c r="W1766" s="10">
        <f t="shared" si="465"/>
        <v>706520</v>
      </c>
    </row>
    <row r="1767" spans="2:23" ht="102" x14ac:dyDescent="0.3">
      <c r="B1767" s="78" t="s">
        <v>26</v>
      </c>
      <c r="C1767" s="76">
        <v>807267</v>
      </c>
      <c r="D1767" s="79" t="s">
        <v>2601</v>
      </c>
      <c r="E1767" s="75">
        <v>8</v>
      </c>
      <c r="F1767" s="76">
        <v>6</v>
      </c>
      <c r="G1767" s="76">
        <v>2</v>
      </c>
      <c r="H1767" s="6">
        <f t="shared" si="450"/>
        <v>571200</v>
      </c>
      <c r="I1767" s="6">
        <f t="shared" si="451"/>
        <v>225200</v>
      </c>
      <c r="J1767" s="6">
        <f t="shared" si="452"/>
        <v>796400</v>
      </c>
      <c r="K1767" s="7">
        <f t="shared" si="453"/>
        <v>1296000</v>
      </c>
      <c r="L1767" s="7">
        <f t="shared" si="454"/>
        <v>554000</v>
      </c>
      <c r="M1767" s="7">
        <f t="shared" si="455"/>
        <v>1850000</v>
      </c>
      <c r="N1767" s="8">
        <f t="shared" si="456"/>
        <v>972000</v>
      </c>
      <c r="O1767" s="8">
        <f t="shared" si="457"/>
        <v>571200</v>
      </c>
      <c r="P1767" s="8">
        <f t="shared" si="458"/>
        <v>1543200</v>
      </c>
      <c r="Q1767" s="9">
        <f t="shared" si="459"/>
        <v>906000</v>
      </c>
      <c r="R1767" s="9">
        <f t="shared" si="460"/>
        <v>358000</v>
      </c>
      <c r="S1767" s="10">
        <f t="shared" si="461"/>
        <v>1264000</v>
      </c>
      <c r="T1767" s="11">
        <f t="shared" si="462"/>
        <v>238920</v>
      </c>
      <c r="U1767" s="12">
        <f t="shared" si="463"/>
        <v>1292520</v>
      </c>
      <c r="V1767" s="13">
        <f t="shared" si="464"/>
        <v>985720</v>
      </c>
      <c r="W1767" s="10">
        <f t="shared" si="465"/>
        <v>706520</v>
      </c>
    </row>
    <row r="1768" spans="2:23" ht="102" x14ac:dyDescent="0.3">
      <c r="B1768" s="78" t="s">
        <v>26</v>
      </c>
      <c r="C1768" s="76">
        <v>807268</v>
      </c>
      <c r="D1768" s="79" t="s">
        <v>2602</v>
      </c>
      <c r="E1768" s="75">
        <v>8</v>
      </c>
      <c r="F1768" s="76">
        <v>6</v>
      </c>
      <c r="G1768" s="76">
        <v>2</v>
      </c>
      <c r="H1768" s="6">
        <f t="shared" si="450"/>
        <v>571200</v>
      </c>
      <c r="I1768" s="6">
        <f t="shared" si="451"/>
        <v>225200</v>
      </c>
      <c r="J1768" s="6">
        <f t="shared" si="452"/>
        <v>796400</v>
      </c>
      <c r="K1768" s="7">
        <f t="shared" si="453"/>
        <v>1296000</v>
      </c>
      <c r="L1768" s="7">
        <f t="shared" si="454"/>
        <v>554000</v>
      </c>
      <c r="M1768" s="7">
        <f t="shared" si="455"/>
        <v>1850000</v>
      </c>
      <c r="N1768" s="8">
        <f t="shared" si="456"/>
        <v>972000</v>
      </c>
      <c r="O1768" s="8">
        <f t="shared" si="457"/>
        <v>571200</v>
      </c>
      <c r="P1768" s="8">
        <f t="shared" si="458"/>
        <v>1543200</v>
      </c>
      <c r="Q1768" s="9">
        <f t="shared" si="459"/>
        <v>906000</v>
      </c>
      <c r="R1768" s="9">
        <f t="shared" si="460"/>
        <v>358000</v>
      </c>
      <c r="S1768" s="10">
        <f t="shared" si="461"/>
        <v>1264000</v>
      </c>
      <c r="T1768" s="11">
        <f t="shared" si="462"/>
        <v>238920</v>
      </c>
      <c r="U1768" s="12">
        <f t="shared" si="463"/>
        <v>1292520</v>
      </c>
      <c r="V1768" s="13">
        <f t="shared" si="464"/>
        <v>985720</v>
      </c>
      <c r="W1768" s="10">
        <f t="shared" si="465"/>
        <v>706520</v>
      </c>
    </row>
    <row r="1769" spans="2:23" ht="142.80000000000001" x14ac:dyDescent="0.3">
      <c r="B1769" s="78" t="s">
        <v>26</v>
      </c>
      <c r="C1769" s="76">
        <v>807269</v>
      </c>
      <c r="D1769" s="79" t="s">
        <v>2603</v>
      </c>
      <c r="E1769" s="75">
        <v>8</v>
      </c>
      <c r="F1769" s="76">
        <v>6</v>
      </c>
      <c r="G1769" s="76">
        <v>2</v>
      </c>
      <c r="H1769" s="6">
        <f t="shared" si="450"/>
        <v>571200</v>
      </c>
      <c r="I1769" s="6">
        <f t="shared" si="451"/>
        <v>225200</v>
      </c>
      <c r="J1769" s="6">
        <f t="shared" si="452"/>
        <v>796400</v>
      </c>
      <c r="K1769" s="7">
        <f t="shared" si="453"/>
        <v>1296000</v>
      </c>
      <c r="L1769" s="7">
        <f t="shared" si="454"/>
        <v>554000</v>
      </c>
      <c r="M1769" s="7">
        <f t="shared" si="455"/>
        <v>1850000</v>
      </c>
      <c r="N1769" s="8">
        <f t="shared" si="456"/>
        <v>972000</v>
      </c>
      <c r="O1769" s="8">
        <f t="shared" si="457"/>
        <v>571200</v>
      </c>
      <c r="P1769" s="8">
        <f t="shared" si="458"/>
        <v>1543200</v>
      </c>
      <c r="Q1769" s="9">
        <f t="shared" si="459"/>
        <v>906000</v>
      </c>
      <c r="R1769" s="9">
        <f t="shared" si="460"/>
        <v>358000</v>
      </c>
      <c r="S1769" s="10">
        <f t="shared" si="461"/>
        <v>1264000</v>
      </c>
      <c r="T1769" s="11">
        <f t="shared" si="462"/>
        <v>238920</v>
      </c>
      <c r="U1769" s="12">
        <f t="shared" si="463"/>
        <v>1292520</v>
      </c>
      <c r="V1769" s="13">
        <f t="shared" si="464"/>
        <v>985720</v>
      </c>
      <c r="W1769" s="10">
        <f t="shared" si="465"/>
        <v>706520</v>
      </c>
    </row>
    <row r="1770" spans="2:23" ht="142.80000000000001" x14ac:dyDescent="0.3">
      <c r="B1770" s="78" t="s">
        <v>26</v>
      </c>
      <c r="C1770" s="76">
        <v>807270</v>
      </c>
      <c r="D1770" s="79" t="s">
        <v>2604</v>
      </c>
      <c r="E1770" s="75">
        <v>8</v>
      </c>
      <c r="F1770" s="76">
        <v>6</v>
      </c>
      <c r="G1770" s="76">
        <v>2</v>
      </c>
      <c r="H1770" s="6">
        <f t="shared" si="450"/>
        <v>571200</v>
      </c>
      <c r="I1770" s="6">
        <f t="shared" si="451"/>
        <v>225200</v>
      </c>
      <c r="J1770" s="6">
        <f t="shared" si="452"/>
        <v>796400</v>
      </c>
      <c r="K1770" s="7">
        <f t="shared" si="453"/>
        <v>1296000</v>
      </c>
      <c r="L1770" s="7">
        <f t="shared" si="454"/>
        <v>554000</v>
      </c>
      <c r="M1770" s="7">
        <f t="shared" si="455"/>
        <v>1850000</v>
      </c>
      <c r="N1770" s="8">
        <f t="shared" si="456"/>
        <v>972000</v>
      </c>
      <c r="O1770" s="8">
        <f t="shared" si="457"/>
        <v>571200</v>
      </c>
      <c r="P1770" s="8">
        <f t="shared" si="458"/>
        <v>1543200</v>
      </c>
      <c r="Q1770" s="9">
        <f t="shared" si="459"/>
        <v>906000</v>
      </c>
      <c r="R1770" s="9">
        <f t="shared" si="460"/>
        <v>358000</v>
      </c>
      <c r="S1770" s="10">
        <f t="shared" si="461"/>
        <v>1264000</v>
      </c>
      <c r="T1770" s="11">
        <f t="shared" si="462"/>
        <v>238920</v>
      </c>
      <c r="U1770" s="12">
        <f t="shared" si="463"/>
        <v>1292520</v>
      </c>
      <c r="V1770" s="13">
        <f t="shared" si="464"/>
        <v>985720</v>
      </c>
      <c r="W1770" s="10">
        <f t="shared" si="465"/>
        <v>706520</v>
      </c>
    </row>
    <row r="1771" spans="2:23" ht="102" x14ac:dyDescent="0.3">
      <c r="B1771" s="78" t="s">
        <v>26</v>
      </c>
      <c r="C1771" s="76">
        <v>807271</v>
      </c>
      <c r="D1771" s="79" t="s">
        <v>2605</v>
      </c>
      <c r="E1771" s="75">
        <v>8</v>
      </c>
      <c r="F1771" s="76">
        <v>6</v>
      </c>
      <c r="G1771" s="76">
        <v>2</v>
      </c>
      <c r="H1771" s="6">
        <f t="shared" si="450"/>
        <v>571200</v>
      </c>
      <c r="I1771" s="6">
        <f t="shared" si="451"/>
        <v>225200</v>
      </c>
      <c r="J1771" s="6">
        <f t="shared" si="452"/>
        <v>796400</v>
      </c>
      <c r="K1771" s="7">
        <f t="shared" si="453"/>
        <v>1296000</v>
      </c>
      <c r="L1771" s="7">
        <f t="shared" si="454"/>
        <v>554000</v>
      </c>
      <c r="M1771" s="7">
        <f t="shared" si="455"/>
        <v>1850000</v>
      </c>
      <c r="N1771" s="8">
        <f t="shared" si="456"/>
        <v>972000</v>
      </c>
      <c r="O1771" s="8">
        <f t="shared" si="457"/>
        <v>571200</v>
      </c>
      <c r="P1771" s="8">
        <f t="shared" si="458"/>
        <v>1543200</v>
      </c>
      <c r="Q1771" s="9">
        <f t="shared" si="459"/>
        <v>906000</v>
      </c>
      <c r="R1771" s="9">
        <f t="shared" si="460"/>
        <v>358000</v>
      </c>
      <c r="S1771" s="10">
        <f t="shared" si="461"/>
        <v>1264000</v>
      </c>
      <c r="T1771" s="11">
        <f t="shared" si="462"/>
        <v>238920</v>
      </c>
      <c r="U1771" s="12">
        <f t="shared" si="463"/>
        <v>1292520</v>
      </c>
      <c r="V1771" s="13">
        <f t="shared" si="464"/>
        <v>985720</v>
      </c>
      <c r="W1771" s="10">
        <f t="shared" si="465"/>
        <v>706520</v>
      </c>
    </row>
    <row r="1772" spans="2:23" ht="102" x14ac:dyDescent="0.3">
      <c r="B1772" s="78" t="s">
        <v>26</v>
      </c>
      <c r="C1772" s="76">
        <v>807272</v>
      </c>
      <c r="D1772" s="79" t="s">
        <v>2606</v>
      </c>
      <c r="E1772" s="75">
        <v>8</v>
      </c>
      <c r="F1772" s="76">
        <v>6</v>
      </c>
      <c r="G1772" s="76">
        <v>2</v>
      </c>
      <c r="H1772" s="6">
        <f t="shared" si="450"/>
        <v>571200</v>
      </c>
      <c r="I1772" s="6">
        <f t="shared" si="451"/>
        <v>225200</v>
      </c>
      <c r="J1772" s="6">
        <f t="shared" si="452"/>
        <v>796400</v>
      </c>
      <c r="K1772" s="7">
        <f t="shared" si="453"/>
        <v>1296000</v>
      </c>
      <c r="L1772" s="7">
        <f t="shared" si="454"/>
        <v>554000</v>
      </c>
      <c r="M1772" s="7">
        <f t="shared" si="455"/>
        <v>1850000</v>
      </c>
      <c r="N1772" s="8">
        <f t="shared" si="456"/>
        <v>972000</v>
      </c>
      <c r="O1772" s="8">
        <f t="shared" si="457"/>
        <v>571200</v>
      </c>
      <c r="P1772" s="8">
        <f t="shared" si="458"/>
        <v>1543200</v>
      </c>
      <c r="Q1772" s="9">
        <f t="shared" si="459"/>
        <v>906000</v>
      </c>
      <c r="R1772" s="9">
        <f t="shared" si="460"/>
        <v>358000</v>
      </c>
      <c r="S1772" s="10">
        <f t="shared" si="461"/>
        <v>1264000</v>
      </c>
      <c r="T1772" s="11">
        <f t="shared" si="462"/>
        <v>238920</v>
      </c>
      <c r="U1772" s="12">
        <f t="shared" si="463"/>
        <v>1292520</v>
      </c>
      <c r="V1772" s="13">
        <f t="shared" si="464"/>
        <v>985720</v>
      </c>
      <c r="W1772" s="10">
        <f t="shared" si="465"/>
        <v>706520</v>
      </c>
    </row>
    <row r="1773" spans="2:23" ht="102" x14ac:dyDescent="0.3">
      <c r="B1773" s="78" t="s">
        <v>26</v>
      </c>
      <c r="C1773" s="76">
        <v>807273</v>
      </c>
      <c r="D1773" s="79" t="s">
        <v>2607</v>
      </c>
      <c r="E1773" s="75">
        <v>8</v>
      </c>
      <c r="F1773" s="76">
        <v>6</v>
      </c>
      <c r="G1773" s="76">
        <v>2</v>
      </c>
      <c r="H1773" s="6">
        <f t="shared" ref="H1773:H1836" si="466">F1773*95200</f>
        <v>571200</v>
      </c>
      <c r="I1773" s="6">
        <f t="shared" ref="I1773:I1836" si="467">G1773*112600</f>
        <v>225200</v>
      </c>
      <c r="J1773" s="6">
        <f t="shared" si="452"/>
        <v>796400</v>
      </c>
      <c r="K1773" s="7">
        <f t="shared" si="453"/>
        <v>1296000</v>
      </c>
      <c r="L1773" s="7">
        <f t="shared" si="454"/>
        <v>554000</v>
      </c>
      <c r="M1773" s="7">
        <f t="shared" si="455"/>
        <v>1850000</v>
      </c>
      <c r="N1773" s="8">
        <f t="shared" si="456"/>
        <v>972000</v>
      </c>
      <c r="O1773" s="8">
        <f t="shared" si="457"/>
        <v>571200</v>
      </c>
      <c r="P1773" s="8">
        <f t="shared" si="458"/>
        <v>1543200</v>
      </c>
      <c r="Q1773" s="9">
        <f t="shared" si="459"/>
        <v>906000</v>
      </c>
      <c r="R1773" s="9">
        <f t="shared" si="460"/>
        <v>358000</v>
      </c>
      <c r="S1773" s="10">
        <f t="shared" si="461"/>
        <v>1264000</v>
      </c>
      <c r="T1773" s="11">
        <f t="shared" si="462"/>
        <v>238920</v>
      </c>
      <c r="U1773" s="12">
        <f t="shared" si="463"/>
        <v>1292520</v>
      </c>
      <c r="V1773" s="13">
        <f t="shared" si="464"/>
        <v>985720</v>
      </c>
      <c r="W1773" s="10">
        <f t="shared" si="465"/>
        <v>706520</v>
      </c>
    </row>
    <row r="1774" spans="2:23" ht="102" x14ac:dyDescent="0.3">
      <c r="B1774" s="78" t="s">
        <v>26</v>
      </c>
      <c r="C1774" s="76">
        <v>807274</v>
      </c>
      <c r="D1774" s="79" t="s">
        <v>2608</v>
      </c>
      <c r="E1774" s="75">
        <v>8</v>
      </c>
      <c r="F1774" s="76">
        <v>6</v>
      </c>
      <c r="G1774" s="76">
        <v>2</v>
      </c>
      <c r="H1774" s="6">
        <f t="shared" si="466"/>
        <v>571200</v>
      </c>
      <c r="I1774" s="6">
        <f t="shared" si="467"/>
        <v>225200</v>
      </c>
      <c r="J1774" s="6">
        <f t="shared" si="452"/>
        <v>796400</v>
      </c>
      <c r="K1774" s="7">
        <f t="shared" si="453"/>
        <v>1296000</v>
      </c>
      <c r="L1774" s="7">
        <f t="shared" si="454"/>
        <v>554000</v>
      </c>
      <c r="M1774" s="7">
        <f t="shared" si="455"/>
        <v>1850000</v>
      </c>
      <c r="N1774" s="8">
        <f t="shared" si="456"/>
        <v>972000</v>
      </c>
      <c r="O1774" s="8">
        <f t="shared" si="457"/>
        <v>571200</v>
      </c>
      <c r="P1774" s="8">
        <f t="shared" si="458"/>
        <v>1543200</v>
      </c>
      <c r="Q1774" s="9">
        <f t="shared" si="459"/>
        <v>906000</v>
      </c>
      <c r="R1774" s="9">
        <f t="shared" si="460"/>
        <v>358000</v>
      </c>
      <c r="S1774" s="10">
        <f t="shared" si="461"/>
        <v>1264000</v>
      </c>
      <c r="T1774" s="11">
        <f t="shared" si="462"/>
        <v>238920</v>
      </c>
      <c r="U1774" s="12">
        <f t="shared" si="463"/>
        <v>1292520</v>
      </c>
      <c r="V1774" s="13">
        <f t="shared" si="464"/>
        <v>985720</v>
      </c>
      <c r="W1774" s="10">
        <f t="shared" si="465"/>
        <v>706520</v>
      </c>
    </row>
    <row r="1775" spans="2:23" ht="122.4" x14ac:dyDescent="0.3">
      <c r="B1775" s="78" t="s">
        <v>26</v>
      </c>
      <c r="C1775" s="76">
        <v>807275</v>
      </c>
      <c r="D1775" s="79" t="s">
        <v>2609</v>
      </c>
      <c r="E1775" s="75">
        <v>8</v>
      </c>
      <c r="F1775" s="76">
        <v>6</v>
      </c>
      <c r="G1775" s="76">
        <v>2</v>
      </c>
      <c r="H1775" s="6">
        <f t="shared" si="466"/>
        <v>571200</v>
      </c>
      <c r="I1775" s="6">
        <f t="shared" si="467"/>
        <v>225200</v>
      </c>
      <c r="J1775" s="6">
        <f t="shared" si="452"/>
        <v>796400</v>
      </c>
      <c r="K1775" s="7">
        <f t="shared" si="453"/>
        <v>1296000</v>
      </c>
      <c r="L1775" s="7">
        <f t="shared" si="454"/>
        <v>554000</v>
      </c>
      <c r="M1775" s="7">
        <f t="shared" si="455"/>
        <v>1850000</v>
      </c>
      <c r="N1775" s="8">
        <f t="shared" si="456"/>
        <v>972000</v>
      </c>
      <c r="O1775" s="8">
        <f t="shared" si="457"/>
        <v>571200</v>
      </c>
      <c r="P1775" s="8">
        <f t="shared" si="458"/>
        <v>1543200</v>
      </c>
      <c r="Q1775" s="9">
        <f t="shared" si="459"/>
        <v>906000</v>
      </c>
      <c r="R1775" s="9">
        <f t="shared" si="460"/>
        <v>358000</v>
      </c>
      <c r="S1775" s="10">
        <f t="shared" si="461"/>
        <v>1264000</v>
      </c>
      <c r="T1775" s="11">
        <f t="shared" si="462"/>
        <v>238920</v>
      </c>
      <c r="U1775" s="12">
        <f t="shared" si="463"/>
        <v>1292520</v>
      </c>
      <c r="V1775" s="13">
        <f t="shared" si="464"/>
        <v>985720</v>
      </c>
      <c r="W1775" s="10">
        <f t="shared" si="465"/>
        <v>706520</v>
      </c>
    </row>
    <row r="1776" spans="2:23" ht="102" x14ac:dyDescent="0.3">
      <c r="B1776" s="78" t="s">
        <v>26</v>
      </c>
      <c r="C1776" s="76">
        <v>807276</v>
      </c>
      <c r="D1776" s="79" t="s">
        <v>2610</v>
      </c>
      <c r="E1776" s="75">
        <v>8</v>
      </c>
      <c r="F1776" s="76">
        <v>6</v>
      </c>
      <c r="G1776" s="76">
        <v>2</v>
      </c>
      <c r="H1776" s="6">
        <f t="shared" si="466"/>
        <v>571200</v>
      </c>
      <c r="I1776" s="6">
        <f t="shared" si="467"/>
        <v>225200</v>
      </c>
      <c r="J1776" s="6">
        <f t="shared" si="452"/>
        <v>796400</v>
      </c>
      <c r="K1776" s="7">
        <f t="shared" si="453"/>
        <v>1296000</v>
      </c>
      <c r="L1776" s="7">
        <f t="shared" si="454"/>
        <v>554000</v>
      </c>
      <c r="M1776" s="7">
        <f t="shared" si="455"/>
        <v>1850000</v>
      </c>
      <c r="N1776" s="8">
        <f t="shared" si="456"/>
        <v>972000</v>
      </c>
      <c r="O1776" s="8">
        <f t="shared" si="457"/>
        <v>571200</v>
      </c>
      <c r="P1776" s="8">
        <f t="shared" si="458"/>
        <v>1543200</v>
      </c>
      <c r="Q1776" s="9">
        <f t="shared" si="459"/>
        <v>906000</v>
      </c>
      <c r="R1776" s="9">
        <f t="shared" si="460"/>
        <v>358000</v>
      </c>
      <c r="S1776" s="10">
        <f t="shared" si="461"/>
        <v>1264000</v>
      </c>
      <c r="T1776" s="11">
        <f t="shared" si="462"/>
        <v>238920</v>
      </c>
      <c r="U1776" s="12">
        <f t="shared" si="463"/>
        <v>1292520</v>
      </c>
      <c r="V1776" s="13">
        <f t="shared" si="464"/>
        <v>985720</v>
      </c>
      <c r="W1776" s="10">
        <f t="shared" si="465"/>
        <v>706520</v>
      </c>
    </row>
    <row r="1777" spans="2:23" ht="102" x14ac:dyDescent="0.3">
      <c r="B1777" s="78" t="s">
        <v>26</v>
      </c>
      <c r="C1777" s="76">
        <v>807277</v>
      </c>
      <c r="D1777" s="79" t="s">
        <v>2611</v>
      </c>
      <c r="E1777" s="75">
        <v>8</v>
      </c>
      <c r="F1777" s="76">
        <v>6</v>
      </c>
      <c r="G1777" s="76">
        <v>2</v>
      </c>
      <c r="H1777" s="6">
        <f t="shared" si="466"/>
        <v>571200</v>
      </c>
      <c r="I1777" s="6">
        <f t="shared" si="467"/>
        <v>225200</v>
      </c>
      <c r="J1777" s="6">
        <f t="shared" si="452"/>
        <v>796400</v>
      </c>
      <c r="K1777" s="7">
        <f t="shared" si="453"/>
        <v>1296000</v>
      </c>
      <c r="L1777" s="7">
        <f t="shared" si="454"/>
        <v>554000</v>
      </c>
      <c r="M1777" s="7">
        <f t="shared" si="455"/>
        <v>1850000</v>
      </c>
      <c r="N1777" s="8">
        <f t="shared" si="456"/>
        <v>972000</v>
      </c>
      <c r="O1777" s="8">
        <f t="shared" si="457"/>
        <v>571200</v>
      </c>
      <c r="P1777" s="8">
        <f t="shared" si="458"/>
        <v>1543200</v>
      </c>
      <c r="Q1777" s="9">
        <f t="shared" si="459"/>
        <v>906000</v>
      </c>
      <c r="R1777" s="9">
        <f t="shared" si="460"/>
        <v>358000</v>
      </c>
      <c r="S1777" s="10">
        <f t="shared" si="461"/>
        <v>1264000</v>
      </c>
      <c r="T1777" s="11">
        <f t="shared" si="462"/>
        <v>238920</v>
      </c>
      <c r="U1777" s="12">
        <f t="shared" si="463"/>
        <v>1292520</v>
      </c>
      <c r="V1777" s="13">
        <f t="shared" si="464"/>
        <v>985720</v>
      </c>
      <c r="W1777" s="10">
        <f t="shared" si="465"/>
        <v>706520</v>
      </c>
    </row>
    <row r="1778" spans="2:23" ht="102" x14ac:dyDescent="0.3">
      <c r="B1778" s="78" t="s">
        <v>26</v>
      </c>
      <c r="C1778" s="76">
        <v>807278</v>
      </c>
      <c r="D1778" s="79" t="s">
        <v>2612</v>
      </c>
      <c r="E1778" s="75">
        <v>8</v>
      </c>
      <c r="F1778" s="76">
        <v>6</v>
      </c>
      <c r="G1778" s="76">
        <v>2</v>
      </c>
      <c r="H1778" s="6">
        <f t="shared" si="466"/>
        <v>571200</v>
      </c>
      <c r="I1778" s="6">
        <f t="shared" si="467"/>
        <v>225200</v>
      </c>
      <c r="J1778" s="6">
        <f t="shared" si="452"/>
        <v>796400</v>
      </c>
      <c r="K1778" s="7">
        <f t="shared" si="453"/>
        <v>1296000</v>
      </c>
      <c r="L1778" s="7">
        <f t="shared" si="454"/>
        <v>554000</v>
      </c>
      <c r="M1778" s="7">
        <f t="shared" si="455"/>
        <v>1850000</v>
      </c>
      <c r="N1778" s="8">
        <f t="shared" si="456"/>
        <v>972000</v>
      </c>
      <c r="O1778" s="8">
        <f t="shared" si="457"/>
        <v>571200</v>
      </c>
      <c r="P1778" s="8">
        <f t="shared" si="458"/>
        <v>1543200</v>
      </c>
      <c r="Q1778" s="9">
        <f t="shared" si="459"/>
        <v>906000</v>
      </c>
      <c r="R1778" s="9">
        <f t="shared" si="460"/>
        <v>358000</v>
      </c>
      <c r="S1778" s="10">
        <f t="shared" si="461"/>
        <v>1264000</v>
      </c>
      <c r="T1778" s="11">
        <f t="shared" si="462"/>
        <v>238920</v>
      </c>
      <c r="U1778" s="12">
        <f t="shared" si="463"/>
        <v>1292520</v>
      </c>
      <c r="V1778" s="13">
        <f t="shared" si="464"/>
        <v>985720</v>
      </c>
      <c r="W1778" s="10">
        <f t="shared" si="465"/>
        <v>706520</v>
      </c>
    </row>
    <row r="1779" spans="2:23" ht="102" x14ac:dyDescent="0.3">
      <c r="B1779" s="78" t="s">
        <v>26</v>
      </c>
      <c r="C1779" s="76">
        <v>807279</v>
      </c>
      <c r="D1779" s="79" t="s">
        <v>2613</v>
      </c>
      <c r="E1779" s="75">
        <v>8</v>
      </c>
      <c r="F1779" s="76">
        <v>6</v>
      </c>
      <c r="G1779" s="76">
        <v>2</v>
      </c>
      <c r="H1779" s="6">
        <f t="shared" si="466"/>
        <v>571200</v>
      </c>
      <c r="I1779" s="6">
        <f t="shared" si="467"/>
        <v>225200</v>
      </c>
      <c r="J1779" s="6">
        <f t="shared" si="452"/>
        <v>796400</v>
      </c>
      <c r="K1779" s="7">
        <f t="shared" si="453"/>
        <v>1296000</v>
      </c>
      <c r="L1779" s="7">
        <f t="shared" si="454"/>
        <v>554000</v>
      </c>
      <c r="M1779" s="7">
        <f t="shared" si="455"/>
        <v>1850000</v>
      </c>
      <c r="N1779" s="8">
        <f t="shared" si="456"/>
        <v>972000</v>
      </c>
      <c r="O1779" s="8">
        <f t="shared" si="457"/>
        <v>571200</v>
      </c>
      <c r="P1779" s="8">
        <f t="shared" si="458"/>
        <v>1543200</v>
      </c>
      <c r="Q1779" s="9">
        <f t="shared" si="459"/>
        <v>906000</v>
      </c>
      <c r="R1779" s="9">
        <f t="shared" si="460"/>
        <v>358000</v>
      </c>
      <c r="S1779" s="10">
        <f t="shared" si="461"/>
        <v>1264000</v>
      </c>
      <c r="T1779" s="11">
        <f t="shared" si="462"/>
        <v>238920</v>
      </c>
      <c r="U1779" s="12">
        <f t="shared" si="463"/>
        <v>1292520</v>
      </c>
      <c r="V1779" s="13">
        <f t="shared" si="464"/>
        <v>985720</v>
      </c>
      <c r="W1779" s="10">
        <f t="shared" si="465"/>
        <v>706520</v>
      </c>
    </row>
    <row r="1780" spans="2:23" ht="122.4" x14ac:dyDescent="0.3">
      <c r="B1780" s="78" t="s">
        <v>26</v>
      </c>
      <c r="C1780" s="76">
        <v>807280</v>
      </c>
      <c r="D1780" s="79" t="s">
        <v>2614</v>
      </c>
      <c r="E1780" s="75">
        <v>8</v>
      </c>
      <c r="F1780" s="76">
        <v>6</v>
      </c>
      <c r="G1780" s="76">
        <v>2</v>
      </c>
      <c r="H1780" s="6">
        <f t="shared" si="466"/>
        <v>571200</v>
      </c>
      <c r="I1780" s="6">
        <f t="shared" si="467"/>
        <v>225200</v>
      </c>
      <c r="J1780" s="6">
        <f t="shared" si="452"/>
        <v>796400</v>
      </c>
      <c r="K1780" s="7">
        <f t="shared" si="453"/>
        <v>1296000</v>
      </c>
      <c r="L1780" s="7">
        <f t="shared" si="454"/>
        <v>554000</v>
      </c>
      <c r="M1780" s="7">
        <f t="shared" si="455"/>
        <v>1850000</v>
      </c>
      <c r="N1780" s="8">
        <f t="shared" si="456"/>
        <v>972000</v>
      </c>
      <c r="O1780" s="8">
        <f t="shared" si="457"/>
        <v>571200</v>
      </c>
      <c r="P1780" s="8">
        <f t="shared" si="458"/>
        <v>1543200</v>
      </c>
      <c r="Q1780" s="9">
        <f t="shared" si="459"/>
        <v>906000</v>
      </c>
      <c r="R1780" s="9">
        <f t="shared" si="460"/>
        <v>358000</v>
      </c>
      <c r="S1780" s="10">
        <f t="shared" si="461"/>
        <v>1264000</v>
      </c>
      <c r="T1780" s="11">
        <f t="shared" si="462"/>
        <v>238920</v>
      </c>
      <c r="U1780" s="12">
        <f t="shared" si="463"/>
        <v>1292520</v>
      </c>
      <c r="V1780" s="13">
        <f t="shared" si="464"/>
        <v>985720</v>
      </c>
      <c r="W1780" s="10">
        <f t="shared" si="465"/>
        <v>706520</v>
      </c>
    </row>
    <row r="1781" spans="2:23" ht="102" x14ac:dyDescent="0.3">
      <c r="B1781" s="78" t="s">
        <v>26</v>
      </c>
      <c r="C1781" s="76">
        <v>807281</v>
      </c>
      <c r="D1781" s="79" t="s">
        <v>2615</v>
      </c>
      <c r="E1781" s="75">
        <v>8</v>
      </c>
      <c r="F1781" s="76">
        <v>6</v>
      </c>
      <c r="G1781" s="76">
        <v>2</v>
      </c>
      <c r="H1781" s="6">
        <f t="shared" si="466"/>
        <v>571200</v>
      </c>
      <c r="I1781" s="6">
        <f t="shared" si="467"/>
        <v>225200</v>
      </c>
      <c r="J1781" s="6">
        <f t="shared" si="452"/>
        <v>796400</v>
      </c>
      <c r="K1781" s="7">
        <f t="shared" si="453"/>
        <v>1296000</v>
      </c>
      <c r="L1781" s="7">
        <f t="shared" si="454"/>
        <v>554000</v>
      </c>
      <c r="M1781" s="7">
        <f t="shared" si="455"/>
        <v>1850000</v>
      </c>
      <c r="N1781" s="8">
        <f t="shared" si="456"/>
        <v>972000</v>
      </c>
      <c r="O1781" s="8">
        <f t="shared" si="457"/>
        <v>571200</v>
      </c>
      <c r="P1781" s="8">
        <f t="shared" si="458"/>
        <v>1543200</v>
      </c>
      <c r="Q1781" s="9">
        <f t="shared" si="459"/>
        <v>906000</v>
      </c>
      <c r="R1781" s="9">
        <f t="shared" si="460"/>
        <v>358000</v>
      </c>
      <c r="S1781" s="10">
        <f t="shared" si="461"/>
        <v>1264000</v>
      </c>
      <c r="T1781" s="11">
        <f t="shared" si="462"/>
        <v>238920</v>
      </c>
      <c r="U1781" s="12">
        <f t="shared" si="463"/>
        <v>1292520</v>
      </c>
      <c r="V1781" s="13">
        <f t="shared" si="464"/>
        <v>985720</v>
      </c>
      <c r="W1781" s="10">
        <f t="shared" si="465"/>
        <v>706520</v>
      </c>
    </row>
    <row r="1782" spans="2:23" ht="102" x14ac:dyDescent="0.3">
      <c r="B1782" s="78" t="s">
        <v>26</v>
      </c>
      <c r="C1782" s="76">
        <v>807282</v>
      </c>
      <c r="D1782" s="79" t="s">
        <v>2616</v>
      </c>
      <c r="E1782" s="75">
        <v>8</v>
      </c>
      <c r="F1782" s="76">
        <v>6</v>
      </c>
      <c r="G1782" s="76">
        <v>2</v>
      </c>
      <c r="H1782" s="6">
        <f t="shared" si="466"/>
        <v>571200</v>
      </c>
      <c r="I1782" s="6">
        <f t="shared" si="467"/>
        <v>225200</v>
      </c>
      <c r="J1782" s="6">
        <f t="shared" si="452"/>
        <v>796400</v>
      </c>
      <c r="K1782" s="7">
        <f t="shared" si="453"/>
        <v>1296000</v>
      </c>
      <c r="L1782" s="7">
        <f t="shared" si="454"/>
        <v>554000</v>
      </c>
      <c r="M1782" s="7">
        <f t="shared" si="455"/>
        <v>1850000</v>
      </c>
      <c r="N1782" s="8">
        <f t="shared" si="456"/>
        <v>972000</v>
      </c>
      <c r="O1782" s="8">
        <f t="shared" si="457"/>
        <v>571200</v>
      </c>
      <c r="P1782" s="8">
        <f t="shared" si="458"/>
        <v>1543200</v>
      </c>
      <c r="Q1782" s="9">
        <f t="shared" si="459"/>
        <v>906000</v>
      </c>
      <c r="R1782" s="9">
        <f t="shared" si="460"/>
        <v>358000</v>
      </c>
      <c r="S1782" s="10">
        <f t="shared" si="461"/>
        <v>1264000</v>
      </c>
      <c r="T1782" s="11">
        <f t="shared" si="462"/>
        <v>238920</v>
      </c>
      <c r="U1782" s="12">
        <f t="shared" si="463"/>
        <v>1292520</v>
      </c>
      <c r="V1782" s="13">
        <f t="shared" si="464"/>
        <v>985720</v>
      </c>
      <c r="W1782" s="10">
        <f t="shared" si="465"/>
        <v>706520</v>
      </c>
    </row>
    <row r="1783" spans="2:23" ht="122.4" x14ac:dyDescent="0.3">
      <c r="B1783" s="78" t="s">
        <v>26</v>
      </c>
      <c r="C1783" s="76">
        <v>807283</v>
      </c>
      <c r="D1783" s="79" t="s">
        <v>2617</v>
      </c>
      <c r="E1783" s="75">
        <v>8</v>
      </c>
      <c r="F1783" s="76">
        <v>6</v>
      </c>
      <c r="G1783" s="76">
        <v>2</v>
      </c>
      <c r="H1783" s="6">
        <f t="shared" si="466"/>
        <v>571200</v>
      </c>
      <c r="I1783" s="6">
        <f t="shared" si="467"/>
        <v>225200</v>
      </c>
      <c r="J1783" s="6">
        <f t="shared" si="452"/>
        <v>796400</v>
      </c>
      <c r="K1783" s="7">
        <f t="shared" si="453"/>
        <v>1296000</v>
      </c>
      <c r="L1783" s="7">
        <f t="shared" si="454"/>
        <v>554000</v>
      </c>
      <c r="M1783" s="7">
        <f t="shared" si="455"/>
        <v>1850000</v>
      </c>
      <c r="N1783" s="8">
        <f t="shared" si="456"/>
        <v>972000</v>
      </c>
      <c r="O1783" s="8">
        <f t="shared" si="457"/>
        <v>571200</v>
      </c>
      <c r="P1783" s="8">
        <f t="shared" si="458"/>
        <v>1543200</v>
      </c>
      <c r="Q1783" s="9">
        <f t="shared" si="459"/>
        <v>906000</v>
      </c>
      <c r="R1783" s="9">
        <f t="shared" si="460"/>
        <v>358000</v>
      </c>
      <c r="S1783" s="10">
        <f t="shared" si="461"/>
        <v>1264000</v>
      </c>
      <c r="T1783" s="11">
        <f t="shared" si="462"/>
        <v>238920</v>
      </c>
      <c r="U1783" s="12">
        <f t="shared" si="463"/>
        <v>1292520</v>
      </c>
      <c r="V1783" s="13">
        <f t="shared" si="464"/>
        <v>985720</v>
      </c>
      <c r="W1783" s="10">
        <f t="shared" si="465"/>
        <v>706520</v>
      </c>
    </row>
    <row r="1784" spans="2:23" ht="102" x14ac:dyDescent="0.3">
      <c r="B1784" s="78" t="s">
        <v>26</v>
      </c>
      <c r="C1784" s="76">
        <v>807284</v>
      </c>
      <c r="D1784" s="79" t="s">
        <v>2618</v>
      </c>
      <c r="E1784" s="75">
        <v>8</v>
      </c>
      <c r="F1784" s="76">
        <v>6</v>
      </c>
      <c r="G1784" s="76">
        <v>2</v>
      </c>
      <c r="H1784" s="6">
        <f t="shared" si="466"/>
        <v>571200</v>
      </c>
      <c r="I1784" s="6">
        <f t="shared" si="467"/>
        <v>225200</v>
      </c>
      <c r="J1784" s="6">
        <f t="shared" si="452"/>
        <v>796400</v>
      </c>
      <c r="K1784" s="7">
        <f t="shared" si="453"/>
        <v>1296000</v>
      </c>
      <c r="L1784" s="7">
        <f t="shared" si="454"/>
        <v>554000</v>
      </c>
      <c r="M1784" s="7">
        <f t="shared" si="455"/>
        <v>1850000</v>
      </c>
      <c r="N1784" s="8">
        <f t="shared" si="456"/>
        <v>972000</v>
      </c>
      <c r="O1784" s="8">
        <f t="shared" si="457"/>
        <v>571200</v>
      </c>
      <c r="P1784" s="8">
        <f t="shared" si="458"/>
        <v>1543200</v>
      </c>
      <c r="Q1784" s="9">
        <f t="shared" si="459"/>
        <v>906000</v>
      </c>
      <c r="R1784" s="9">
        <f t="shared" si="460"/>
        <v>358000</v>
      </c>
      <c r="S1784" s="10">
        <f t="shared" si="461"/>
        <v>1264000</v>
      </c>
      <c r="T1784" s="11">
        <f t="shared" si="462"/>
        <v>238920</v>
      </c>
      <c r="U1784" s="12">
        <f t="shared" si="463"/>
        <v>1292520</v>
      </c>
      <c r="V1784" s="13">
        <f t="shared" si="464"/>
        <v>985720</v>
      </c>
      <c r="W1784" s="10">
        <f t="shared" si="465"/>
        <v>706520</v>
      </c>
    </row>
    <row r="1785" spans="2:23" ht="102" x14ac:dyDescent="0.3">
      <c r="B1785" s="78" t="s">
        <v>26</v>
      </c>
      <c r="C1785" s="76">
        <v>807285</v>
      </c>
      <c r="D1785" s="79" t="s">
        <v>2619</v>
      </c>
      <c r="E1785" s="75">
        <v>8</v>
      </c>
      <c r="F1785" s="76">
        <v>6</v>
      </c>
      <c r="G1785" s="76">
        <v>2</v>
      </c>
      <c r="H1785" s="6">
        <f t="shared" si="466"/>
        <v>571200</v>
      </c>
      <c r="I1785" s="6">
        <f t="shared" si="467"/>
        <v>225200</v>
      </c>
      <c r="J1785" s="6">
        <f t="shared" si="452"/>
        <v>796400</v>
      </c>
      <c r="K1785" s="7">
        <f t="shared" si="453"/>
        <v>1296000</v>
      </c>
      <c r="L1785" s="7">
        <f t="shared" si="454"/>
        <v>554000</v>
      </c>
      <c r="M1785" s="7">
        <f t="shared" si="455"/>
        <v>1850000</v>
      </c>
      <c r="N1785" s="8">
        <f t="shared" si="456"/>
        <v>972000</v>
      </c>
      <c r="O1785" s="8">
        <f t="shared" si="457"/>
        <v>571200</v>
      </c>
      <c r="P1785" s="8">
        <f t="shared" si="458"/>
        <v>1543200</v>
      </c>
      <c r="Q1785" s="9">
        <f t="shared" si="459"/>
        <v>906000</v>
      </c>
      <c r="R1785" s="9">
        <f t="shared" si="460"/>
        <v>358000</v>
      </c>
      <c r="S1785" s="10">
        <f t="shared" si="461"/>
        <v>1264000</v>
      </c>
      <c r="T1785" s="11">
        <f t="shared" si="462"/>
        <v>238920</v>
      </c>
      <c r="U1785" s="12">
        <f t="shared" si="463"/>
        <v>1292520</v>
      </c>
      <c r="V1785" s="13">
        <f t="shared" si="464"/>
        <v>985720</v>
      </c>
      <c r="W1785" s="10">
        <f t="shared" si="465"/>
        <v>706520</v>
      </c>
    </row>
    <row r="1786" spans="2:23" ht="122.4" x14ac:dyDescent="0.3">
      <c r="B1786" s="78" t="s">
        <v>26</v>
      </c>
      <c r="C1786" s="76">
        <v>807286</v>
      </c>
      <c r="D1786" s="79" t="s">
        <v>2620</v>
      </c>
      <c r="E1786" s="75">
        <v>8</v>
      </c>
      <c r="F1786" s="76">
        <v>6</v>
      </c>
      <c r="G1786" s="76">
        <v>2</v>
      </c>
      <c r="H1786" s="6">
        <f t="shared" si="466"/>
        <v>571200</v>
      </c>
      <c r="I1786" s="6">
        <f t="shared" si="467"/>
        <v>225200</v>
      </c>
      <c r="J1786" s="6">
        <f t="shared" si="452"/>
        <v>796400</v>
      </c>
      <c r="K1786" s="7">
        <f t="shared" si="453"/>
        <v>1296000</v>
      </c>
      <c r="L1786" s="7">
        <f t="shared" si="454"/>
        <v>554000</v>
      </c>
      <c r="M1786" s="7">
        <f t="shared" si="455"/>
        <v>1850000</v>
      </c>
      <c r="N1786" s="8">
        <f t="shared" si="456"/>
        <v>972000</v>
      </c>
      <c r="O1786" s="8">
        <f t="shared" si="457"/>
        <v>571200</v>
      </c>
      <c r="P1786" s="8">
        <f t="shared" si="458"/>
        <v>1543200</v>
      </c>
      <c r="Q1786" s="9">
        <f t="shared" si="459"/>
        <v>906000</v>
      </c>
      <c r="R1786" s="9">
        <f t="shared" si="460"/>
        <v>358000</v>
      </c>
      <c r="S1786" s="10">
        <f t="shared" si="461"/>
        <v>1264000</v>
      </c>
      <c r="T1786" s="11">
        <f t="shared" si="462"/>
        <v>238920</v>
      </c>
      <c r="U1786" s="12">
        <f t="shared" si="463"/>
        <v>1292520</v>
      </c>
      <c r="V1786" s="13">
        <f t="shared" si="464"/>
        <v>985720</v>
      </c>
      <c r="W1786" s="10">
        <f t="shared" si="465"/>
        <v>706520</v>
      </c>
    </row>
    <row r="1787" spans="2:23" ht="102" x14ac:dyDescent="0.3">
      <c r="B1787" s="78" t="s">
        <v>26</v>
      </c>
      <c r="C1787" s="76">
        <v>807287</v>
      </c>
      <c r="D1787" s="79" t="s">
        <v>2621</v>
      </c>
      <c r="E1787" s="75">
        <v>8</v>
      </c>
      <c r="F1787" s="76">
        <v>6</v>
      </c>
      <c r="G1787" s="76">
        <v>2</v>
      </c>
      <c r="H1787" s="6">
        <f t="shared" si="466"/>
        <v>571200</v>
      </c>
      <c r="I1787" s="6">
        <f t="shared" si="467"/>
        <v>225200</v>
      </c>
      <c r="J1787" s="6">
        <f t="shared" si="452"/>
        <v>796400</v>
      </c>
      <c r="K1787" s="7">
        <f t="shared" si="453"/>
        <v>1296000</v>
      </c>
      <c r="L1787" s="7">
        <f t="shared" si="454"/>
        <v>554000</v>
      </c>
      <c r="M1787" s="7">
        <f t="shared" si="455"/>
        <v>1850000</v>
      </c>
      <c r="N1787" s="8">
        <f t="shared" si="456"/>
        <v>972000</v>
      </c>
      <c r="O1787" s="8">
        <f t="shared" si="457"/>
        <v>571200</v>
      </c>
      <c r="P1787" s="8">
        <f t="shared" si="458"/>
        <v>1543200</v>
      </c>
      <c r="Q1787" s="9">
        <f t="shared" si="459"/>
        <v>906000</v>
      </c>
      <c r="R1787" s="9">
        <f t="shared" si="460"/>
        <v>358000</v>
      </c>
      <c r="S1787" s="10">
        <f t="shared" si="461"/>
        <v>1264000</v>
      </c>
      <c r="T1787" s="11">
        <f t="shared" si="462"/>
        <v>238920</v>
      </c>
      <c r="U1787" s="12">
        <f t="shared" si="463"/>
        <v>1292520</v>
      </c>
      <c r="V1787" s="13">
        <f t="shared" si="464"/>
        <v>985720</v>
      </c>
      <c r="W1787" s="10">
        <f t="shared" si="465"/>
        <v>706520</v>
      </c>
    </row>
    <row r="1788" spans="2:23" ht="122.4" x14ac:dyDescent="0.3">
      <c r="B1788" s="78" t="s">
        <v>26</v>
      </c>
      <c r="C1788" s="76">
        <v>807288</v>
      </c>
      <c r="D1788" s="79" t="s">
        <v>2622</v>
      </c>
      <c r="E1788" s="75">
        <v>8</v>
      </c>
      <c r="F1788" s="76">
        <v>6</v>
      </c>
      <c r="G1788" s="76">
        <v>2</v>
      </c>
      <c r="H1788" s="6">
        <f t="shared" si="466"/>
        <v>571200</v>
      </c>
      <c r="I1788" s="6">
        <f t="shared" si="467"/>
        <v>225200</v>
      </c>
      <c r="J1788" s="6">
        <f t="shared" si="452"/>
        <v>796400</v>
      </c>
      <c r="K1788" s="7">
        <f t="shared" si="453"/>
        <v>1296000</v>
      </c>
      <c r="L1788" s="7">
        <f t="shared" si="454"/>
        <v>554000</v>
      </c>
      <c r="M1788" s="7">
        <f t="shared" si="455"/>
        <v>1850000</v>
      </c>
      <c r="N1788" s="8">
        <f t="shared" si="456"/>
        <v>972000</v>
      </c>
      <c r="O1788" s="8">
        <f t="shared" si="457"/>
        <v>571200</v>
      </c>
      <c r="P1788" s="8">
        <f t="shared" si="458"/>
        <v>1543200</v>
      </c>
      <c r="Q1788" s="9">
        <f t="shared" si="459"/>
        <v>906000</v>
      </c>
      <c r="R1788" s="9">
        <f t="shared" si="460"/>
        <v>358000</v>
      </c>
      <c r="S1788" s="10">
        <f t="shared" si="461"/>
        <v>1264000</v>
      </c>
      <c r="T1788" s="11">
        <f t="shared" si="462"/>
        <v>238920</v>
      </c>
      <c r="U1788" s="12">
        <f t="shared" si="463"/>
        <v>1292520</v>
      </c>
      <c r="V1788" s="13">
        <f t="shared" si="464"/>
        <v>985720</v>
      </c>
      <c r="W1788" s="10">
        <f t="shared" si="465"/>
        <v>706520</v>
      </c>
    </row>
    <row r="1789" spans="2:23" ht="142.80000000000001" x14ac:dyDescent="0.3">
      <c r="B1789" s="78" t="s">
        <v>26</v>
      </c>
      <c r="C1789" s="76">
        <v>807289</v>
      </c>
      <c r="D1789" s="79" t="s">
        <v>2623</v>
      </c>
      <c r="E1789" s="75">
        <v>8</v>
      </c>
      <c r="F1789" s="76">
        <v>6</v>
      </c>
      <c r="G1789" s="76">
        <v>2</v>
      </c>
      <c r="H1789" s="6">
        <f t="shared" si="466"/>
        <v>571200</v>
      </c>
      <c r="I1789" s="6">
        <f t="shared" si="467"/>
        <v>225200</v>
      </c>
      <c r="J1789" s="6">
        <f t="shared" si="452"/>
        <v>796400</v>
      </c>
      <c r="K1789" s="7">
        <f t="shared" si="453"/>
        <v>1296000</v>
      </c>
      <c r="L1789" s="7">
        <f t="shared" si="454"/>
        <v>554000</v>
      </c>
      <c r="M1789" s="7">
        <f t="shared" si="455"/>
        <v>1850000</v>
      </c>
      <c r="N1789" s="8">
        <f t="shared" si="456"/>
        <v>972000</v>
      </c>
      <c r="O1789" s="8">
        <f t="shared" si="457"/>
        <v>571200</v>
      </c>
      <c r="P1789" s="8">
        <f t="shared" si="458"/>
        <v>1543200</v>
      </c>
      <c r="Q1789" s="9">
        <f t="shared" si="459"/>
        <v>906000</v>
      </c>
      <c r="R1789" s="9">
        <f t="shared" si="460"/>
        <v>358000</v>
      </c>
      <c r="S1789" s="10">
        <f t="shared" si="461"/>
        <v>1264000</v>
      </c>
      <c r="T1789" s="11">
        <f t="shared" si="462"/>
        <v>238920</v>
      </c>
      <c r="U1789" s="12">
        <f t="shared" si="463"/>
        <v>1292520</v>
      </c>
      <c r="V1789" s="13">
        <f t="shared" si="464"/>
        <v>985720</v>
      </c>
      <c r="W1789" s="10">
        <f t="shared" si="465"/>
        <v>706520</v>
      </c>
    </row>
    <row r="1790" spans="2:23" ht="102" x14ac:dyDescent="0.3">
      <c r="B1790" s="78" t="s">
        <v>26</v>
      </c>
      <c r="C1790" s="76">
        <v>807290</v>
      </c>
      <c r="D1790" s="79" t="s">
        <v>2624</v>
      </c>
      <c r="E1790" s="75">
        <v>8</v>
      </c>
      <c r="F1790" s="76">
        <v>6</v>
      </c>
      <c r="G1790" s="76">
        <v>2</v>
      </c>
      <c r="H1790" s="6">
        <f t="shared" si="466"/>
        <v>571200</v>
      </c>
      <c r="I1790" s="6">
        <f t="shared" si="467"/>
        <v>225200</v>
      </c>
      <c r="J1790" s="6">
        <f t="shared" si="452"/>
        <v>796400</v>
      </c>
      <c r="K1790" s="7">
        <f t="shared" si="453"/>
        <v>1296000</v>
      </c>
      <c r="L1790" s="7">
        <f t="shared" si="454"/>
        <v>554000</v>
      </c>
      <c r="M1790" s="7">
        <f t="shared" si="455"/>
        <v>1850000</v>
      </c>
      <c r="N1790" s="8">
        <f t="shared" si="456"/>
        <v>972000</v>
      </c>
      <c r="O1790" s="8">
        <f t="shared" si="457"/>
        <v>571200</v>
      </c>
      <c r="P1790" s="8">
        <f t="shared" si="458"/>
        <v>1543200</v>
      </c>
      <c r="Q1790" s="9">
        <f t="shared" si="459"/>
        <v>906000</v>
      </c>
      <c r="R1790" s="9">
        <f t="shared" si="460"/>
        <v>358000</v>
      </c>
      <c r="S1790" s="10">
        <f t="shared" si="461"/>
        <v>1264000</v>
      </c>
      <c r="T1790" s="11">
        <f t="shared" si="462"/>
        <v>238920</v>
      </c>
      <c r="U1790" s="12">
        <f t="shared" si="463"/>
        <v>1292520</v>
      </c>
      <c r="V1790" s="13">
        <f t="shared" si="464"/>
        <v>985720</v>
      </c>
      <c r="W1790" s="10">
        <f t="shared" si="465"/>
        <v>706520</v>
      </c>
    </row>
    <row r="1791" spans="2:23" ht="102" x14ac:dyDescent="0.3">
      <c r="B1791" s="78" t="s">
        <v>26</v>
      </c>
      <c r="C1791" s="76">
        <v>807291</v>
      </c>
      <c r="D1791" s="79" t="s">
        <v>2625</v>
      </c>
      <c r="E1791" s="75">
        <v>8</v>
      </c>
      <c r="F1791" s="76">
        <v>6</v>
      </c>
      <c r="G1791" s="76">
        <v>2</v>
      </c>
      <c r="H1791" s="6">
        <f t="shared" si="466"/>
        <v>571200</v>
      </c>
      <c r="I1791" s="6">
        <f t="shared" si="467"/>
        <v>225200</v>
      </c>
      <c r="J1791" s="6">
        <f t="shared" si="452"/>
        <v>796400</v>
      </c>
      <c r="K1791" s="7">
        <f t="shared" si="453"/>
        <v>1296000</v>
      </c>
      <c r="L1791" s="7">
        <f t="shared" si="454"/>
        <v>554000</v>
      </c>
      <c r="M1791" s="7">
        <f t="shared" si="455"/>
        <v>1850000</v>
      </c>
      <c r="N1791" s="8">
        <f t="shared" si="456"/>
        <v>972000</v>
      </c>
      <c r="O1791" s="8">
        <f t="shared" si="457"/>
        <v>571200</v>
      </c>
      <c r="P1791" s="8">
        <f t="shared" si="458"/>
        <v>1543200</v>
      </c>
      <c r="Q1791" s="9">
        <f t="shared" si="459"/>
        <v>906000</v>
      </c>
      <c r="R1791" s="9">
        <f t="shared" si="460"/>
        <v>358000</v>
      </c>
      <c r="S1791" s="10">
        <f t="shared" si="461"/>
        <v>1264000</v>
      </c>
      <c r="T1791" s="11">
        <f t="shared" si="462"/>
        <v>238920</v>
      </c>
      <c r="U1791" s="12">
        <f t="shared" si="463"/>
        <v>1292520</v>
      </c>
      <c r="V1791" s="13">
        <f t="shared" si="464"/>
        <v>985720</v>
      </c>
      <c r="W1791" s="10">
        <f t="shared" si="465"/>
        <v>706520</v>
      </c>
    </row>
    <row r="1792" spans="2:23" ht="122.4" x14ac:dyDescent="0.3">
      <c r="B1792" s="78" t="s">
        <v>26</v>
      </c>
      <c r="C1792" s="76">
        <v>807292</v>
      </c>
      <c r="D1792" s="79" t="s">
        <v>2626</v>
      </c>
      <c r="E1792" s="75">
        <v>8</v>
      </c>
      <c r="F1792" s="76">
        <v>6</v>
      </c>
      <c r="G1792" s="76">
        <v>2</v>
      </c>
      <c r="H1792" s="6">
        <f t="shared" si="466"/>
        <v>571200</v>
      </c>
      <c r="I1792" s="6">
        <f t="shared" si="467"/>
        <v>225200</v>
      </c>
      <c r="J1792" s="6">
        <f t="shared" si="452"/>
        <v>796400</v>
      </c>
      <c r="K1792" s="7">
        <f t="shared" si="453"/>
        <v>1296000</v>
      </c>
      <c r="L1792" s="7">
        <f t="shared" si="454"/>
        <v>554000</v>
      </c>
      <c r="M1792" s="7">
        <f t="shared" si="455"/>
        <v>1850000</v>
      </c>
      <c r="N1792" s="8">
        <f t="shared" si="456"/>
        <v>972000</v>
      </c>
      <c r="O1792" s="8">
        <f t="shared" si="457"/>
        <v>571200</v>
      </c>
      <c r="P1792" s="8">
        <f t="shared" si="458"/>
        <v>1543200</v>
      </c>
      <c r="Q1792" s="9">
        <f t="shared" si="459"/>
        <v>906000</v>
      </c>
      <c r="R1792" s="9">
        <f t="shared" si="460"/>
        <v>358000</v>
      </c>
      <c r="S1792" s="10">
        <f t="shared" si="461"/>
        <v>1264000</v>
      </c>
      <c r="T1792" s="11">
        <f t="shared" si="462"/>
        <v>238920</v>
      </c>
      <c r="U1792" s="12">
        <f t="shared" si="463"/>
        <v>1292520</v>
      </c>
      <c r="V1792" s="13">
        <f t="shared" si="464"/>
        <v>985720</v>
      </c>
      <c r="W1792" s="10">
        <f t="shared" si="465"/>
        <v>706520</v>
      </c>
    </row>
    <row r="1793" spans="2:23" ht="102" x14ac:dyDescent="0.3">
      <c r="B1793" s="78" t="s">
        <v>26</v>
      </c>
      <c r="C1793" s="76">
        <v>807295</v>
      </c>
      <c r="D1793" s="79" t="s">
        <v>2627</v>
      </c>
      <c r="E1793" s="75">
        <v>10</v>
      </c>
      <c r="F1793" s="76">
        <v>7</v>
      </c>
      <c r="G1793" s="76">
        <v>3</v>
      </c>
      <c r="H1793" s="6">
        <f t="shared" si="466"/>
        <v>666400</v>
      </c>
      <c r="I1793" s="6">
        <f t="shared" si="467"/>
        <v>337800</v>
      </c>
      <c r="J1793" s="6">
        <f t="shared" si="452"/>
        <v>1004200</v>
      </c>
      <c r="K1793" s="7">
        <f t="shared" si="453"/>
        <v>1512000</v>
      </c>
      <c r="L1793" s="7">
        <f t="shared" si="454"/>
        <v>831000</v>
      </c>
      <c r="M1793" s="7">
        <f t="shared" si="455"/>
        <v>2343000</v>
      </c>
      <c r="N1793" s="8">
        <f t="shared" si="456"/>
        <v>1134000</v>
      </c>
      <c r="O1793" s="8">
        <f t="shared" si="457"/>
        <v>856800</v>
      </c>
      <c r="P1793" s="8">
        <f t="shared" si="458"/>
        <v>1990800</v>
      </c>
      <c r="Q1793" s="9">
        <f t="shared" si="459"/>
        <v>1057000</v>
      </c>
      <c r="R1793" s="9">
        <f t="shared" si="460"/>
        <v>537000</v>
      </c>
      <c r="S1793" s="10">
        <f t="shared" si="461"/>
        <v>1594000</v>
      </c>
      <c r="T1793" s="11">
        <f t="shared" si="462"/>
        <v>301260</v>
      </c>
      <c r="U1793" s="12">
        <f t="shared" si="463"/>
        <v>1640060</v>
      </c>
      <c r="V1793" s="13">
        <f t="shared" si="464"/>
        <v>1287860</v>
      </c>
      <c r="W1793" s="10">
        <f t="shared" si="465"/>
        <v>891060</v>
      </c>
    </row>
    <row r="1794" spans="2:23" ht="102" x14ac:dyDescent="0.3">
      <c r="B1794" s="78" t="s">
        <v>26</v>
      </c>
      <c r="C1794" s="76">
        <v>807296</v>
      </c>
      <c r="D1794" s="79" t="s">
        <v>2628</v>
      </c>
      <c r="E1794" s="75">
        <v>10</v>
      </c>
      <c r="F1794" s="76">
        <v>7</v>
      </c>
      <c r="G1794" s="76">
        <v>3</v>
      </c>
      <c r="H1794" s="6">
        <f t="shared" si="466"/>
        <v>666400</v>
      </c>
      <c r="I1794" s="6">
        <f t="shared" si="467"/>
        <v>337800</v>
      </c>
      <c r="J1794" s="6">
        <f t="shared" si="452"/>
        <v>1004200</v>
      </c>
      <c r="K1794" s="7">
        <f t="shared" si="453"/>
        <v>1512000</v>
      </c>
      <c r="L1794" s="7">
        <f t="shared" si="454"/>
        <v>831000</v>
      </c>
      <c r="M1794" s="7">
        <f t="shared" si="455"/>
        <v>2343000</v>
      </c>
      <c r="N1794" s="8">
        <f t="shared" si="456"/>
        <v>1134000</v>
      </c>
      <c r="O1794" s="8">
        <f t="shared" si="457"/>
        <v>856800</v>
      </c>
      <c r="P1794" s="8">
        <f t="shared" si="458"/>
        <v>1990800</v>
      </c>
      <c r="Q1794" s="9">
        <f t="shared" si="459"/>
        <v>1057000</v>
      </c>
      <c r="R1794" s="9">
        <f t="shared" si="460"/>
        <v>537000</v>
      </c>
      <c r="S1794" s="10">
        <f t="shared" si="461"/>
        <v>1594000</v>
      </c>
      <c r="T1794" s="11">
        <f t="shared" si="462"/>
        <v>301260</v>
      </c>
      <c r="U1794" s="12">
        <f t="shared" si="463"/>
        <v>1640060</v>
      </c>
      <c r="V1794" s="13">
        <f t="shared" si="464"/>
        <v>1287860</v>
      </c>
      <c r="W1794" s="10">
        <f t="shared" si="465"/>
        <v>891060</v>
      </c>
    </row>
    <row r="1795" spans="2:23" ht="102" x14ac:dyDescent="0.3">
      <c r="B1795" s="78" t="s">
        <v>26</v>
      </c>
      <c r="C1795" s="76">
        <v>807299</v>
      </c>
      <c r="D1795" s="79" t="s">
        <v>2629</v>
      </c>
      <c r="E1795" s="75">
        <v>10</v>
      </c>
      <c r="F1795" s="76">
        <v>7</v>
      </c>
      <c r="G1795" s="76">
        <v>3</v>
      </c>
      <c r="H1795" s="6">
        <f t="shared" si="466"/>
        <v>666400</v>
      </c>
      <c r="I1795" s="6">
        <f t="shared" si="467"/>
        <v>337800</v>
      </c>
      <c r="J1795" s="6">
        <f t="shared" si="452"/>
        <v>1004200</v>
      </c>
      <c r="K1795" s="7">
        <f t="shared" si="453"/>
        <v>1512000</v>
      </c>
      <c r="L1795" s="7">
        <f t="shared" si="454"/>
        <v>831000</v>
      </c>
      <c r="M1795" s="7">
        <f t="shared" si="455"/>
        <v>2343000</v>
      </c>
      <c r="N1795" s="8">
        <f t="shared" si="456"/>
        <v>1134000</v>
      </c>
      <c r="O1795" s="8">
        <f t="shared" si="457"/>
        <v>856800</v>
      </c>
      <c r="P1795" s="8">
        <f t="shared" si="458"/>
        <v>1990800</v>
      </c>
      <c r="Q1795" s="9">
        <f t="shared" si="459"/>
        <v>1057000</v>
      </c>
      <c r="R1795" s="9">
        <f t="shared" si="460"/>
        <v>537000</v>
      </c>
      <c r="S1795" s="10">
        <f t="shared" si="461"/>
        <v>1594000</v>
      </c>
      <c r="T1795" s="11">
        <f t="shared" si="462"/>
        <v>301260</v>
      </c>
      <c r="U1795" s="12">
        <f t="shared" si="463"/>
        <v>1640060</v>
      </c>
      <c r="V1795" s="13">
        <f t="shared" si="464"/>
        <v>1287860</v>
      </c>
      <c r="W1795" s="10">
        <f t="shared" si="465"/>
        <v>891060</v>
      </c>
    </row>
    <row r="1796" spans="2:23" ht="122.4" x14ac:dyDescent="0.3">
      <c r="B1796" s="78" t="s">
        <v>26</v>
      </c>
      <c r="C1796" s="76">
        <v>807300</v>
      </c>
      <c r="D1796" s="79" t="s">
        <v>2630</v>
      </c>
      <c r="E1796" s="75">
        <v>10</v>
      </c>
      <c r="F1796" s="76">
        <v>7</v>
      </c>
      <c r="G1796" s="76">
        <v>3</v>
      </c>
      <c r="H1796" s="6">
        <f t="shared" si="466"/>
        <v>666400</v>
      </c>
      <c r="I1796" s="6">
        <f t="shared" si="467"/>
        <v>337800</v>
      </c>
      <c r="J1796" s="6">
        <f t="shared" si="452"/>
        <v>1004200</v>
      </c>
      <c r="K1796" s="7">
        <f t="shared" si="453"/>
        <v>1512000</v>
      </c>
      <c r="L1796" s="7">
        <f t="shared" si="454"/>
        <v>831000</v>
      </c>
      <c r="M1796" s="7">
        <f t="shared" si="455"/>
        <v>2343000</v>
      </c>
      <c r="N1796" s="8">
        <f t="shared" si="456"/>
        <v>1134000</v>
      </c>
      <c r="O1796" s="8">
        <f t="shared" si="457"/>
        <v>856800</v>
      </c>
      <c r="P1796" s="8">
        <f t="shared" si="458"/>
        <v>1990800</v>
      </c>
      <c r="Q1796" s="9">
        <f t="shared" si="459"/>
        <v>1057000</v>
      </c>
      <c r="R1796" s="9">
        <f t="shared" si="460"/>
        <v>537000</v>
      </c>
      <c r="S1796" s="10">
        <f t="shared" si="461"/>
        <v>1594000</v>
      </c>
      <c r="T1796" s="11">
        <f t="shared" si="462"/>
        <v>301260</v>
      </c>
      <c r="U1796" s="12">
        <f t="shared" si="463"/>
        <v>1640060</v>
      </c>
      <c r="V1796" s="13">
        <f t="shared" si="464"/>
        <v>1287860</v>
      </c>
      <c r="W1796" s="10">
        <f t="shared" si="465"/>
        <v>891060</v>
      </c>
    </row>
    <row r="1797" spans="2:23" ht="102" x14ac:dyDescent="0.3">
      <c r="B1797" s="78" t="s">
        <v>26</v>
      </c>
      <c r="C1797" s="76">
        <v>807301</v>
      </c>
      <c r="D1797" s="79" t="s">
        <v>2631</v>
      </c>
      <c r="E1797" s="75">
        <v>10</v>
      </c>
      <c r="F1797" s="76">
        <v>7</v>
      </c>
      <c r="G1797" s="76">
        <v>3</v>
      </c>
      <c r="H1797" s="6">
        <f t="shared" si="466"/>
        <v>666400</v>
      </c>
      <c r="I1797" s="6">
        <f t="shared" si="467"/>
        <v>337800</v>
      </c>
      <c r="J1797" s="6">
        <f t="shared" si="452"/>
        <v>1004200</v>
      </c>
      <c r="K1797" s="7">
        <f t="shared" si="453"/>
        <v>1512000</v>
      </c>
      <c r="L1797" s="7">
        <f t="shared" si="454"/>
        <v>831000</v>
      </c>
      <c r="M1797" s="7">
        <f t="shared" si="455"/>
        <v>2343000</v>
      </c>
      <c r="N1797" s="8">
        <f t="shared" si="456"/>
        <v>1134000</v>
      </c>
      <c r="O1797" s="8">
        <f t="shared" si="457"/>
        <v>856800</v>
      </c>
      <c r="P1797" s="8">
        <f t="shared" si="458"/>
        <v>1990800</v>
      </c>
      <c r="Q1797" s="9">
        <f t="shared" si="459"/>
        <v>1057000</v>
      </c>
      <c r="R1797" s="9">
        <f t="shared" si="460"/>
        <v>537000</v>
      </c>
      <c r="S1797" s="10">
        <f t="shared" si="461"/>
        <v>1594000</v>
      </c>
      <c r="T1797" s="11">
        <f t="shared" si="462"/>
        <v>301260</v>
      </c>
      <c r="U1797" s="12">
        <f t="shared" si="463"/>
        <v>1640060</v>
      </c>
      <c r="V1797" s="13">
        <f t="shared" si="464"/>
        <v>1287860</v>
      </c>
      <c r="W1797" s="10">
        <f t="shared" si="465"/>
        <v>891060</v>
      </c>
    </row>
    <row r="1798" spans="2:23" ht="122.4" x14ac:dyDescent="0.3">
      <c r="B1798" s="78" t="s">
        <v>26</v>
      </c>
      <c r="C1798" s="76">
        <v>807302</v>
      </c>
      <c r="D1798" s="79" t="s">
        <v>2632</v>
      </c>
      <c r="E1798" s="75">
        <v>10</v>
      </c>
      <c r="F1798" s="76">
        <v>7</v>
      </c>
      <c r="G1798" s="76">
        <v>3</v>
      </c>
      <c r="H1798" s="6">
        <f t="shared" si="466"/>
        <v>666400</v>
      </c>
      <c r="I1798" s="6">
        <f t="shared" si="467"/>
        <v>337800</v>
      </c>
      <c r="J1798" s="6">
        <f t="shared" si="452"/>
        <v>1004200</v>
      </c>
      <c r="K1798" s="7">
        <f t="shared" si="453"/>
        <v>1512000</v>
      </c>
      <c r="L1798" s="7">
        <f t="shared" si="454"/>
        <v>831000</v>
      </c>
      <c r="M1798" s="7">
        <f t="shared" si="455"/>
        <v>2343000</v>
      </c>
      <c r="N1798" s="8">
        <f t="shared" si="456"/>
        <v>1134000</v>
      </c>
      <c r="O1798" s="8">
        <f t="shared" si="457"/>
        <v>856800</v>
      </c>
      <c r="P1798" s="8">
        <f t="shared" si="458"/>
        <v>1990800</v>
      </c>
      <c r="Q1798" s="9">
        <f t="shared" si="459"/>
        <v>1057000</v>
      </c>
      <c r="R1798" s="9">
        <f t="shared" si="460"/>
        <v>537000</v>
      </c>
      <c r="S1798" s="10">
        <f t="shared" si="461"/>
        <v>1594000</v>
      </c>
      <c r="T1798" s="11">
        <f t="shared" si="462"/>
        <v>301260</v>
      </c>
      <c r="U1798" s="12">
        <f t="shared" si="463"/>
        <v>1640060</v>
      </c>
      <c r="V1798" s="13">
        <f t="shared" si="464"/>
        <v>1287860</v>
      </c>
      <c r="W1798" s="10">
        <f t="shared" si="465"/>
        <v>891060</v>
      </c>
    </row>
    <row r="1799" spans="2:23" ht="122.4" x14ac:dyDescent="0.3">
      <c r="B1799" s="78" t="s">
        <v>26</v>
      </c>
      <c r="C1799" s="76">
        <v>807303</v>
      </c>
      <c r="D1799" s="79" t="s">
        <v>2633</v>
      </c>
      <c r="E1799" s="75">
        <v>10</v>
      </c>
      <c r="F1799" s="76">
        <v>7</v>
      </c>
      <c r="G1799" s="76">
        <v>3</v>
      </c>
      <c r="H1799" s="6">
        <f t="shared" si="466"/>
        <v>666400</v>
      </c>
      <c r="I1799" s="6">
        <f t="shared" si="467"/>
        <v>337800</v>
      </c>
      <c r="J1799" s="6">
        <f t="shared" si="452"/>
        <v>1004200</v>
      </c>
      <c r="K1799" s="7">
        <f t="shared" si="453"/>
        <v>1512000</v>
      </c>
      <c r="L1799" s="7">
        <f t="shared" si="454"/>
        <v>831000</v>
      </c>
      <c r="M1799" s="7">
        <f t="shared" si="455"/>
        <v>2343000</v>
      </c>
      <c r="N1799" s="8">
        <f t="shared" si="456"/>
        <v>1134000</v>
      </c>
      <c r="O1799" s="8">
        <f t="shared" si="457"/>
        <v>856800</v>
      </c>
      <c r="P1799" s="8">
        <f t="shared" si="458"/>
        <v>1990800</v>
      </c>
      <c r="Q1799" s="9">
        <f t="shared" si="459"/>
        <v>1057000</v>
      </c>
      <c r="R1799" s="9">
        <f t="shared" si="460"/>
        <v>537000</v>
      </c>
      <c r="S1799" s="10">
        <f t="shared" si="461"/>
        <v>1594000</v>
      </c>
      <c r="T1799" s="11">
        <f t="shared" si="462"/>
        <v>301260</v>
      </c>
      <c r="U1799" s="12">
        <f t="shared" si="463"/>
        <v>1640060</v>
      </c>
      <c r="V1799" s="13">
        <f t="shared" si="464"/>
        <v>1287860</v>
      </c>
      <c r="W1799" s="10">
        <f t="shared" si="465"/>
        <v>891060</v>
      </c>
    </row>
    <row r="1800" spans="2:23" ht="142.80000000000001" x14ac:dyDescent="0.3">
      <c r="B1800" s="78" t="s">
        <v>26</v>
      </c>
      <c r="C1800" s="76">
        <v>807304</v>
      </c>
      <c r="D1800" s="79" t="s">
        <v>2634</v>
      </c>
      <c r="E1800" s="75">
        <v>10</v>
      </c>
      <c r="F1800" s="76">
        <v>7</v>
      </c>
      <c r="G1800" s="76">
        <v>3</v>
      </c>
      <c r="H1800" s="6">
        <f t="shared" si="466"/>
        <v>666400</v>
      </c>
      <c r="I1800" s="6">
        <f t="shared" si="467"/>
        <v>337800</v>
      </c>
      <c r="J1800" s="6">
        <f t="shared" si="452"/>
        <v>1004200</v>
      </c>
      <c r="K1800" s="7">
        <f t="shared" si="453"/>
        <v>1512000</v>
      </c>
      <c r="L1800" s="7">
        <f t="shared" si="454"/>
        <v>831000</v>
      </c>
      <c r="M1800" s="7">
        <f t="shared" si="455"/>
        <v>2343000</v>
      </c>
      <c r="N1800" s="8">
        <f t="shared" si="456"/>
        <v>1134000</v>
      </c>
      <c r="O1800" s="8">
        <f t="shared" si="457"/>
        <v>856800</v>
      </c>
      <c r="P1800" s="8">
        <f t="shared" si="458"/>
        <v>1990800</v>
      </c>
      <c r="Q1800" s="9">
        <f t="shared" si="459"/>
        <v>1057000</v>
      </c>
      <c r="R1800" s="9">
        <f t="shared" si="460"/>
        <v>537000</v>
      </c>
      <c r="S1800" s="10">
        <f t="shared" si="461"/>
        <v>1594000</v>
      </c>
      <c r="T1800" s="11">
        <f t="shared" si="462"/>
        <v>301260</v>
      </c>
      <c r="U1800" s="12">
        <f t="shared" si="463"/>
        <v>1640060</v>
      </c>
      <c r="V1800" s="13">
        <f t="shared" si="464"/>
        <v>1287860</v>
      </c>
      <c r="W1800" s="10">
        <f t="shared" si="465"/>
        <v>891060</v>
      </c>
    </row>
    <row r="1801" spans="2:23" ht="122.4" x14ac:dyDescent="0.3">
      <c r="B1801" s="78" t="s">
        <v>26</v>
      </c>
      <c r="C1801" s="76">
        <v>807305</v>
      </c>
      <c r="D1801" s="79" t="s">
        <v>2635</v>
      </c>
      <c r="E1801" s="75">
        <v>10</v>
      </c>
      <c r="F1801" s="76">
        <v>7</v>
      </c>
      <c r="G1801" s="76">
        <v>3</v>
      </c>
      <c r="H1801" s="6">
        <f t="shared" si="466"/>
        <v>666400</v>
      </c>
      <c r="I1801" s="6">
        <f t="shared" si="467"/>
        <v>337800</v>
      </c>
      <c r="J1801" s="6">
        <f t="shared" si="452"/>
        <v>1004200</v>
      </c>
      <c r="K1801" s="7">
        <f t="shared" si="453"/>
        <v>1512000</v>
      </c>
      <c r="L1801" s="7">
        <f t="shared" si="454"/>
        <v>831000</v>
      </c>
      <c r="M1801" s="7">
        <f t="shared" si="455"/>
        <v>2343000</v>
      </c>
      <c r="N1801" s="8">
        <f t="shared" si="456"/>
        <v>1134000</v>
      </c>
      <c r="O1801" s="8">
        <f t="shared" si="457"/>
        <v>856800</v>
      </c>
      <c r="P1801" s="8">
        <f t="shared" si="458"/>
        <v>1990800</v>
      </c>
      <c r="Q1801" s="9">
        <f t="shared" si="459"/>
        <v>1057000</v>
      </c>
      <c r="R1801" s="9">
        <f t="shared" si="460"/>
        <v>537000</v>
      </c>
      <c r="S1801" s="10">
        <f t="shared" si="461"/>
        <v>1594000</v>
      </c>
      <c r="T1801" s="11">
        <f t="shared" si="462"/>
        <v>301260</v>
      </c>
      <c r="U1801" s="12">
        <f t="shared" si="463"/>
        <v>1640060</v>
      </c>
      <c r="V1801" s="13">
        <f t="shared" si="464"/>
        <v>1287860</v>
      </c>
      <c r="W1801" s="10">
        <f t="shared" si="465"/>
        <v>891060</v>
      </c>
    </row>
    <row r="1802" spans="2:23" ht="122.4" x14ac:dyDescent="0.3">
      <c r="B1802" s="78" t="s">
        <v>26</v>
      </c>
      <c r="C1802" s="76">
        <v>807306</v>
      </c>
      <c r="D1802" s="79" t="s">
        <v>2636</v>
      </c>
      <c r="E1802" s="75">
        <v>10</v>
      </c>
      <c r="F1802" s="76">
        <v>7</v>
      </c>
      <c r="G1802" s="76">
        <v>3</v>
      </c>
      <c r="H1802" s="6">
        <f t="shared" si="466"/>
        <v>666400</v>
      </c>
      <c r="I1802" s="6">
        <f t="shared" si="467"/>
        <v>337800</v>
      </c>
      <c r="J1802" s="6">
        <f t="shared" si="452"/>
        <v>1004200</v>
      </c>
      <c r="K1802" s="7">
        <f t="shared" si="453"/>
        <v>1512000</v>
      </c>
      <c r="L1802" s="7">
        <f t="shared" si="454"/>
        <v>831000</v>
      </c>
      <c r="M1802" s="7">
        <f t="shared" si="455"/>
        <v>2343000</v>
      </c>
      <c r="N1802" s="8">
        <f t="shared" si="456"/>
        <v>1134000</v>
      </c>
      <c r="O1802" s="8">
        <f t="shared" si="457"/>
        <v>856800</v>
      </c>
      <c r="P1802" s="8">
        <f t="shared" si="458"/>
        <v>1990800</v>
      </c>
      <c r="Q1802" s="9">
        <f t="shared" si="459"/>
        <v>1057000</v>
      </c>
      <c r="R1802" s="9">
        <f t="shared" si="460"/>
        <v>537000</v>
      </c>
      <c r="S1802" s="10">
        <f t="shared" si="461"/>
        <v>1594000</v>
      </c>
      <c r="T1802" s="11">
        <f t="shared" si="462"/>
        <v>301260</v>
      </c>
      <c r="U1802" s="12">
        <f t="shared" si="463"/>
        <v>1640060</v>
      </c>
      <c r="V1802" s="13">
        <f t="shared" si="464"/>
        <v>1287860</v>
      </c>
      <c r="W1802" s="10">
        <f t="shared" si="465"/>
        <v>891060</v>
      </c>
    </row>
    <row r="1803" spans="2:23" ht="102" x14ac:dyDescent="0.3">
      <c r="B1803" s="76" t="s">
        <v>26</v>
      </c>
      <c r="C1803" s="76">
        <v>807307</v>
      </c>
      <c r="D1803" s="79" t="s">
        <v>2637</v>
      </c>
      <c r="E1803" s="75">
        <v>10</v>
      </c>
      <c r="F1803" s="76">
        <v>7</v>
      </c>
      <c r="G1803" s="76">
        <v>3</v>
      </c>
      <c r="H1803" s="6">
        <f t="shared" si="466"/>
        <v>666400</v>
      </c>
      <c r="I1803" s="6">
        <f t="shared" si="467"/>
        <v>337800</v>
      </c>
      <c r="J1803" s="6">
        <f t="shared" si="452"/>
        <v>1004200</v>
      </c>
      <c r="K1803" s="7">
        <f t="shared" si="453"/>
        <v>1512000</v>
      </c>
      <c r="L1803" s="7">
        <f t="shared" si="454"/>
        <v>831000</v>
      </c>
      <c r="M1803" s="7">
        <f t="shared" si="455"/>
        <v>2343000</v>
      </c>
      <c r="N1803" s="8">
        <f t="shared" si="456"/>
        <v>1134000</v>
      </c>
      <c r="O1803" s="8">
        <f t="shared" si="457"/>
        <v>856800</v>
      </c>
      <c r="P1803" s="8">
        <f t="shared" si="458"/>
        <v>1990800</v>
      </c>
      <c r="Q1803" s="9">
        <f t="shared" si="459"/>
        <v>1057000</v>
      </c>
      <c r="R1803" s="9">
        <f t="shared" si="460"/>
        <v>537000</v>
      </c>
      <c r="S1803" s="10">
        <f t="shared" si="461"/>
        <v>1594000</v>
      </c>
      <c r="T1803" s="11">
        <f t="shared" si="462"/>
        <v>301260</v>
      </c>
      <c r="U1803" s="12">
        <f t="shared" si="463"/>
        <v>1640060</v>
      </c>
      <c r="V1803" s="13">
        <f t="shared" si="464"/>
        <v>1287860</v>
      </c>
      <c r="W1803" s="10">
        <f t="shared" si="465"/>
        <v>891060</v>
      </c>
    </row>
    <row r="1804" spans="2:23" ht="102" x14ac:dyDescent="0.3">
      <c r="B1804" s="78" t="s">
        <v>26</v>
      </c>
      <c r="C1804" s="76">
        <v>807310</v>
      </c>
      <c r="D1804" s="79" t="s">
        <v>2638</v>
      </c>
      <c r="E1804" s="75">
        <v>15</v>
      </c>
      <c r="F1804" s="76">
        <v>10</v>
      </c>
      <c r="G1804" s="76">
        <v>5</v>
      </c>
      <c r="H1804" s="6">
        <f t="shared" si="466"/>
        <v>952000</v>
      </c>
      <c r="I1804" s="6">
        <f t="shared" si="467"/>
        <v>563000</v>
      </c>
      <c r="J1804" s="6">
        <f t="shared" si="452"/>
        <v>1515000</v>
      </c>
      <c r="K1804" s="7">
        <f t="shared" si="453"/>
        <v>2160000</v>
      </c>
      <c r="L1804" s="7">
        <f t="shared" si="454"/>
        <v>1385000</v>
      </c>
      <c r="M1804" s="7">
        <f t="shared" si="455"/>
        <v>3545000</v>
      </c>
      <c r="N1804" s="8">
        <f t="shared" si="456"/>
        <v>1620000</v>
      </c>
      <c r="O1804" s="8">
        <f t="shared" si="457"/>
        <v>1428000</v>
      </c>
      <c r="P1804" s="8">
        <f t="shared" si="458"/>
        <v>3048000</v>
      </c>
      <c r="Q1804" s="9">
        <f t="shared" si="459"/>
        <v>1510000</v>
      </c>
      <c r="R1804" s="9">
        <f t="shared" si="460"/>
        <v>895000</v>
      </c>
      <c r="S1804" s="10">
        <f t="shared" si="461"/>
        <v>2405000</v>
      </c>
      <c r="T1804" s="11">
        <f t="shared" si="462"/>
        <v>454500</v>
      </c>
      <c r="U1804" s="12">
        <f t="shared" si="463"/>
        <v>2484500</v>
      </c>
      <c r="V1804" s="13">
        <f t="shared" si="464"/>
        <v>1987500</v>
      </c>
      <c r="W1804" s="10">
        <f t="shared" si="465"/>
        <v>1344500</v>
      </c>
    </row>
    <row r="1805" spans="2:23" ht="122.4" x14ac:dyDescent="0.3">
      <c r="B1805" s="78" t="s">
        <v>26</v>
      </c>
      <c r="C1805" s="76">
        <v>807312</v>
      </c>
      <c r="D1805" s="79" t="s">
        <v>2639</v>
      </c>
      <c r="E1805" s="75">
        <v>15</v>
      </c>
      <c r="F1805" s="76">
        <v>10</v>
      </c>
      <c r="G1805" s="76">
        <v>5</v>
      </c>
      <c r="H1805" s="6">
        <f t="shared" si="466"/>
        <v>952000</v>
      </c>
      <c r="I1805" s="6">
        <f t="shared" si="467"/>
        <v>563000</v>
      </c>
      <c r="J1805" s="6">
        <f t="shared" si="452"/>
        <v>1515000</v>
      </c>
      <c r="K1805" s="7">
        <f t="shared" si="453"/>
        <v>2160000</v>
      </c>
      <c r="L1805" s="7">
        <f t="shared" si="454"/>
        <v>1385000</v>
      </c>
      <c r="M1805" s="7">
        <f t="shared" si="455"/>
        <v>3545000</v>
      </c>
      <c r="N1805" s="8">
        <f t="shared" si="456"/>
        <v>1620000</v>
      </c>
      <c r="O1805" s="8">
        <f t="shared" si="457"/>
        <v>1428000</v>
      </c>
      <c r="P1805" s="8">
        <f t="shared" si="458"/>
        <v>3048000</v>
      </c>
      <c r="Q1805" s="9">
        <f t="shared" si="459"/>
        <v>1510000</v>
      </c>
      <c r="R1805" s="9">
        <f t="shared" si="460"/>
        <v>895000</v>
      </c>
      <c r="S1805" s="10">
        <f t="shared" si="461"/>
        <v>2405000</v>
      </c>
      <c r="T1805" s="11">
        <f t="shared" si="462"/>
        <v>454500</v>
      </c>
      <c r="U1805" s="12">
        <f t="shared" si="463"/>
        <v>2484500</v>
      </c>
      <c r="V1805" s="13">
        <f t="shared" si="464"/>
        <v>1987500</v>
      </c>
      <c r="W1805" s="10">
        <f t="shared" si="465"/>
        <v>1344500</v>
      </c>
    </row>
    <row r="1806" spans="2:23" ht="122.4" x14ac:dyDescent="0.3">
      <c r="B1806" s="78" t="s">
        <v>26</v>
      </c>
      <c r="C1806" s="76">
        <v>807313</v>
      </c>
      <c r="D1806" s="79" t="s">
        <v>2640</v>
      </c>
      <c r="E1806" s="75">
        <v>15</v>
      </c>
      <c r="F1806" s="76">
        <v>10</v>
      </c>
      <c r="G1806" s="76">
        <v>5</v>
      </c>
      <c r="H1806" s="6">
        <f t="shared" si="466"/>
        <v>952000</v>
      </c>
      <c r="I1806" s="6">
        <f t="shared" si="467"/>
        <v>563000</v>
      </c>
      <c r="J1806" s="6">
        <f t="shared" si="452"/>
        <v>1515000</v>
      </c>
      <c r="K1806" s="7">
        <f t="shared" si="453"/>
        <v>2160000</v>
      </c>
      <c r="L1806" s="7">
        <f t="shared" si="454"/>
        <v>1385000</v>
      </c>
      <c r="M1806" s="7">
        <f t="shared" si="455"/>
        <v>3545000</v>
      </c>
      <c r="N1806" s="8">
        <f t="shared" si="456"/>
        <v>1620000</v>
      </c>
      <c r="O1806" s="8">
        <f t="shared" si="457"/>
        <v>1428000</v>
      </c>
      <c r="P1806" s="8">
        <f t="shared" si="458"/>
        <v>3048000</v>
      </c>
      <c r="Q1806" s="9">
        <f t="shared" si="459"/>
        <v>1510000</v>
      </c>
      <c r="R1806" s="9">
        <f t="shared" si="460"/>
        <v>895000</v>
      </c>
      <c r="S1806" s="10">
        <f t="shared" si="461"/>
        <v>2405000</v>
      </c>
      <c r="T1806" s="11">
        <f t="shared" si="462"/>
        <v>454500</v>
      </c>
      <c r="U1806" s="12">
        <f t="shared" si="463"/>
        <v>2484500</v>
      </c>
      <c r="V1806" s="13">
        <f t="shared" si="464"/>
        <v>1987500</v>
      </c>
      <c r="W1806" s="10">
        <f t="shared" si="465"/>
        <v>1344500</v>
      </c>
    </row>
    <row r="1807" spans="2:23" ht="102" x14ac:dyDescent="0.3">
      <c r="B1807" s="78" t="s">
        <v>26</v>
      </c>
      <c r="C1807" s="76">
        <v>807314</v>
      </c>
      <c r="D1807" s="79" t="s">
        <v>2641</v>
      </c>
      <c r="E1807" s="75">
        <v>15</v>
      </c>
      <c r="F1807" s="76">
        <v>10</v>
      </c>
      <c r="G1807" s="76">
        <v>5</v>
      </c>
      <c r="H1807" s="6">
        <f t="shared" si="466"/>
        <v>952000</v>
      </c>
      <c r="I1807" s="6">
        <f t="shared" si="467"/>
        <v>563000</v>
      </c>
      <c r="J1807" s="6">
        <f t="shared" si="452"/>
        <v>1515000</v>
      </c>
      <c r="K1807" s="7">
        <f t="shared" si="453"/>
        <v>2160000</v>
      </c>
      <c r="L1807" s="7">
        <f t="shared" si="454"/>
        <v>1385000</v>
      </c>
      <c r="M1807" s="7">
        <f t="shared" si="455"/>
        <v>3545000</v>
      </c>
      <c r="N1807" s="8">
        <f t="shared" si="456"/>
        <v>1620000</v>
      </c>
      <c r="O1807" s="8">
        <f t="shared" si="457"/>
        <v>1428000</v>
      </c>
      <c r="P1807" s="8">
        <f t="shared" si="458"/>
        <v>3048000</v>
      </c>
      <c r="Q1807" s="9">
        <f t="shared" si="459"/>
        <v>1510000</v>
      </c>
      <c r="R1807" s="9">
        <f t="shared" si="460"/>
        <v>895000</v>
      </c>
      <c r="S1807" s="10">
        <f t="shared" si="461"/>
        <v>2405000</v>
      </c>
      <c r="T1807" s="11">
        <f t="shared" si="462"/>
        <v>454500</v>
      </c>
      <c r="U1807" s="12">
        <f t="shared" si="463"/>
        <v>2484500</v>
      </c>
      <c r="V1807" s="13">
        <f t="shared" si="464"/>
        <v>1987500</v>
      </c>
      <c r="W1807" s="10">
        <f t="shared" si="465"/>
        <v>1344500</v>
      </c>
    </row>
    <row r="1808" spans="2:23" ht="122.4" x14ac:dyDescent="0.3">
      <c r="B1808" s="78" t="s">
        <v>26</v>
      </c>
      <c r="C1808" s="76">
        <v>807315</v>
      </c>
      <c r="D1808" s="79" t="s">
        <v>2642</v>
      </c>
      <c r="E1808" s="75">
        <v>15</v>
      </c>
      <c r="F1808" s="76">
        <v>10</v>
      </c>
      <c r="G1808" s="76">
        <v>5</v>
      </c>
      <c r="H1808" s="6">
        <f t="shared" si="466"/>
        <v>952000</v>
      </c>
      <c r="I1808" s="6">
        <f t="shared" si="467"/>
        <v>563000</v>
      </c>
      <c r="J1808" s="6">
        <f t="shared" si="452"/>
        <v>1515000</v>
      </c>
      <c r="K1808" s="7">
        <f t="shared" si="453"/>
        <v>2160000</v>
      </c>
      <c r="L1808" s="7">
        <f t="shared" si="454"/>
        <v>1385000</v>
      </c>
      <c r="M1808" s="7">
        <f t="shared" si="455"/>
        <v>3545000</v>
      </c>
      <c r="N1808" s="8">
        <f t="shared" si="456"/>
        <v>1620000</v>
      </c>
      <c r="O1808" s="8">
        <f t="shared" si="457"/>
        <v>1428000</v>
      </c>
      <c r="P1808" s="8">
        <f t="shared" si="458"/>
        <v>3048000</v>
      </c>
      <c r="Q1808" s="9">
        <f t="shared" si="459"/>
        <v>1510000</v>
      </c>
      <c r="R1808" s="9">
        <f t="shared" si="460"/>
        <v>895000</v>
      </c>
      <c r="S1808" s="10">
        <f t="shared" si="461"/>
        <v>2405000</v>
      </c>
      <c r="T1808" s="11">
        <f t="shared" si="462"/>
        <v>454500</v>
      </c>
      <c r="U1808" s="12">
        <f t="shared" si="463"/>
        <v>2484500</v>
      </c>
      <c r="V1808" s="13">
        <f t="shared" si="464"/>
        <v>1987500</v>
      </c>
      <c r="W1808" s="10">
        <f t="shared" si="465"/>
        <v>1344500</v>
      </c>
    </row>
    <row r="1809" spans="2:23" ht="102" x14ac:dyDescent="0.3">
      <c r="B1809" s="78" t="s">
        <v>26</v>
      </c>
      <c r="C1809" s="76">
        <v>807317</v>
      </c>
      <c r="D1809" s="79" t="s">
        <v>2643</v>
      </c>
      <c r="E1809" s="75">
        <v>15</v>
      </c>
      <c r="F1809" s="76">
        <v>10</v>
      </c>
      <c r="G1809" s="76">
        <v>5</v>
      </c>
      <c r="H1809" s="6">
        <f t="shared" si="466"/>
        <v>952000</v>
      </c>
      <c r="I1809" s="6">
        <f t="shared" si="467"/>
        <v>563000</v>
      </c>
      <c r="J1809" s="6">
        <f t="shared" si="452"/>
        <v>1515000</v>
      </c>
      <c r="K1809" s="7">
        <f t="shared" si="453"/>
        <v>2160000</v>
      </c>
      <c r="L1809" s="7">
        <f t="shared" si="454"/>
        <v>1385000</v>
      </c>
      <c r="M1809" s="7">
        <f t="shared" si="455"/>
        <v>3545000</v>
      </c>
      <c r="N1809" s="8">
        <f t="shared" si="456"/>
        <v>1620000</v>
      </c>
      <c r="O1809" s="8">
        <f t="shared" si="457"/>
        <v>1428000</v>
      </c>
      <c r="P1809" s="8">
        <f t="shared" si="458"/>
        <v>3048000</v>
      </c>
      <c r="Q1809" s="9">
        <f t="shared" si="459"/>
        <v>1510000</v>
      </c>
      <c r="R1809" s="9">
        <f t="shared" si="460"/>
        <v>895000</v>
      </c>
      <c r="S1809" s="10">
        <f t="shared" si="461"/>
        <v>2405000</v>
      </c>
      <c r="T1809" s="11">
        <f t="shared" si="462"/>
        <v>454500</v>
      </c>
      <c r="U1809" s="12">
        <f t="shared" si="463"/>
        <v>2484500</v>
      </c>
      <c r="V1809" s="13">
        <f t="shared" si="464"/>
        <v>1987500</v>
      </c>
      <c r="W1809" s="10">
        <f t="shared" si="465"/>
        <v>1344500</v>
      </c>
    </row>
    <row r="1810" spans="2:23" ht="142.80000000000001" x14ac:dyDescent="0.3">
      <c r="B1810" s="78" t="s">
        <v>26</v>
      </c>
      <c r="C1810" s="76">
        <v>807318</v>
      </c>
      <c r="D1810" s="79" t="s">
        <v>2644</v>
      </c>
      <c r="E1810" s="75">
        <v>15</v>
      </c>
      <c r="F1810" s="76">
        <v>10</v>
      </c>
      <c r="G1810" s="76">
        <v>5</v>
      </c>
      <c r="H1810" s="6">
        <f t="shared" si="466"/>
        <v>952000</v>
      </c>
      <c r="I1810" s="6">
        <f t="shared" si="467"/>
        <v>563000</v>
      </c>
      <c r="J1810" s="6">
        <f t="shared" si="452"/>
        <v>1515000</v>
      </c>
      <c r="K1810" s="7">
        <f t="shared" si="453"/>
        <v>2160000</v>
      </c>
      <c r="L1810" s="7">
        <f t="shared" si="454"/>
        <v>1385000</v>
      </c>
      <c r="M1810" s="7">
        <f t="shared" si="455"/>
        <v>3545000</v>
      </c>
      <c r="N1810" s="8">
        <f t="shared" si="456"/>
        <v>1620000</v>
      </c>
      <c r="O1810" s="8">
        <f t="shared" si="457"/>
        <v>1428000</v>
      </c>
      <c r="P1810" s="8">
        <f t="shared" si="458"/>
        <v>3048000</v>
      </c>
      <c r="Q1810" s="9">
        <f t="shared" si="459"/>
        <v>1510000</v>
      </c>
      <c r="R1810" s="9">
        <f t="shared" si="460"/>
        <v>895000</v>
      </c>
      <c r="S1810" s="10">
        <f t="shared" si="461"/>
        <v>2405000</v>
      </c>
      <c r="T1810" s="11">
        <f t="shared" si="462"/>
        <v>454500</v>
      </c>
      <c r="U1810" s="12">
        <f t="shared" si="463"/>
        <v>2484500</v>
      </c>
      <c r="V1810" s="13">
        <f t="shared" si="464"/>
        <v>1987500</v>
      </c>
      <c r="W1810" s="10">
        <f t="shared" si="465"/>
        <v>1344500</v>
      </c>
    </row>
    <row r="1811" spans="2:23" ht="122.4" x14ac:dyDescent="0.3">
      <c r="B1811" s="78" t="s">
        <v>26</v>
      </c>
      <c r="C1811" s="76">
        <v>807319</v>
      </c>
      <c r="D1811" s="79" t="s">
        <v>2645</v>
      </c>
      <c r="E1811" s="75">
        <v>15</v>
      </c>
      <c r="F1811" s="76">
        <v>10</v>
      </c>
      <c r="G1811" s="76">
        <v>5</v>
      </c>
      <c r="H1811" s="6">
        <f t="shared" si="466"/>
        <v>952000</v>
      </c>
      <c r="I1811" s="6">
        <f t="shared" si="467"/>
        <v>563000</v>
      </c>
      <c r="J1811" s="6">
        <f t="shared" si="452"/>
        <v>1515000</v>
      </c>
      <c r="K1811" s="7">
        <f t="shared" si="453"/>
        <v>2160000</v>
      </c>
      <c r="L1811" s="7">
        <f t="shared" si="454"/>
        <v>1385000</v>
      </c>
      <c r="M1811" s="7">
        <f t="shared" si="455"/>
        <v>3545000</v>
      </c>
      <c r="N1811" s="8">
        <f t="shared" si="456"/>
        <v>1620000</v>
      </c>
      <c r="O1811" s="8">
        <f t="shared" si="457"/>
        <v>1428000</v>
      </c>
      <c r="P1811" s="8">
        <f t="shared" si="458"/>
        <v>3048000</v>
      </c>
      <c r="Q1811" s="9">
        <f t="shared" si="459"/>
        <v>1510000</v>
      </c>
      <c r="R1811" s="9">
        <f t="shared" si="460"/>
        <v>895000</v>
      </c>
      <c r="S1811" s="10">
        <f t="shared" si="461"/>
        <v>2405000</v>
      </c>
      <c r="T1811" s="11">
        <f t="shared" si="462"/>
        <v>454500</v>
      </c>
      <c r="U1811" s="12">
        <f t="shared" si="463"/>
        <v>2484500</v>
      </c>
      <c r="V1811" s="13">
        <f t="shared" si="464"/>
        <v>1987500</v>
      </c>
      <c r="W1811" s="10">
        <f t="shared" si="465"/>
        <v>1344500</v>
      </c>
    </row>
    <row r="1812" spans="2:23" ht="102" x14ac:dyDescent="0.3">
      <c r="B1812" s="78" t="s">
        <v>26</v>
      </c>
      <c r="C1812" s="76">
        <v>807320</v>
      </c>
      <c r="D1812" s="79" t="s">
        <v>2646</v>
      </c>
      <c r="E1812" s="75">
        <v>15</v>
      </c>
      <c r="F1812" s="76">
        <v>10</v>
      </c>
      <c r="G1812" s="76">
        <v>5</v>
      </c>
      <c r="H1812" s="6">
        <f t="shared" si="466"/>
        <v>952000</v>
      </c>
      <c r="I1812" s="6">
        <f t="shared" si="467"/>
        <v>563000</v>
      </c>
      <c r="J1812" s="6">
        <f t="shared" si="452"/>
        <v>1515000</v>
      </c>
      <c r="K1812" s="7">
        <f t="shared" si="453"/>
        <v>2160000</v>
      </c>
      <c r="L1812" s="7">
        <f t="shared" si="454"/>
        <v>1385000</v>
      </c>
      <c r="M1812" s="7">
        <f t="shared" si="455"/>
        <v>3545000</v>
      </c>
      <c r="N1812" s="8">
        <f t="shared" si="456"/>
        <v>1620000</v>
      </c>
      <c r="O1812" s="8">
        <f t="shared" si="457"/>
        <v>1428000</v>
      </c>
      <c r="P1812" s="8">
        <f t="shared" si="458"/>
        <v>3048000</v>
      </c>
      <c r="Q1812" s="9">
        <f t="shared" si="459"/>
        <v>1510000</v>
      </c>
      <c r="R1812" s="9">
        <f t="shared" si="460"/>
        <v>895000</v>
      </c>
      <c r="S1812" s="10">
        <f t="shared" si="461"/>
        <v>2405000</v>
      </c>
      <c r="T1812" s="11">
        <f t="shared" si="462"/>
        <v>454500</v>
      </c>
      <c r="U1812" s="12">
        <f t="shared" si="463"/>
        <v>2484500</v>
      </c>
      <c r="V1812" s="13">
        <f t="shared" si="464"/>
        <v>1987500</v>
      </c>
      <c r="W1812" s="10">
        <f t="shared" si="465"/>
        <v>1344500</v>
      </c>
    </row>
    <row r="1813" spans="2:23" ht="122.4" x14ac:dyDescent="0.3">
      <c r="B1813" s="78" t="s">
        <v>26</v>
      </c>
      <c r="C1813" s="76">
        <v>807321</v>
      </c>
      <c r="D1813" s="79" t="s">
        <v>2647</v>
      </c>
      <c r="E1813" s="75">
        <v>15</v>
      </c>
      <c r="F1813" s="76">
        <v>10</v>
      </c>
      <c r="G1813" s="76">
        <v>5</v>
      </c>
      <c r="H1813" s="6">
        <f t="shared" si="466"/>
        <v>952000</v>
      </c>
      <c r="I1813" s="6">
        <f t="shared" si="467"/>
        <v>563000</v>
      </c>
      <c r="J1813" s="6">
        <f t="shared" si="452"/>
        <v>1515000</v>
      </c>
      <c r="K1813" s="7">
        <f t="shared" si="453"/>
        <v>2160000</v>
      </c>
      <c r="L1813" s="7">
        <f t="shared" si="454"/>
        <v>1385000</v>
      </c>
      <c r="M1813" s="7">
        <f t="shared" si="455"/>
        <v>3545000</v>
      </c>
      <c r="N1813" s="8">
        <f t="shared" si="456"/>
        <v>1620000</v>
      </c>
      <c r="O1813" s="8">
        <f t="shared" si="457"/>
        <v>1428000</v>
      </c>
      <c r="P1813" s="8">
        <f t="shared" si="458"/>
        <v>3048000</v>
      </c>
      <c r="Q1813" s="9">
        <f t="shared" si="459"/>
        <v>1510000</v>
      </c>
      <c r="R1813" s="9">
        <f t="shared" si="460"/>
        <v>895000</v>
      </c>
      <c r="S1813" s="10">
        <f t="shared" si="461"/>
        <v>2405000</v>
      </c>
      <c r="T1813" s="11">
        <f t="shared" si="462"/>
        <v>454500</v>
      </c>
      <c r="U1813" s="12">
        <f t="shared" si="463"/>
        <v>2484500</v>
      </c>
      <c r="V1813" s="13">
        <f t="shared" si="464"/>
        <v>1987500</v>
      </c>
      <c r="W1813" s="10">
        <f t="shared" si="465"/>
        <v>1344500</v>
      </c>
    </row>
    <row r="1814" spans="2:23" ht="122.4" x14ac:dyDescent="0.3">
      <c r="B1814" s="78" t="s">
        <v>26</v>
      </c>
      <c r="C1814" s="76">
        <v>807322</v>
      </c>
      <c r="D1814" s="79" t="s">
        <v>2648</v>
      </c>
      <c r="E1814" s="75">
        <v>15</v>
      </c>
      <c r="F1814" s="76">
        <v>10</v>
      </c>
      <c r="G1814" s="76">
        <v>5</v>
      </c>
      <c r="H1814" s="6">
        <f t="shared" si="466"/>
        <v>952000</v>
      </c>
      <c r="I1814" s="6">
        <f t="shared" si="467"/>
        <v>563000</v>
      </c>
      <c r="J1814" s="6">
        <f t="shared" si="452"/>
        <v>1515000</v>
      </c>
      <c r="K1814" s="7">
        <f t="shared" si="453"/>
        <v>2160000</v>
      </c>
      <c r="L1814" s="7">
        <f t="shared" si="454"/>
        <v>1385000</v>
      </c>
      <c r="M1814" s="7">
        <f t="shared" si="455"/>
        <v>3545000</v>
      </c>
      <c r="N1814" s="8">
        <f t="shared" si="456"/>
        <v>1620000</v>
      </c>
      <c r="O1814" s="8">
        <f t="shared" si="457"/>
        <v>1428000</v>
      </c>
      <c r="P1814" s="8">
        <f t="shared" si="458"/>
        <v>3048000</v>
      </c>
      <c r="Q1814" s="9">
        <f t="shared" si="459"/>
        <v>1510000</v>
      </c>
      <c r="R1814" s="9">
        <f t="shared" si="460"/>
        <v>895000</v>
      </c>
      <c r="S1814" s="10">
        <f t="shared" si="461"/>
        <v>2405000</v>
      </c>
      <c r="T1814" s="11">
        <f t="shared" si="462"/>
        <v>454500</v>
      </c>
      <c r="U1814" s="12">
        <f t="shared" si="463"/>
        <v>2484500</v>
      </c>
      <c r="V1814" s="13">
        <f t="shared" si="464"/>
        <v>1987500</v>
      </c>
      <c r="W1814" s="10">
        <f t="shared" si="465"/>
        <v>1344500</v>
      </c>
    </row>
    <row r="1815" spans="2:23" ht="102" x14ac:dyDescent="0.3">
      <c r="B1815" s="78" t="s">
        <v>26</v>
      </c>
      <c r="C1815" s="76">
        <v>807323</v>
      </c>
      <c r="D1815" s="79" t="s">
        <v>2649</v>
      </c>
      <c r="E1815" s="75">
        <v>15</v>
      </c>
      <c r="F1815" s="76">
        <v>10</v>
      </c>
      <c r="G1815" s="76">
        <v>5</v>
      </c>
      <c r="H1815" s="6">
        <f t="shared" si="466"/>
        <v>952000</v>
      </c>
      <c r="I1815" s="6">
        <f t="shared" si="467"/>
        <v>563000</v>
      </c>
      <c r="J1815" s="6">
        <f t="shared" ref="J1815:J1878" si="468">I1815+H1815</f>
        <v>1515000</v>
      </c>
      <c r="K1815" s="7">
        <f t="shared" ref="K1815:K1878" si="469">F1815*216000</f>
        <v>2160000</v>
      </c>
      <c r="L1815" s="7">
        <f t="shared" ref="L1815:L1878" si="470">G1815*277000</f>
        <v>1385000</v>
      </c>
      <c r="M1815" s="7">
        <f t="shared" ref="M1815:M1878" si="471">L1815+K1815</f>
        <v>3545000</v>
      </c>
      <c r="N1815" s="8">
        <f t="shared" ref="N1815:N1878" si="472">F1815*162000</f>
        <v>1620000</v>
      </c>
      <c r="O1815" s="8">
        <f t="shared" ref="O1815:O1878" si="473">G1815*285600</f>
        <v>1428000</v>
      </c>
      <c r="P1815" s="8">
        <f t="shared" ref="P1815:P1878" si="474">O1815+N1815</f>
        <v>3048000</v>
      </c>
      <c r="Q1815" s="9">
        <f t="shared" ref="Q1815:Q1878" si="475">F1815*151000</f>
        <v>1510000</v>
      </c>
      <c r="R1815" s="9">
        <f t="shared" ref="R1815:R1878" si="476">G1815*179000</f>
        <v>895000</v>
      </c>
      <c r="S1815" s="10">
        <f t="shared" ref="S1815:S1878" si="477">R1815+Q1815</f>
        <v>2405000</v>
      </c>
      <c r="T1815" s="11">
        <f t="shared" ref="T1815:T1878" si="478">J1815*30/100</f>
        <v>454500</v>
      </c>
      <c r="U1815" s="12">
        <f t="shared" ref="U1815:U1878" si="479">(M1815-J1815)+T1815</f>
        <v>2484500</v>
      </c>
      <c r="V1815" s="13">
        <f t="shared" ref="V1815:V1878" si="480">(P1815-J1815)+T1815</f>
        <v>1987500</v>
      </c>
      <c r="W1815" s="10">
        <f t="shared" ref="W1815:W1878" si="481">(S1815-J1815)+T1815</f>
        <v>1344500</v>
      </c>
    </row>
    <row r="1816" spans="2:23" ht="142.80000000000001" x14ac:dyDescent="0.3">
      <c r="B1816" s="78" t="s">
        <v>26</v>
      </c>
      <c r="C1816" s="76">
        <v>807324</v>
      </c>
      <c r="D1816" s="79" t="s">
        <v>2650</v>
      </c>
      <c r="E1816" s="75">
        <v>15</v>
      </c>
      <c r="F1816" s="76">
        <v>10</v>
      </c>
      <c r="G1816" s="76">
        <v>5</v>
      </c>
      <c r="H1816" s="6">
        <f t="shared" si="466"/>
        <v>952000</v>
      </c>
      <c r="I1816" s="6">
        <f t="shared" si="467"/>
        <v>563000</v>
      </c>
      <c r="J1816" s="6">
        <f t="shared" si="468"/>
        <v>1515000</v>
      </c>
      <c r="K1816" s="7">
        <f t="shared" si="469"/>
        <v>2160000</v>
      </c>
      <c r="L1816" s="7">
        <f t="shared" si="470"/>
        <v>1385000</v>
      </c>
      <c r="M1816" s="7">
        <f t="shared" si="471"/>
        <v>3545000</v>
      </c>
      <c r="N1816" s="8">
        <f t="shared" si="472"/>
        <v>1620000</v>
      </c>
      <c r="O1816" s="8">
        <f t="shared" si="473"/>
        <v>1428000</v>
      </c>
      <c r="P1816" s="8">
        <f t="shared" si="474"/>
        <v>3048000</v>
      </c>
      <c r="Q1816" s="9">
        <f t="shared" si="475"/>
        <v>1510000</v>
      </c>
      <c r="R1816" s="9">
        <f t="shared" si="476"/>
        <v>895000</v>
      </c>
      <c r="S1816" s="10">
        <f t="shared" si="477"/>
        <v>2405000</v>
      </c>
      <c r="T1816" s="11">
        <f t="shared" si="478"/>
        <v>454500</v>
      </c>
      <c r="U1816" s="12">
        <f t="shared" si="479"/>
        <v>2484500</v>
      </c>
      <c r="V1816" s="13">
        <f t="shared" si="480"/>
        <v>1987500</v>
      </c>
      <c r="W1816" s="10">
        <f t="shared" si="481"/>
        <v>1344500</v>
      </c>
    </row>
    <row r="1817" spans="2:23" ht="122.4" x14ac:dyDescent="0.3">
      <c r="B1817" s="78" t="s">
        <v>26</v>
      </c>
      <c r="C1817" s="76">
        <v>807325</v>
      </c>
      <c r="D1817" s="79" t="s">
        <v>2651</v>
      </c>
      <c r="E1817" s="75">
        <v>15</v>
      </c>
      <c r="F1817" s="76">
        <v>10</v>
      </c>
      <c r="G1817" s="76">
        <v>5</v>
      </c>
      <c r="H1817" s="6">
        <f t="shared" si="466"/>
        <v>952000</v>
      </c>
      <c r="I1817" s="6">
        <f t="shared" si="467"/>
        <v>563000</v>
      </c>
      <c r="J1817" s="6">
        <f t="shared" si="468"/>
        <v>1515000</v>
      </c>
      <c r="K1817" s="7">
        <f t="shared" si="469"/>
        <v>2160000</v>
      </c>
      <c r="L1817" s="7">
        <f t="shared" si="470"/>
        <v>1385000</v>
      </c>
      <c r="M1817" s="7">
        <f t="shared" si="471"/>
        <v>3545000</v>
      </c>
      <c r="N1817" s="8">
        <f t="shared" si="472"/>
        <v>1620000</v>
      </c>
      <c r="O1817" s="8">
        <f t="shared" si="473"/>
        <v>1428000</v>
      </c>
      <c r="P1817" s="8">
        <f t="shared" si="474"/>
        <v>3048000</v>
      </c>
      <c r="Q1817" s="9">
        <f t="shared" si="475"/>
        <v>1510000</v>
      </c>
      <c r="R1817" s="9">
        <f t="shared" si="476"/>
        <v>895000</v>
      </c>
      <c r="S1817" s="10">
        <f t="shared" si="477"/>
        <v>2405000</v>
      </c>
      <c r="T1817" s="11">
        <f t="shared" si="478"/>
        <v>454500</v>
      </c>
      <c r="U1817" s="12">
        <f t="shared" si="479"/>
        <v>2484500</v>
      </c>
      <c r="V1817" s="13">
        <f t="shared" si="480"/>
        <v>1987500</v>
      </c>
      <c r="W1817" s="10">
        <f t="shared" si="481"/>
        <v>1344500</v>
      </c>
    </row>
    <row r="1818" spans="2:23" ht="122.4" x14ac:dyDescent="0.3">
      <c r="B1818" s="78" t="s">
        <v>26</v>
      </c>
      <c r="C1818" s="76">
        <v>807326</v>
      </c>
      <c r="D1818" s="79" t="s">
        <v>2652</v>
      </c>
      <c r="E1818" s="75">
        <v>15</v>
      </c>
      <c r="F1818" s="76">
        <v>10</v>
      </c>
      <c r="G1818" s="76">
        <v>5</v>
      </c>
      <c r="H1818" s="6">
        <f t="shared" si="466"/>
        <v>952000</v>
      </c>
      <c r="I1818" s="6">
        <f t="shared" si="467"/>
        <v>563000</v>
      </c>
      <c r="J1818" s="6">
        <f t="shared" si="468"/>
        <v>1515000</v>
      </c>
      <c r="K1818" s="7">
        <f t="shared" si="469"/>
        <v>2160000</v>
      </c>
      <c r="L1818" s="7">
        <f t="shared" si="470"/>
        <v>1385000</v>
      </c>
      <c r="M1818" s="7">
        <f t="shared" si="471"/>
        <v>3545000</v>
      </c>
      <c r="N1818" s="8">
        <f t="shared" si="472"/>
        <v>1620000</v>
      </c>
      <c r="O1818" s="8">
        <f t="shared" si="473"/>
        <v>1428000</v>
      </c>
      <c r="P1818" s="8">
        <f t="shared" si="474"/>
        <v>3048000</v>
      </c>
      <c r="Q1818" s="9">
        <f t="shared" si="475"/>
        <v>1510000</v>
      </c>
      <c r="R1818" s="9">
        <f t="shared" si="476"/>
        <v>895000</v>
      </c>
      <c r="S1818" s="10">
        <f t="shared" si="477"/>
        <v>2405000</v>
      </c>
      <c r="T1818" s="11">
        <f t="shared" si="478"/>
        <v>454500</v>
      </c>
      <c r="U1818" s="12">
        <f t="shared" si="479"/>
        <v>2484500</v>
      </c>
      <c r="V1818" s="13">
        <f t="shared" si="480"/>
        <v>1987500</v>
      </c>
      <c r="W1818" s="10">
        <f t="shared" si="481"/>
        <v>1344500</v>
      </c>
    </row>
    <row r="1819" spans="2:23" ht="122.4" x14ac:dyDescent="0.3">
      <c r="B1819" s="78" t="s">
        <v>26</v>
      </c>
      <c r="C1819" s="76">
        <v>807327</v>
      </c>
      <c r="D1819" s="79" t="s">
        <v>2653</v>
      </c>
      <c r="E1819" s="75">
        <v>15</v>
      </c>
      <c r="F1819" s="76">
        <v>10</v>
      </c>
      <c r="G1819" s="76">
        <v>5</v>
      </c>
      <c r="H1819" s="6">
        <f t="shared" si="466"/>
        <v>952000</v>
      </c>
      <c r="I1819" s="6">
        <f t="shared" si="467"/>
        <v>563000</v>
      </c>
      <c r="J1819" s="6">
        <f t="shared" si="468"/>
        <v>1515000</v>
      </c>
      <c r="K1819" s="7">
        <f t="shared" si="469"/>
        <v>2160000</v>
      </c>
      <c r="L1819" s="7">
        <f t="shared" si="470"/>
        <v>1385000</v>
      </c>
      <c r="M1819" s="7">
        <f t="shared" si="471"/>
        <v>3545000</v>
      </c>
      <c r="N1819" s="8">
        <f t="shared" si="472"/>
        <v>1620000</v>
      </c>
      <c r="O1819" s="8">
        <f t="shared" si="473"/>
        <v>1428000</v>
      </c>
      <c r="P1819" s="8">
        <f t="shared" si="474"/>
        <v>3048000</v>
      </c>
      <c r="Q1819" s="9">
        <f t="shared" si="475"/>
        <v>1510000</v>
      </c>
      <c r="R1819" s="9">
        <f t="shared" si="476"/>
        <v>895000</v>
      </c>
      <c r="S1819" s="10">
        <f t="shared" si="477"/>
        <v>2405000</v>
      </c>
      <c r="T1819" s="11">
        <f t="shared" si="478"/>
        <v>454500</v>
      </c>
      <c r="U1819" s="12">
        <f t="shared" si="479"/>
        <v>2484500</v>
      </c>
      <c r="V1819" s="13">
        <f t="shared" si="480"/>
        <v>1987500</v>
      </c>
      <c r="W1819" s="10">
        <f t="shared" si="481"/>
        <v>1344500</v>
      </c>
    </row>
    <row r="1820" spans="2:23" ht="122.4" x14ac:dyDescent="0.3">
      <c r="B1820" s="78" t="s">
        <v>26</v>
      </c>
      <c r="C1820" s="76">
        <v>807328</v>
      </c>
      <c r="D1820" s="79" t="s">
        <v>2654</v>
      </c>
      <c r="E1820" s="75">
        <v>15</v>
      </c>
      <c r="F1820" s="76">
        <v>10</v>
      </c>
      <c r="G1820" s="76">
        <v>5</v>
      </c>
      <c r="H1820" s="6">
        <f t="shared" si="466"/>
        <v>952000</v>
      </c>
      <c r="I1820" s="6">
        <f t="shared" si="467"/>
        <v>563000</v>
      </c>
      <c r="J1820" s="6">
        <f t="shared" si="468"/>
        <v>1515000</v>
      </c>
      <c r="K1820" s="7">
        <f t="shared" si="469"/>
        <v>2160000</v>
      </c>
      <c r="L1820" s="7">
        <f t="shared" si="470"/>
        <v>1385000</v>
      </c>
      <c r="M1820" s="7">
        <f t="shared" si="471"/>
        <v>3545000</v>
      </c>
      <c r="N1820" s="8">
        <f t="shared" si="472"/>
        <v>1620000</v>
      </c>
      <c r="O1820" s="8">
        <f t="shared" si="473"/>
        <v>1428000</v>
      </c>
      <c r="P1820" s="8">
        <f t="shared" si="474"/>
        <v>3048000</v>
      </c>
      <c r="Q1820" s="9">
        <f t="shared" si="475"/>
        <v>1510000</v>
      </c>
      <c r="R1820" s="9">
        <f t="shared" si="476"/>
        <v>895000</v>
      </c>
      <c r="S1820" s="10">
        <f t="shared" si="477"/>
        <v>2405000</v>
      </c>
      <c r="T1820" s="11">
        <f t="shared" si="478"/>
        <v>454500</v>
      </c>
      <c r="U1820" s="12">
        <f t="shared" si="479"/>
        <v>2484500</v>
      </c>
      <c r="V1820" s="13">
        <f t="shared" si="480"/>
        <v>1987500</v>
      </c>
      <c r="W1820" s="10">
        <f t="shared" si="481"/>
        <v>1344500</v>
      </c>
    </row>
    <row r="1821" spans="2:23" ht="122.4" x14ac:dyDescent="0.3">
      <c r="B1821" s="78" t="s">
        <v>26</v>
      </c>
      <c r="C1821" s="76">
        <v>807329</v>
      </c>
      <c r="D1821" s="79" t="s">
        <v>2655</v>
      </c>
      <c r="E1821" s="75">
        <v>15</v>
      </c>
      <c r="F1821" s="76">
        <v>10</v>
      </c>
      <c r="G1821" s="76">
        <v>5</v>
      </c>
      <c r="H1821" s="6">
        <f t="shared" si="466"/>
        <v>952000</v>
      </c>
      <c r="I1821" s="6">
        <f t="shared" si="467"/>
        <v>563000</v>
      </c>
      <c r="J1821" s="6">
        <f t="shared" si="468"/>
        <v>1515000</v>
      </c>
      <c r="K1821" s="7">
        <f t="shared" si="469"/>
        <v>2160000</v>
      </c>
      <c r="L1821" s="7">
        <f t="shared" si="470"/>
        <v>1385000</v>
      </c>
      <c r="M1821" s="7">
        <f t="shared" si="471"/>
        <v>3545000</v>
      </c>
      <c r="N1821" s="8">
        <f t="shared" si="472"/>
        <v>1620000</v>
      </c>
      <c r="O1821" s="8">
        <f t="shared" si="473"/>
        <v>1428000</v>
      </c>
      <c r="P1821" s="8">
        <f t="shared" si="474"/>
        <v>3048000</v>
      </c>
      <c r="Q1821" s="9">
        <f t="shared" si="475"/>
        <v>1510000</v>
      </c>
      <c r="R1821" s="9">
        <f t="shared" si="476"/>
        <v>895000</v>
      </c>
      <c r="S1821" s="10">
        <f t="shared" si="477"/>
        <v>2405000</v>
      </c>
      <c r="T1821" s="11">
        <f t="shared" si="478"/>
        <v>454500</v>
      </c>
      <c r="U1821" s="12">
        <f t="shared" si="479"/>
        <v>2484500</v>
      </c>
      <c r="V1821" s="13">
        <f t="shared" si="480"/>
        <v>1987500</v>
      </c>
      <c r="W1821" s="10">
        <f t="shared" si="481"/>
        <v>1344500</v>
      </c>
    </row>
    <row r="1822" spans="2:23" ht="122.4" x14ac:dyDescent="0.3">
      <c r="B1822" s="78" t="s">
        <v>26</v>
      </c>
      <c r="C1822" s="76">
        <v>807330</v>
      </c>
      <c r="D1822" s="79" t="s">
        <v>2656</v>
      </c>
      <c r="E1822" s="75">
        <v>15</v>
      </c>
      <c r="F1822" s="76">
        <v>10</v>
      </c>
      <c r="G1822" s="76">
        <v>5</v>
      </c>
      <c r="H1822" s="6">
        <f t="shared" si="466"/>
        <v>952000</v>
      </c>
      <c r="I1822" s="6">
        <f t="shared" si="467"/>
        <v>563000</v>
      </c>
      <c r="J1822" s="6">
        <f t="shared" si="468"/>
        <v>1515000</v>
      </c>
      <c r="K1822" s="7">
        <f t="shared" si="469"/>
        <v>2160000</v>
      </c>
      <c r="L1822" s="7">
        <f t="shared" si="470"/>
        <v>1385000</v>
      </c>
      <c r="M1822" s="7">
        <f t="shared" si="471"/>
        <v>3545000</v>
      </c>
      <c r="N1822" s="8">
        <f t="shared" si="472"/>
        <v>1620000</v>
      </c>
      <c r="O1822" s="8">
        <f t="shared" si="473"/>
        <v>1428000</v>
      </c>
      <c r="P1822" s="8">
        <f t="shared" si="474"/>
        <v>3048000</v>
      </c>
      <c r="Q1822" s="9">
        <f t="shared" si="475"/>
        <v>1510000</v>
      </c>
      <c r="R1822" s="9">
        <f t="shared" si="476"/>
        <v>895000</v>
      </c>
      <c r="S1822" s="10">
        <f t="shared" si="477"/>
        <v>2405000</v>
      </c>
      <c r="T1822" s="11">
        <f t="shared" si="478"/>
        <v>454500</v>
      </c>
      <c r="U1822" s="12">
        <f t="shared" si="479"/>
        <v>2484500</v>
      </c>
      <c r="V1822" s="13">
        <f t="shared" si="480"/>
        <v>1987500</v>
      </c>
      <c r="W1822" s="10">
        <f t="shared" si="481"/>
        <v>1344500</v>
      </c>
    </row>
    <row r="1823" spans="2:23" ht="102" x14ac:dyDescent="0.3">
      <c r="B1823" s="78" t="s">
        <v>26</v>
      </c>
      <c r="C1823" s="76">
        <v>807331</v>
      </c>
      <c r="D1823" s="79" t="s">
        <v>2657</v>
      </c>
      <c r="E1823" s="75">
        <v>15</v>
      </c>
      <c r="F1823" s="76">
        <v>10</v>
      </c>
      <c r="G1823" s="76">
        <v>5</v>
      </c>
      <c r="H1823" s="6">
        <f t="shared" si="466"/>
        <v>952000</v>
      </c>
      <c r="I1823" s="6">
        <f t="shared" si="467"/>
        <v>563000</v>
      </c>
      <c r="J1823" s="6">
        <f t="shared" si="468"/>
        <v>1515000</v>
      </c>
      <c r="K1823" s="7">
        <f t="shared" si="469"/>
        <v>2160000</v>
      </c>
      <c r="L1823" s="7">
        <f t="shared" si="470"/>
        <v>1385000</v>
      </c>
      <c r="M1823" s="7">
        <f t="shared" si="471"/>
        <v>3545000</v>
      </c>
      <c r="N1823" s="8">
        <f t="shared" si="472"/>
        <v>1620000</v>
      </c>
      <c r="O1823" s="8">
        <f t="shared" si="473"/>
        <v>1428000</v>
      </c>
      <c r="P1823" s="8">
        <f t="shared" si="474"/>
        <v>3048000</v>
      </c>
      <c r="Q1823" s="9">
        <f t="shared" si="475"/>
        <v>1510000</v>
      </c>
      <c r="R1823" s="9">
        <f t="shared" si="476"/>
        <v>895000</v>
      </c>
      <c r="S1823" s="10">
        <f t="shared" si="477"/>
        <v>2405000</v>
      </c>
      <c r="T1823" s="11">
        <f t="shared" si="478"/>
        <v>454500</v>
      </c>
      <c r="U1823" s="12">
        <f t="shared" si="479"/>
        <v>2484500</v>
      </c>
      <c r="V1823" s="13">
        <f t="shared" si="480"/>
        <v>1987500</v>
      </c>
      <c r="W1823" s="10">
        <f t="shared" si="481"/>
        <v>1344500</v>
      </c>
    </row>
    <row r="1824" spans="2:23" ht="122.4" x14ac:dyDescent="0.3">
      <c r="B1824" s="78" t="s">
        <v>26</v>
      </c>
      <c r="C1824" s="76">
        <v>807332</v>
      </c>
      <c r="D1824" s="79" t="s">
        <v>2658</v>
      </c>
      <c r="E1824" s="75">
        <v>15</v>
      </c>
      <c r="F1824" s="76">
        <v>10</v>
      </c>
      <c r="G1824" s="76">
        <v>5</v>
      </c>
      <c r="H1824" s="6">
        <f t="shared" si="466"/>
        <v>952000</v>
      </c>
      <c r="I1824" s="6">
        <f t="shared" si="467"/>
        <v>563000</v>
      </c>
      <c r="J1824" s="6">
        <f t="shared" si="468"/>
        <v>1515000</v>
      </c>
      <c r="K1824" s="7">
        <f t="shared" si="469"/>
        <v>2160000</v>
      </c>
      <c r="L1824" s="7">
        <f t="shared" si="470"/>
        <v>1385000</v>
      </c>
      <c r="M1824" s="7">
        <f t="shared" si="471"/>
        <v>3545000</v>
      </c>
      <c r="N1824" s="8">
        <f t="shared" si="472"/>
        <v>1620000</v>
      </c>
      <c r="O1824" s="8">
        <f t="shared" si="473"/>
        <v>1428000</v>
      </c>
      <c r="P1824" s="8">
        <f t="shared" si="474"/>
        <v>3048000</v>
      </c>
      <c r="Q1824" s="9">
        <f t="shared" si="475"/>
        <v>1510000</v>
      </c>
      <c r="R1824" s="9">
        <f t="shared" si="476"/>
        <v>895000</v>
      </c>
      <c r="S1824" s="10">
        <f t="shared" si="477"/>
        <v>2405000</v>
      </c>
      <c r="T1824" s="11">
        <f t="shared" si="478"/>
        <v>454500</v>
      </c>
      <c r="U1824" s="12">
        <f t="shared" si="479"/>
        <v>2484500</v>
      </c>
      <c r="V1824" s="13">
        <f t="shared" si="480"/>
        <v>1987500</v>
      </c>
      <c r="W1824" s="10">
        <f t="shared" si="481"/>
        <v>1344500</v>
      </c>
    </row>
    <row r="1825" spans="2:23" ht="122.4" x14ac:dyDescent="0.3">
      <c r="B1825" s="78" t="s">
        <v>26</v>
      </c>
      <c r="C1825" s="76">
        <v>807333</v>
      </c>
      <c r="D1825" s="79" t="s">
        <v>2659</v>
      </c>
      <c r="E1825" s="75">
        <v>15</v>
      </c>
      <c r="F1825" s="76">
        <v>10</v>
      </c>
      <c r="G1825" s="76">
        <v>5</v>
      </c>
      <c r="H1825" s="6">
        <f t="shared" si="466"/>
        <v>952000</v>
      </c>
      <c r="I1825" s="6">
        <f t="shared" si="467"/>
        <v>563000</v>
      </c>
      <c r="J1825" s="6">
        <f t="shared" si="468"/>
        <v>1515000</v>
      </c>
      <c r="K1825" s="7">
        <f t="shared" si="469"/>
        <v>2160000</v>
      </c>
      <c r="L1825" s="7">
        <f t="shared" si="470"/>
        <v>1385000</v>
      </c>
      <c r="M1825" s="7">
        <f t="shared" si="471"/>
        <v>3545000</v>
      </c>
      <c r="N1825" s="8">
        <f t="shared" si="472"/>
        <v>1620000</v>
      </c>
      <c r="O1825" s="8">
        <f t="shared" si="473"/>
        <v>1428000</v>
      </c>
      <c r="P1825" s="8">
        <f t="shared" si="474"/>
        <v>3048000</v>
      </c>
      <c r="Q1825" s="9">
        <f t="shared" si="475"/>
        <v>1510000</v>
      </c>
      <c r="R1825" s="9">
        <f t="shared" si="476"/>
        <v>895000</v>
      </c>
      <c r="S1825" s="10">
        <f t="shared" si="477"/>
        <v>2405000</v>
      </c>
      <c r="T1825" s="11">
        <f t="shared" si="478"/>
        <v>454500</v>
      </c>
      <c r="U1825" s="12">
        <f t="shared" si="479"/>
        <v>2484500</v>
      </c>
      <c r="V1825" s="13">
        <f t="shared" si="480"/>
        <v>1987500</v>
      </c>
      <c r="W1825" s="10">
        <f t="shared" si="481"/>
        <v>1344500</v>
      </c>
    </row>
    <row r="1826" spans="2:23" ht="122.4" x14ac:dyDescent="0.3">
      <c r="B1826" s="78" t="s">
        <v>26</v>
      </c>
      <c r="C1826" s="76">
        <v>807334</v>
      </c>
      <c r="D1826" s="79" t="s">
        <v>2660</v>
      </c>
      <c r="E1826" s="75">
        <v>15</v>
      </c>
      <c r="F1826" s="76">
        <v>10</v>
      </c>
      <c r="G1826" s="76">
        <v>5</v>
      </c>
      <c r="H1826" s="6">
        <f t="shared" si="466"/>
        <v>952000</v>
      </c>
      <c r="I1826" s="6">
        <f t="shared" si="467"/>
        <v>563000</v>
      </c>
      <c r="J1826" s="6">
        <f t="shared" si="468"/>
        <v>1515000</v>
      </c>
      <c r="K1826" s="7">
        <f t="shared" si="469"/>
        <v>2160000</v>
      </c>
      <c r="L1826" s="7">
        <f t="shared" si="470"/>
        <v>1385000</v>
      </c>
      <c r="M1826" s="7">
        <f t="shared" si="471"/>
        <v>3545000</v>
      </c>
      <c r="N1826" s="8">
        <f t="shared" si="472"/>
        <v>1620000</v>
      </c>
      <c r="O1826" s="8">
        <f t="shared" si="473"/>
        <v>1428000</v>
      </c>
      <c r="P1826" s="8">
        <f t="shared" si="474"/>
        <v>3048000</v>
      </c>
      <c r="Q1826" s="9">
        <f t="shared" si="475"/>
        <v>1510000</v>
      </c>
      <c r="R1826" s="9">
        <f t="shared" si="476"/>
        <v>895000</v>
      </c>
      <c r="S1826" s="10">
        <f t="shared" si="477"/>
        <v>2405000</v>
      </c>
      <c r="T1826" s="11">
        <f t="shared" si="478"/>
        <v>454500</v>
      </c>
      <c r="U1826" s="12">
        <f t="shared" si="479"/>
        <v>2484500</v>
      </c>
      <c r="V1826" s="13">
        <f t="shared" si="480"/>
        <v>1987500</v>
      </c>
      <c r="W1826" s="10">
        <f t="shared" si="481"/>
        <v>1344500</v>
      </c>
    </row>
    <row r="1827" spans="2:23" ht="122.4" x14ac:dyDescent="0.3">
      <c r="B1827" s="78" t="s">
        <v>26</v>
      </c>
      <c r="C1827" s="76">
        <v>807335</v>
      </c>
      <c r="D1827" s="79" t="s">
        <v>2661</v>
      </c>
      <c r="E1827" s="75">
        <v>15</v>
      </c>
      <c r="F1827" s="76">
        <v>10</v>
      </c>
      <c r="G1827" s="76">
        <v>5</v>
      </c>
      <c r="H1827" s="6">
        <f t="shared" si="466"/>
        <v>952000</v>
      </c>
      <c r="I1827" s="6">
        <f t="shared" si="467"/>
        <v>563000</v>
      </c>
      <c r="J1827" s="6">
        <f t="shared" si="468"/>
        <v>1515000</v>
      </c>
      <c r="K1827" s="7">
        <f t="shared" si="469"/>
        <v>2160000</v>
      </c>
      <c r="L1827" s="7">
        <f t="shared" si="470"/>
        <v>1385000</v>
      </c>
      <c r="M1827" s="7">
        <f t="shared" si="471"/>
        <v>3545000</v>
      </c>
      <c r="N1827" s="8">
        <f t="shared" si="472"/>
        <v>1620000</v>
      </c>
      <c r="O1827" s="8">
        <f t="shared" si="473"/>
        <v>1428000</v>
      </c>
      <c r="P1827" s="8">
        <f t="shared" si="474"/>
        <v>3048000</v>
      </c>
      <c r="Q1827" s="9">
        <f t="shared" si="475"/>
        <v>1510000</v>
      </c>
      <c r="R1827" s="9">
        <f t="shared" si="476"/>
        <v>895000</v>
      </c>
      <c r="S1827" s="10">
        <f t="shared" si="477"/>
        <v>2405000</v>
      </c>
      <c r="T1827" s="11">
        <f t="shared" si="478"/>
        <v>454500</v>
      </c>
      <c r="U1827" s="12">
        <f t="shared" si="479"/>
        <v>2484500</v>
      </c>
      <c r="V1827" s="13">
        <f t="shared" si="480"/>
        <v>1987500</v>
      </c>
      <c r="W1827" s="10">
        <f t="shared" si="481"/>
        <v>1344500</v>
      </c>
    </row>
    <row r="1828" spans="2:23" ht="102" x14ac:dyDescent="0.3">
      <c r="B1828" s="78" t="s">
        <v>26</v>
      </c>
      <c r="C1828" s="76">
        <v>807339</v>
      </c>
      <c r="D1828" s="79" t="s">
        <v>2662</v>
      </c>
      <c r="E1828" s="75">
        <v>15</v>
      </c>
      <c r="F1828" s="76">
        <v>10</v>
      </c>
      <c r="G1828" s="76">
        <v>5</v>
      </c>
      <c r="H1828" s="6">
        <f t="shared" si="466"/>
        <v>952000</v>
      </c>
      <c r="I1828" s="6">
        <f t="shared" si="467"/>
        <v>563000</v>
      </c>
      <c r="J1828" s="6">
        <f t="shared" si="468"/>
        <v>1515000</v>
      </c>
      <c r="K1828" s="7">
        <f t="shared" si="469"/>
        <v>2160000</v>
      </c>
      <c r="L1828" s="7">
        <f t="shared" si="470"/>
        <v>1385000</v>
      </c>
      <c r="M1828" s="7">
        <f t="shared" si="471"/>
        <v>3545000</v>
      </c>
      <c r="N1828" s="8">
        <f t="shared" si="472"/>
        <v>1620000</v>
      </c>
      <c r="O1828" s="8">
        <f t="shared" si="473"/>
        <v>1428000</v>
      </c>
      <c r="P1828" s="8">
        <f t="shared" si="474"/>
        <v>3048000</v>
      </c>
      <c r="Q1828" s="9">
        <f t="shared" si="475"/>
        <v>1510000</v>
      </c>
      <c r="R1828" s="9">
        <f t="shared" si="476"/>
        <v>895000</v>
      </c>
      <c r="S1828" s="10">
        <f t="shared" si="477"/>
        <v>2405000</v>
      </c>
      <c r="T1828" s="11">
        <f t="shared" si="478"/>
        <v>454500</v>
      </c>
      <c r="U1828" s="12">
        <f t="shared" si="479"/>
        <v>2484500</v>
      </c>
      <c r="V1828" s="13">
        <f t="shared" si="480"/>
        <v>1987500</v>
      </c>
      <c r="W1828" s="10">
        <f t="shared" si="481"/>
        <v>1344500</v>
      </c>
    </row>
    <row r="1829" spans="2:23" ht="122.4" x14ac:dyDescent="0.3">
      <c r="B1829" s="78" t="s">
        <v>26</v>
      </c>
      <c r="C1829" s="76">
        <v>807341</v>
      </c>
      <c r="D1829" s="79" t="s">
        <v>2663</v>
      </c>
      <c r="E1829" s="75">
        <v>15</v>
      </c>
      <c r="F1829" s="76">
        <v>10</v>
      </c>
      <c r="G1829" s="76">
        <v>5</v>
      </c>
      <c r="H1829" s="6">
        <f t="shared" si="466"/>
        <v>952000</v>
      </c>
      <c r="I1829" s="6">
        <f t="shared" si="467"/>
        <v>563000</v>
      </c>
      <c r="J1829" s="6">
        <f t="shared" si="468"/>
        <v>1515000</v>
      </c>
      <c r="K1829" s="7">
        <f t="shared" si="469"/>
        <v>2160000</v>
      </c>
      <c r="L1829" s="7">
        <f t="shared" si="470"/>
        <v>1385000</v>
      </c>
      <c r="M1829" s="7">
        <f t="shared" si="471"/>
        <v>3545000</v>
      </c>
      <c r="N1829" s="8">
        <f t="shared" si="472"/>
        <v>1620000</v>
      </c>
      <c r="O1829" s="8">
        <f t="shared" si="473"/>
        <v>1428000</v>
      </c>
      <c r="P1829" s="8">
        <f t="shared" si="474"/>
        <v>3048000</v>
      </c>
      <c r="Q1829" s="9">
        <f t="shared" si="475"/>
        <v>1510000</v>
      </c>
      <c r="R1829" s="9">
        <f t="shared" si="476"/>
        <v>895000</v>
      </c>
      <c r="S1829" s="10">
        <f t="shared" si="477"/>
        <v>2405000</v>
      </c>
      <c r="T1829" s="11">
        <f t="shared" si="478"/>
        <v>454500</v>
      </c>
      <c r="U1829" s="12">
        <f t="shared" si="479"/>
        <v>2484500</v>
      </c>
      <c r="V1829" s="13">
        <f t="shared" si="480"/>
        <v>1987500</v>
      </c>
      <c r="W1829" s="10">
        <f t="shared" si="481"/>
        <v>1344500</v>
      </c>
    </row>
    <row r="1830" spans="2:23" ht="40.799999999999997" x14ac:dyDescent="0.3">
      <c r="B1830" s="76" t="s">
        <v>214</v>
      </c>
      <c r="C1830" s="76">
        <v>809015</v>
      </c>
      <c r="D1830" s="79" t="s">
        <v>2664</v>
      </c>
      <c r="E1830" s="75">
        <v>6</v>
      </c>
      <c r="F1830" s="76">
        <v>3</v>
      </c>
      <c r="G1830" s="76">
        <v>3</v>
      </c>
      <c r="H1830" s="6">
        <f t="shared" si="466"/>
        <v>285600</v>
      </c>
      <c r="I1830" s="6">
        <f t="shared" si="467"/>
        <v>337800</v>
      </c>
      <c r="J1830" s="6">
        <f t="shared" si="468"/>
        <v>623400</v>
      </c>
      <c r="K1830" s="7">
        <f t="shared" si="469"/>
        <v>648000</v>
      </c>
      <c r="L1830" s="7">
        <f t="shared" si="470"/>
        <v>831000</v>
      </c>
      <c r="M1830" s="7">
        <f t="shared" si="471"/>
        <v>1479000</v>
      </c>
      <c r="N1830" s="8">
        <f t="shared" si="472"/>
        <v>486000</v>
      </c>
      <c r="O1830" s="8">
        <f t="shared" si="473"/>
        <v>856800</v>
      </c>
      <c r="P1830" s="8">
        <f t="shared" si="474"/>
        <v>1342800</v>
      </c>
      <c r="Q1830" s="9">
        <f t="shared" si="475"/>
        <v>453000</v>
      </c>
      <c r="R1830" s="9">
        <f t="shared" si="476"/>
        <v>537000</v>
      </c>
      <c r="S1830" s="10">
        <f t="shared" si="477"/>
        <v>990000</v>
      </c>
      <c r="T1830" s="11">
        <f t="shared" si="478"/>
        <v>187020</v>
      </c>
      <c r="U1830" s="12">
        <f t="shared" si="479"/>
        <v>1042620</v>
      </c>
      <c r="V1830" s="13">
        <f t="shared" si="480"/>
        <v>906420</v>
      </c>
      <c r="W1830" s="10">
        <f t="shared" si="481"/>
        <v>553620</v>
      </c>
    </row>
    <row r="1831" spans="2:23" ht="40.799999999999997" x14ac:dyDescent="0.3">
      <c r="B1831" s="76" t="s">
        <v>214</v>
      </c>
      <c r="C1831" s="76">
        <v>809020</v>
      </c>
      <c r="D1831" s="79" t="s">
        <v>2665</v>
      </c>
      <c r="E1831" s="75">
        <v>5</v>
      </c>
      <c r="F1831" s="76">
        <v>2.5</v>
      </c>
      <c r="G1831" s="76">
        <v>2.5</v>
      </c>
      <c r="H1831" s="6">
        <f t="shared" si="466"/>
        <v>238000</v>
      </c>
      <c r="I1831" s="6">
        <f t="shared" si="467"/>
        <v>281500</v>
      </c>
      <c r="J1831" s="6">
        <f t="shared" si="468"/>
        <v>519500</v>
      </c>
      <c r="K1831" s="7">
        <f t="shared" si="469"/>
        <v>540000</v>
      </c>
      <c r="L1831" s="7">
        <f t="shared" si="470"/>
        <v>692500</v>
      </c>
      <c r="M1831" s="7">
        <f t="shared" si="471"/>
        <v>1232500</v>
      </c>
      <c r="N1831" s="8">
        <f t="shared" si="472"/>
        <v>405000</v>
      </c>
      <c r="O1831" s="8">
        <f t="shared" si="473"/>
        <v>714000</v>
      </c>
      <c r="P1831" s="8">
        <f t="shared" si="474"/>
        <v>1119000</v>
      </c>
      <c r="Q1831" s="9">
        <f t="shared" si="475"/>
        <v>377500</v>
      </c>
      <c r="R1831" s="9">
        <f t="shared" si="476"/>
        <v>447500</v>
      </c>
      <c r="S1831" s="10">
        <f t="shared" si="477"/>
        <v>825000</v>
      </c>
      <c r="T1831" s="11">
        <f t="shared" si="478"/>
        <v>155850</v>
      </c>
      <c r="U1831" s="12">
        <f t="shared" si="479"/>
        <v>868850</v>
      </c>
      <c r="V1831" s="13">
        <f t="shared" si="480"/>
        <v>755350</v>
      </c>
      <c r="W1831" s="10">
        <f t="shared" si="481"/>
        <v>461350</v>
      </c>
    </row>
    <row r="1832" spans="2:23" ht="40.799999999999997" x14ac:dyDescent="0.3">
      <c r="B1832" s="76" t="s">
        <v>214</v>
      </c>
      <c r="C1832" s="76">
        <v>809025</v>
      </c>
      <c r="D1832" s="79" t="s">
        <v>2666</v>
      </c>
      <c r="E1832" s="75">
        <v>4.5</v>
      </c>
      <c r="F1832" s="76">
        <v>1.5</v>
      </c>
      <c r="G1832" s="76">
        <v>3</v>
      </c>
      <c r="H1832" s="6">
        <f t="shared" si="466"/>
        <v>142800</v>
      </c>
      <c r="I1832" s="6">
        <f t="shared" si="467"/>
        <v>337800</v>
      </c>
      <c r="J1832" s="6">
        <f t="shared" si="468"/>
        <v>480600</v>
      </c>
      <c r="K1832" s="7">
        <f t="shared" si="469"/>
        <v>324000</v>
      </c>
      <c r="L1832" s="7">
        <f t="shared" si="470"/>
        <v>831000</v>
      </c>
      <c r="M1832" s="7">
        <f t="shared" si="471"/>
        <v>1155000</v>
      </c>
      <c r="N1832" s="8">
        <f t="shared" si="472"/>
        <v>243000</v>
      </c>
      <c r="O1832" s="8">
        <f t="shared" si="473"/>
        <v>856800</v>
      </c>
      <c r="P1832" s="8">
        <f t="shared" si="474"/>
        <v>1099800</v>
      </c>
      <c r="Q1832" s="9">
        <f t="shared" si="475"/>
        <v>226500</v>
      </c>
      <c r="R1832" s="9">
        <f t="shared" si="476"/>
        <v>537000</v>
      </c>
      <c r="S1832" s="10">
        <f t="shared" si="477"/>
        <v>763500</v>
      </c>
      <c r="T1832" s="11">
        <f t="shared" si="478"/>
        <v>144180</v>
      </c>
      <c r="U1832" s="12">
        <f t="shared" si="479"/>
        <v>818580</v>
      </c>
      <c r="V1832" s="13">
        <f t="shared" si="480"/>
        <v>763380</v>
      </c>
      <c r="W1832" s="10">
        <f t="shared" si="481"/>
        <v>427080</v>
      </c>
    </row>
    <row r="1833" spans="2:23" ht="40.799999999999997" x14ac:dyDescent="0.3">
      <c r="B1833" s="76" t="s">
        <v>214</v>
      </c>
      <c r="C1833" s="76">
        <v>809030</v>
      </c>
      <c r="D1833" s="79" t="s">
        <v>2667</v>
      </c>
      <c r="E1833" s="75">
        <v>15</v>
      </c>
      <c r="F1833" s="76">
        <v>7</v>
      </c>
      <c r="G1833" s="76">
        <v>8</v>
      </c>
      <c r="H1833" s="6">
        <f t="shared" si="466"/>
        <v>666400</v>
      </c>
      <c r="I1833" s="6">
        <f t="shared" si="467"/>
        <v>900800</v>
      </c>
      <c r="J1833" s="6">
        <f t="shared" si="468"/>
        <v>1567200</v>
      </c>
      <c r="K1833" s="7">
        <f t="shared" si="469"/>
        <v>1512000</v>
      </c>
      <c r="L1833" s="7">
        <f t="shared" si="470"/>
        <v>2216000</v>
      </c>
      <c r="M1833" s="7">
        <f t="shared" si="471"/>
        <v>3728000</v>
      </c>
      <c r="N1833" s="8">
        <f t="shared" si="472"/>
        <v>1134000</v>
      </c>
      <c r="O1833" s="8">
        <f t="shared" si="473"/>
        <v>2284800</v>
      </c>
      <c r="P1833" s="8">
        <f t="shared" si="474"/>
        <v>3418800</v>
      </c>
      <c r="Q1833" s="9">
        <f t="shared" si="475"/>
        <v>1057000</v>
      </c>
      <c r="R1833" s="9">
        <f t="shared" si="476"/>
        <v>1432000</v>
      </c>
      <c r="S1833" s="10">
        <f t="shared" si="477"/>
        <v>2489000</v>
      </c>
      <c r="T1833" s="11">
        <f t="shared" si="478"/>
        <v>470160</v>
      </c>
      <c r="U1833" s="12">
        <f t="shared" si="479"/>
        <v>2630960</v>
      </c>
      <c r="V1833" s="13">
        <f t="shared" si="480"/>
        <v>2321760</v>
      </c>
      <c r="W1833" s="10">
        <f t="shared" si="481"/>
        <v>1391960</v>
      </c>
    </row>
    <row r="1834" spans="2:23" ht="40.799999999999997" x14ac:dyDescent="0.3">
      <c r="B1834" s="76" t="s">
        <v>214</v>
      </c>
      <c r="C1834" s="76">
        <v>809035</v>
      </c>
      <c r="D1834" s="79" t="s">
        <v>2668</v>
      </c>
      <c r="E1834" s="75">
        <v>25</v>
      </c>
      <c r="F1834" s="76">
        <v>10</v>
      </c>
      <c r="G1834" s="76">
        <v>15</v>
      </c>
      <c r="H1834" s="6">
        <f t="shared" si="466"/>
        <v>952000</v>
      </c>
      <c r="I1834" s="6">
        <f t="shared" si="467"/>
        <v>1689000</v>
      </c>
      <c r="J1834" s="6">
        <f t="shared" si="468"/>
        <v>2641000</v>
      </c>
      <c r="K1834" s="7">
        <f t="shared" si="469"/>
        <v>2160000</v>
      </c>
      <c r="L1834" s="7">
        <f t="shared" si="470"/>
        <v>4155000</v>
      </c>
      <c r="M1834" s="7">
        <f t="shared" si="471"/>
        <v>6315000</v>
      </c>
      <c r="N1834" s="8">
        <f t="shared" si="472"/>
        <v>1620000</v>
      </c>
      <c r="O1834" s="8">
        <f t="shared" si="473"/>
        <v>4284000</v>
      </c>
      <c r="P1834" s="8">
        <f t="shared" si="474"/>
        <v>5904000</v>
      </c>
      <c r="Q1834" s="9">
        <f t="shared" si="475"/>
        <v>1510000</v>
      </c>
      <c r="R1834" s="9">
        <f t="shared" si="476"/>
        <v>2685000</v>
      </c>
      <c r="S1834" s="10">
        <f t="shared" si="477"/>
        <v>4195000</v>
      </c>
      <c r="T1834" s="11">
        <f t="shared" si="478"/>
        <v>792300</v>
      </c>
      <c r="U1834" s="12">
        <f t="shared" si="479"/>
        <v>4466300</v>
      </c>
      <c r="V1834" s="13">
        <f t="shared" si="480"/>
        <v>4055300</v>
      </c>
      <c r="W1834" s="10">
        <f t="shared" si="481"/>
        <v>2346300</v>
      </c>
    </row>
    <row r="1835" spans="2:23" x14ac:dyDescent="0.3">
      <c r="B1835" s="76" t="s">
        <v>214</v>
      </c>
      <c r="C1835" s="76">
        <v>809040</v>
      </c>
      <c r="D1835" s="79" t="s">
        <v>2669</v>
      </c>
      <c r="E1835" s="75">
        <v>7</v>
      </c>
      <c r="F1835" s="76">
        <v>3</v>
      </c>
      <c r="G1835" s="76">
        <v>4</v>
      </c>
      <c r="H1835" s="6">
        <f t="shared" si="466"/>
        <v>285600</v>
      </c>
      <c r="I1835" s="6">
        <f t="shared" si="467"/>
        <v>450400</v>
      </c>
      <c r="J1835" s="6">
        <f t="shared" si="468"/>
        <v>736000</v>
      </c>
      <c r="K1835" s="7">
        <f t="shared" si="469"/>
        <v>648000</v>
      </c>
      <c r="L1835" s="7">
        <f t="shared" si="470"/>
        <v>1108000</v>
      </c>
      <c r="M1835" s="7">
        <f t="shared" si="471"/>
        <v>1756000</v>
      </c>
      <c r="N1835" s="8">
        <f t="shared" si="472"/>
        <v>486000</v>
      </c>
      <c r="O1835" s="8">
        <f t="shared" si="473"/>
        <v>1142400</v>
      </c>
      <c r="P1835" s="8">
        <f t="shared" si="474"/>
        <v>1628400</v>
      </c>
      <c r="Q1835" s="9">
        <f t="shared" si="475"/>
        <v>453000</v>
      </c>
      <c r="R1835" s="9">
        <f t="shared" si="476"/>
        <v>716000</v>
      </c>
      <c r="S1835" s="10">
        <f t="shared" si="477"/>
        <v>1169000</v>
      </c>
      <c r="T1835" s="11">
        <f t="shared" si="478"/>
        <v>220800</v>
      </c>
      <c r="U1835" s="12">
        <f t="shared" si="479"/>
        <v>1240800</v>
      </c>
      <c r="V1835" s="13">
        <f t="shared" si="480"/>
        <v>1113200</v>
      </c>
      <c r="W1835" s="10">
        <f t="shared" si="481"/>
        <v>653800</v>
      </c>
    </row>
    <row r="1836" spans="2:23" ht="40.799999999999997" x14ac:dyDescent="0.3">
      <c r="B1836" s="76" t="s">
        <v>214</v>
      </c>
      <c r="C1836" s="76">
        <v>809045</v>
      </c>
      <c r="D1836" s="79" t="s">
        <v>2670</v>
      </c>
      <c r="E1836" s="75">
        <v>5</v>
      </c>
      <c r="F1836" s="76">
        <v>1.5</v>
      </c>
      <c r="G1836" s="76">
        <v>3.5</v>
      </c>
      <c r="H1836" s="6">
        <f t="shared" si="466"/>
        <v>142800</v>
      </c>
      <c r="I1836" s="6">
        <f t="shared" si="467"/>
        <v>394100</v>
      </c>
      <c r="J1836" s="6">
        <f t="shared" si="468"/>
        <v>536900</v>
      </c>
      <c r="K1836" s="7">
        <f t="shared" si="469"/>
        <v>324000</v>
      </c>
      <c r="L1836" s="7">
        <f t="shared" si="470"/>
        <v>969500</v>
      </c>
      <c r="M1836" s="7">
        <f t="shared" si="471"/>
        <v>1293500</v>
      </c>
      <c r="N1836" s="8">
        <f t="shared" si="472"/>
        <v>243000</v>
      </c>
      <c r="O1836" s="8">
        <f t="shared" si="473"/>
        <v>999600</v>
      </c>
      <c r="P1836" s="8">
        <f t="shared" si="474"/>
        <v>1242600</v>
      </c>
      <c r="Q1836" s="9">
        <f t="shared" si="475"/>
        <v>226500</v>
      </c>
      <c r="R1836" s="9">
        <f t="shared" si="476"/>
        <v>626500</v>
      </c>
      <c r="S1836" s="10">
        <f t="shared" si="477"/>
        <v>853000</v>
      </c>
      <c r="T1836" s="11">
        <f t="shared" si="478"/>
        <v>161070</v>
      </c>
      <c r="U1836" s="12">
        <f t="shared" si="479"/>
        <v>917670</v>
      </c>
      <c r="V1836" s="13">
        <f t="shared" si="480"/>
        <v>866770</v>
      </c>
      <c r="W1836" s="10">
        <f t="shared" si="481"/>
        <v>477170</v>
      </c>
    </row>
    <row r="1837" spans="2:23" ht="61.2" x14ac:dyDescent="0.3">
      <c r="B1837" s="76" t="s">
        <v>214</v>
      </c>
      <c r="C1837" s="76">
        <v>809050</v>
      </c>
      <c r="D1837" s="79" t="s">
        <v>2671</v>
      </c>
      <c r="E1837" s="75">
        <v>7</v>
      </c>
      <c r="F1837" s="76">
        <v>3</v>
      </c>
      <c r="G1837" s="76">
        <v>4</v>
      </c>
      <c r="H1837" s="6">
        <f t="shared" ref="H1837:H1900" si="482">F1837*95200</f>
        <v>285600</v>
      </c>
      <c r="I1837" s="6">
        <f t="shared" ref="I1837:I1900" si="483">G1837*112600</f>
        <v>450400</v>
      </c>
      <c r="J1837" s="6">
        <f t="shared" si="468"/>
        <v>736000</v>
      </c>
      <c r="K1837" s="7">
        <f t="shared" si="469"/>
        <v>648000</v>
      </c>
      <c r="L1837" s="7">
        <f t="shared" si="470"/>
        <v>1108000</v>
      </c>
      <c r="M1837" s="7">
        <f t="shared" si="471"/>
        <v>1756000</v>
      </c>
      <c r="N1837" s="8">
        <f t="shared" si="472"/>
        <v>486000</v>
      </c>
      <c r="O1837" s="8">
        <f t="shared" si="473"/>
        <v>1142400</v>
      </c>
      <c r="P1837" s="8">
        <f t="shared" si="474"/>
        <v>1628400</v>
      </c>
      <c r="Q1837" s="9">
        <f t="shared" si="475"/>
        <v>453000</v>
      </c>
      <c r="R1837" s="9">
        <f t="shared" si="476"/>
        <v>716000</v>
      </c>
      <c r="S1837" s="10">
        <f t="shared" si="477"/>
        <v>1169000</v>
      </c>
      <c r="T1837" s="11">
        <f t="shared" si="478"/>
        <v>220800</v>
      </c>
      <c r="U1837" s="12">
        <f t="shared" si="479"/>
        <v>1240800</v>
      </c>
      <c r="V1837" s="13">
        <f t="shared" si="480"/>
        <v>1113200</v>
      </c>
      <c r="W1837" s="10">
        <f t="shared" si="481"/>
        <v>653800</v>
      </c>
    </row>
    <row r="1838" spans="2:23" ht="40.799999999999997" x14ac:dyDescent="0.3">
      <c r="B1838" s="76" t="s">
        <v>214</v>
      </c>
      <c r="C1838" s="76">
        <v>809055</v>
      </c>
      <c r="D1838" s="79" t="s">
        <v>2672</v>
      </c>
      <c r="E1838" s="75">
        <v>8</v>
      </c>
      <c r="F1838" s="76">
        <v>3</v>
      </c>
      <c r="G1838" s="76">
        <v>5</v>
      </c>
      <c r="H1838" s="6">
        <f t="shared" si="482"/>
        <v>285600</v>
      </c>
      <c r="I1838" s="6">
        <f t="shared" si="483"/>
        <v>563000</v>
      </c>
      <c r="J1838" s="6">
        <f t="shared" si="468"/>
        <v>848600</v>
      </c>
      <c r="K1838" s="7">
        <f t="shared" si="469"/>
        <v>648000</v>
      </c>
      <c r="L1838" s="7">
        <f t="shared" si="470"/>
        <v>1385000</v>
      </c>
      <c r="M1838" s="7">
        <f t="shared" si="471"/>
        <v>2033000</v>
      </c>
      <c r="N1838" s="8">
        <f t="shared" si="472"/>
        <v>486000</v>
      </c>
      <c r="O1838" s="8">
        <f t="shared" si="473"/>
        <v>1428000</v>
      </c>
      <c r="P1838" s="8">
        <f t="shared" si="474"/>
        <v>1914000</v>
      </c>
      <c r="Q1838" s="9">
        <f t="shared" si="475"/>
        <v>453000</v>
      </c>
      <c r="R1838" s="9">
        <f t="shared" si="476"/>
        <v>895000</v>
      </c>
      <c r="S1838" s="10">
        <f t="shared" si="477"/>
        <v>1348000</v>
      </c>
      <c r="T1838" s="11">
        <f t="shared" si="478"/>
        <v>254580</v>
      </c>
      <c r="U1838" s="12">
        <f t="shared" si="479"/>
        <v>1438980</v>
      </c>
      <c r="V1838" s="13">
        <f t="shared" si="480"/>
        <v>1319980</v>
      </c>
      <c r="W1838" s="10">
        <f t="shared" si="481"/>
        <v>753980</v>
      </c>
    </row>
    <row r="1839" spans="2:23" x14ac:dyDescent="0.3">
      <c r="B1839" s="76" t="s">
        <v>214</v>
      </c>
      <c r="C1839" s="76">
        <v>809060</v>
      </c>
      <c r="D1839" s="79" t="s">
        <v>2673</v>
      </c>
      <c r="E1839" s="75">
        <v>6</v>
      </c>
      <c r="F1839" s="76">
        <v>2.5</v>
      </c>
      <c r="G1839" s="76">
        <v>3.5</v>
      </c>
      <c r="H1839" s="6">
        <f t="shared" si="482"/>
        <v>238000</v>
      </c>
      <c r="I1839" s="6">
        <f t="shared" si="483"/>
        <v>394100</v>
      </c>
      <c r="J1839" s="6">
        <f t="shared" si="468"/>
        <v>632100</v>
      </c>
      <c r="K1839" s="7">
        <f t="shared" si="469"/>
        <v>540000</v>
      </c>
      <c r="L1839" s="7">
        <f t="shared" si="470"/>
        <v>969500</v>
      </c>
      <c r="M1839" s="7">
        <f t="shared" si="471"/>
        <v>1509500</v>
      </c>
      <c r="N1839" s="8">
        <f t="shared" si="472"/>
        <v>405000</v>
      </c>
      <c r="O1839" s="8">
        <f t="shared" si="473"/>
        <v>999600</v>
      </c>
      <c r="P1839" s="8">
        <f t="shared" si="474"/>
        <v>1404600</v>
      </c>
      <c r="Q1839" s="9">
        <f t="shared" si="475"/>
        <v>377500</v>
      </c>
      <c r="R1839" s="9">
        <f t="shared" si="476"/>
        <v>626500</v>
      </c>
      <c r="S1839" s="10">
        <f t="shared" si="477"/>
        <v>1004000</v>
      </c>
      <c r="T1839" s="11">
        <f t="shared" si="478"/>
        <v>189630</v>
      </c>
      <c r="U1839" s="12">
        <f t="shared" si="479"/>
        <v>1067030</v>
      </c>
      <c r="V1839" s="13">
        <f t="shared" si="480"/>
        <v>962130</v>
      </c>
      <c r="W1839" s="10">
        <f t="shared" si="481"/>
        <v>561530</v>
      </c>
    </row>
    <row r="1840" spans="2:23" ht="40.799999999999997" x14ac:dyDescent="0.3">
      <c r="B1840" s="76" t="s">
        <v>214</v>
      </c>
      <c r="C1840" s="76">
        <v>809061</v>
      </c>
      <c r="D1840" s="79" t="s">
        <v>2674</v>
      </c>
      <c r="E1840" s="75">
        <v>4</v>
      </c>
      <c r="F1840" s="76">
        <v>2</v>
      </c>
      <c r="G1840" s="76">
        <v>2</v>
      </c>
      <c r="H1840" s="6">
        <f t="shared" si="482"/>
        <v>190400</v>
      </c>
      <c r="I1840" s="6">
        <f t="shared" si="483"/>
        <v>225200</v>
      </c>
      <c r="J1840" s="6">
        <f t="shared" si="468"/>
        <v>415600</v>
      </c>
      <c r="K1840" s="7">
        <f t="shared" si="469"/>
        <v>432000</v>
      </c>
      <c r="L1840" s="7">
        <f t="shared" si="470"/>
        <v>554000</v>
      </c>
      <c r="M1840" s="7">
        <f t="shared" si="471"/>
        <v>986000</v>
      </c>
      <c r="N1840" s="8">
        <f t="shared" si="472"/>
        <v>324000</v>
      </c>
      <c r="O1840" s="8">
        <f t="shared" si="473"/>
        <v>571200</v>
      </c>
      <c r="P1840" s="8">
        <f t="shared" si="474"/>
        <v>895200</v>
      </c>
      <c r="Q1840" s="9">
        <f t="shared" si="475"/>
        <v>302000</v>
      </c>
      <c r="R1840" s="9">
        <f t="shared" si="476"/>
        <v>358000</v>
      </c>
      <c r="S1840" s="10">
        <f t="shared" si="477"/>
        <v>660000</v>
      </c>
      <c r="T1840" s="11">
        <f t="shared" si="478"/>
        <v>124680</v>
      </c>
      <c r="U1840" s="12">
        <f t="shared" si="479"/>
        <v>695080</v>
      </c>
      <c r="V1840" s="13">
        <f t="shared" si="480"/>
        <v>604280</v>
      </c>
      <c r="W1840" s="10">
        <f t="shared" si="481"/>
        <v>369080</v>
      </c>
    </row>
    <row r="1841" spans="2:23" x14ac:dyDescent="0.3">
      <c r="B1841" s="76" t="s">
        <v>214</v>
      </c>
      <c r="C1841" s="76">
        <v>809062</v>
      </c>
      <c r="D1841" s="79" t="s">
        <v>2675</v>
      </c>
      <c r="E1841" s="75">
        <v>3</v>
      </c>
      <c r="F1841" s="76">
        <v>1.5</v>
      </c>
      <c r="G1841" s="76">
        <v>1.5</v>
      </c>
      <c r="H1841" s="6">
        <f t="shared" si="482"/>
        <v>142800</v>
      </c>
      <c r="I1841" s="6">
        <f t="shared" si="483"/>
        <v>168900</v>
      </c>
      <c r="J1841" s="6">
        <f t="shared" si="468"/>
        <v>311700</v>
      </c>
      <c r="K1841" s="7">
        <f t="shared" si="469"/>
        <v>324000</v>
      </c>
      <c r="L1841" s="7">
        <f t="shared" si="470"/>
        <v>415500</v>
      </c>
      <c r="M1841" s="7">
        <f t="shared" si="471"/>
        <v>739500</v>
      </c>
      <c r="N1841" s="8">
        <f t="shared" si="472"/>
        <v>243000</v>
      </c>
      <c r="O1841" s="8">
        <f t="shared" si="473"/>
        <v>428400</v>
      </c>
      <c r="P1841" s="8">
        <f t="shared" si="474"/>
        <v>671400</v>
      </c>
      <c r="Q1841" s="9">
        <f t="shared" si="475"/>
        <v>226500</v>
      </c>
      <c r="R1841" s="9">
        <f t="shared" si="476"/>
        <v>268500</v>
      </c>
      <c r="S1841" s="10">
        <f t="shared" si="477"/>
        <v>495000</v>
      </c>
      <c r="T1841" s="11">
        <f t="shared" si="478"/>
        <v>93510</v>
      </c>
      <c r="U1841" s="12">
        <f t="shared" si="479"/>
        <v>521310</v>
      </c>
      <c r="V1841" s="13">
        <f t="shared" si="480"/>
        <v>453210</v>
      </c>
      <c r="W1841" s="10">
        <f t="shared" si="481"/>
        <v>276810</v>
      </c>
    </row>
    <row r="1842" spans="2:23" ht="40.799999999999997" x14ac:dyDescent="0.3">
      <c r="B1842" s="76" t="s">
        <v>214</v>
      </c>
      <c r="C1842" s="76">
        <v>809063</v>
      </c>
      <c r="D1842" s="83" t="s">
        <v>2676</v>
      </c>
      <c r="E1842" s="75">
        <v>7</v>
      </c>
      <c r="F1842" s="76">
        <v>3</v>
      </c>
      <c r="G1842" s="76">
        <v>4</v>
      </c>
      <c r="H1842" s="6">
        <f t="shared" si="482"/>
        <v>285600</v>
      </c>
      <c r="I1842" s="6">
        <f t="shared" si="483"/>
        <v>450400</v>
      </c>
      <c r="J1842" s="6">
        <f t="shared" si="468"/>
        <v>736000</v>
      </c>
      <c r="K1842" s="7">
        <f t="shared" si="469"/>
        <v>648000</v>
      </c>
      <c r="L1842" s="7">
        <f t="shared" si="470"/>
        <v>1108000</v>
      </c>
      <c r="M1842" s="7">
        <f t="shared" si="471"/>
        <v>1756000</v>
      </c>
      <c r="N1842" s="8">
        <f t="shared" si="472"/>
        <v>486000</v>
      </c>
      <c r="O1842" s="8">
        <f t="shared" si="473"/>
        <v>1142400</v>
      </c>
      <c r="P1842" s="8">
        <f t="shared" si="474"/>
        <v>1628400</v>
      </c>
      <c r="Q1842" s="9">
        <f t="shared" si="475"/>
        <v>453000</v>
      </c>
      <c r="R1842" s="9">
        <f t="shared" si="476"/>
        <v>716000</v>
      </c>
      <c r="S1842" s="10">
        <f t="shared" si="477"/>
        <v>1169000</v>
      </c>
      <c r="T1842" s="11">
        <f t="shared" si="478"/>
        <v>220800</v>
      </c>
      <c r="U1842" s="12">
        <f t="shared" si="479"/>
        <v>1240800</v>
      </c>
      <c r="V1842" s="13">
        <f t="shared" si="480"/>
        <v>1113200</v>
      </c>
      <c r="W1842" s="10">
        <f t="shared" si="481"/>
        <v>653800</v>
      </c>
    </row>
    <row r="1843" spans="2:23" ht="61.2" x14ac:dyDescent="0.3">
      <c r="B1843" s="76" t="s">
        <v>214</v>
      </c>
      <c r="C1843" s="76">
        <v>809065</v>
      </c>
      <c r="D1843" s="79" t="s">
        <v>2677</v>
      </c>
      <c r="E1843" s="75">
        <v>1.5</v>
      </c>
      <c r="F1843" s="76">
        <v>0.75</v>
      </c>
      <c r="G1843" s="76">
        <v>0.75</v>
      </c>
      <c r="H1843" s="6">
        <f t="shared" si="482"/>
        <v>71400</v>
      </c>
      <c r="I1843" s="6">
        <f t="shared" si="483"/>
        <v>84450</v>
      </c>
      <c r="J1843" s="6">
        <f t="shared" si="468"/>
        <v>155850</v>
      </c>
      <c r="K1843" s="7">
        <f t="shared" si="469"/>
        <v>162000</v>
      </c>
      <c r="L1843" s="7">
        <f t="shared" si="470"/>
        <v>207750</v>
      </c>
      <c r="M1843" s="7">
        <f t="shared" si="471"/>
        <v>369750</v>
      </c>
      <c r="N1843" s="8">
        <f t="shared" si="472"/>
        <v>121500</v>
      </c>
      <c r="O1843" s="8">
        <f t="shared" si="473"/>
        <v>214200</v>
      </c>
      <c r="P1843" s="8">
        <f t="shared" si="474"/>
        <v>335700</v>
      </c>
      <c r="Q1843" s="9">
        <f t="shared" si="475"/>
        <v>113250</v>
      </c>
      <c r="R1843" s="9">
        <f t="shared" si="476"/>
        <v>134250</v>
      </c>
      <c r="S1843" s="10">
        <f t="shared" si="477"/>
        <v>247500</v>
      </c>
      <c r="T1843" s="11">
        <f t="shared" si="478"/>
        <v>46755</v>
      </c>
      <c r="U1843" s="12">
        <f t="shared" si="479"/>
        <v>260655</v>
      </c>
      <c r="V1843" s="13">
        <f t="shared" si="480"/>
        <v>226605</v>
      </c>
      <c r="W1843" s="10">
        <f t="shared" si="481"/>
        <v>138405</v>
      </c>
    </row>
    <row r="1844" spans="2:23" ht="40.799999999999997" x14ac:dyDescent="0.3">
      <c r="B1844" s="76" t="s">
        <v>214</v>
      </c>
      <c r="C1844" s="76">
        <v>809070</v>
      </c>
      <c r="D1844" s="79" t="s">
        <v>2678</v>
      </c>
      <c r="E1844" s="75">
        <v>1.5</v>
      </c>
      <c r="F1844" s="76">
        <v>0.75</v>
      </c>
      <c r="G1844" s="76">
        <v>0.75</v>
      </c>
      <c r="H1844" s="6">
        <f t="shared" si="482"/>
        <v>71400</v>
      </c>
      <c r="I1844" s="6">
        <f t="shared" si="483"/>
        <v>84450</v>
      </c>
      <c r="J1844" s="6">
        <f t="shared" si="468"/>
        <v>155850</v>
      </c>
      <c r="K1844" s="7">
        <f t="shared" si="469"/>
        <v>162000</v>
      </c>
      <c r="L1844" s="7">
        <f t="shared" si="470"/>
        <v>207750</v>
      </c>
      <c r="M1844" s="7">
        <f t="shared" si="471"/>
        <v>369750</v>
      </c>
      <c r="N1844" s="8">
        <f t="shared" si="472"/>
        <v>121500</v>
      </c>
      <c r="O1844" s="8">
        <f t="shared" si="473"/>
        <v>214200</v>
      </c>
      <c r="P1844" s="8">
        <f t="shared" si="474"/>
        <v>335700</v>
      </c>
      <c r="Q1844" s="9">
        <f t="shared" si="475"/>
        <v>113250</v>
      </c>
      <c r="R1844" s="9">
        <f t="shared" si="476"/>
        <v>134250</v>
      </c>
      <c r="S1844" s="10">
        <f t="shared" si="477"/>
        <v>247500</v>
      </c>
      <c r="T1844" s="11">
        <f t="shared" si="478"/>
        <v>46755</v>
      </c>
      <c r="U1844" s="12">
        <f t="shared" si="479"/>
        <v>260655</v>
      </c>
      <c r="V1844" s="13">
        <f t="shared" si="480"/>
        <v>226605</v>
      </c>
      <c r="W1844" s="10">
        <f t="shared" si="481"/>
        <v>138405</v>
      </c>
    </row>
    <row r="1845" spans="2:23" ht="36" x14ac:dyDescent="0.3">
      <c r="B1845" s="76" t="s">
        <v>214</v>
      </c>
      <c r="C1845" s="76">
        <v>809075</v>
      </c>
      <c r="D1845" s="79" t="s">
        <v>2679</v>
      </c>
      <c r="E1845" s="75">
        <v>1.5</v>
      </c>
      <c r="F1845" s="76">
        <v>0.75</v>
      </c>
      <c r="G1845" s="76">
        <v>0.75</v>
      </c>
      <c r="H1845" s="6">
        <f t="shared" si="482"/>
        <v>71400</v>
      </c>
      <c r="I1845" s="6">
        <f t="shared" si="483"/>
        <v>84450</v>
      </c>
      <c r="J1845" s="6">
        <f t="shared" si="468"/>
        <v>155850</v>
      </c>
      <c r="K1845" s="7">
        <f t="shared" si="469"/>
        <v>162000</v>
      </c>
      <c r="L1845" s="7">
        <f t="shared" si="470"/>
        <v>207750</v>
      </c>
      <c r="M1845" s="7">
        <f t="shared" si="471"/>
        <v>369750</v>
      </c>
      <c r="N1845" s="8">
        <f t="shared" si="472"/>
        <v>121500</v>
      </c>
      <c r="O1845" s="8">
        <f t="shared" si="473"/>
        <v>214200</v>
      </c>
      <c r="P1845" s="8">
        <f t="shared" si="474"/>
        <v>335700</v>
      </c>
      <c r="Q1845" s="9">
        <f t="shared" si="475"/>
        <v>113250</v>
      </c>
      <c r="R1845" s="9">
        <f t="shared" si="476"/>
        <v>134250</v>
      </c>
      <c r="S1845" s="10">
        <f t="shared" si="477"/>
        <v>247500</v>
      </c>
      <c r="T1845" s="11">
        <f t="shared" si="478"/>
        <v>46755</v>
      </c>
      <c r="U1845" s="12">
        <f t="shared" si="479"/>
        <v>260655</v>
      </c>
      <c r="V1845" s="13">
        <f t="shared" si="480"/>
        <v>226605</v>
      </c>
      <c r="W1845" s="10">
        <f t="shared" si="481"/>
        <v>138405</v>
      </c>
    </row>
    <row r="1846" spans="2:23" x14ac:dyDescent="0.3">
      <c r="B1846" s="76" t="s">
        <v>214</v>
      </c>
      <c r="C1846" s="76">
        <v>809080</v>
      </c>
      <c r="D1846" s="79" t="s">
        <v>2680</v>
      </c>
      <c r="E1846" s="75">
        <v>14</v>
      </c>
      <c r="F1846" s="76">
        <v>6</v>
      </c>
      <c r="G1846" s="76">
        <v>8</v>
      </c>
      <c r="H1846" s="6">
        <f t="shared" si="482"/>
        <v>571200</v>
      </c>
      <c r="I1846" s="6">
        <f t="shared" si="483"/>
        <v>900800</v>
      </c>
      <c r="J1846" s="6">
        <f t="shared" si="468"/>
        <v>1472000</v>
      </c>
      <c r="K1846" s="7">
        <f t="shared" si="469"/>
        <v>1296000</v>
      </c>
      <c r="L1846" s="7">
        <f t="shared" si="470"/>
        <v>2216000</v>
      </c>
      <c r="M1846" s="7">
        <f t="shared" si="471"/>
        <v>3512000</v>
      </c>
      <c r="N1846" s="8">
        <f t="shared" si="472"/>
        <v>972000</v>
      </c>
      <c r="O1846" s="8">
        <f t="shared" si="473"/>
        <v>2284800</v>
      </c>
      <c r="P1846" s="8">
        <f t="shared" si="474"/>
        <v>3256800</v>
      </c>
      <c r="Q1846" s="9">
        <f t="shared" si="475"/>
        <v>906000</v>
      </c>
      <c r="R1846" s="9">
        <f t="shared" si="476"/>
        <v>1432000</v>
      </c>
      <c r="S1846" s="10">
        <f t="shared" si="477"/>
        <v>2338000</v>
      </c>
      <c r="T1846" s="11">
        <f t="shared" si="478"/>
        <v>441600</v>
      </c>
      <c r="U1846" s="12">
        <f t="shared" si="479"/>
        <v>2481600</v>
      </c>
      <c r="V1846" s="13">
        <f t="shared" si="480"/>
        <v>2226400</v>
      </c>
      <c r="W1846" s="10">
        <f t="shared" si="481"/>
        <v>1307600</v>
      </c>
    </row>
    <row r="1847" spans="2:23" ht="40.799999999999997" x14ac:dyDescent="0.3">
      <c r="B1847" s="76" t="s">
        <v>214</v>
      </c>
      <c r="C1847" s="76">
        <v>809085</v>
      </c>
      <c r="D1847" s="79" t="s">
        <v>2681</v>
      </c>
      <c r="E1847" s="75">
        <v>4</v>
      </c>
      <c r="F1847" s="76">
        <v>1</v>
      </c>
      <c r="G1847" s="76">
        <v>3</v>
      </c>
      <c r="H1847" s="6">
        <f t="shared" si="482"/>
        <v>95200</v>
      </c>
      <c r="I1847" s="6">
        <f t="shared" si="483"/>
        <v>337800</v>
      </c>
      <c r="J1847" s="6">
        <f t="shared" si="468"/>
        <v>433000</v>
      </c>
      <c r="K1847" s="7">
        <f t="shared" si="469"/>
        <v>216000</v>
      </c>
      <c r="L1847" s="7">
        <f t="shared" si="470"/>
        <v>831000</v>
      </c>
      <c r="M1847" s="7">
        <f t="shared" si="471"/>
        <v>1047000</v>
      </c>
      <c r="N1847" s="8">
        <f t="shared" si="472"/>
        <v>162000</v>
      </c>
      <c r="O1847" s="8">
        <f t="shared" si="473"/>
        <v>856800</v>
      </c>
      <c r="P1847" s="8">
        <f t="shared" si="474"/>
        <v>1018800</v>
      </c>
      <c r="Q1847" s="9">
        <f t="shared" si="475"/>
        <v>151000</v>
      </c>
      <c r="R1847" s="9">
        <f t="shared" si="476"/>
        <v>537000</v>
      </c>
      <c r="S1847" s="10">
        <f t="shared" si="477"/>
        <v>688000</v>
      </c>
      <c r="T1847" s="11">
        <f t="shared" si="478"/>
        <v>129900</v>
      </c>
      <c r="U1847" s="12">
        <f t="shared" si="479"/>
        <v>743900</v>
      </c>
      <c r="V1847" s="13">
        <f t="shared" si="480"/>
        <v>715700</v>
      </c>
      <c r="W1847" s="10">
        <f t="shared" si="481"/>
        <v>384900</v>
      </c>
    </row>
    <row r="1848" spans="2:23" ht="40.799999999999997" x14ac:dyDescent="0.3">
      <c r="B1848" s="76" t="s">
        <v>214</v>
      </c>
      <c r="C1848" s="76">
        <v>809090</v>
      </c>
      <c r="D1848" s="79" t="s">
        <v>2682</v>
      </c>
      <c r="E1848" s="75">
        <v>4</v>
      </c>
      <c r="F1848" s="76">
        <v>1</v>
      </c>
      <c r="G1848" s="76">
        <v>3</v>
      </c>
      <c r="H1848" s="6">
        <f t="shared" si="482"/>
        <v>95200</v>
      </c>
      <c r="I1848" s="6">
        <f t="shared" si="483"/>
        <v>337800</v>
      </c>
      <c r="J1848" s="6">
        <f t="shared" si="468"/>
        <v>433000</v>
      </c>
      <c r="K1848" s="7">
        <f t="shared" si="469"/>
        <v>216000</v>
      </c>
      <c r="L1848" s="7">
        <f t="shared" si="470"/>
        <v>831000</v>
      </c>
      <c r="M1848" s="7">
        <f t="shared" si="471"/>
        <v>1047000</v>
      </c>
      <c r="N1848" s="8">
        <f t="shared" si="472"/>
        <v>162000</v>
      </c>
      <c r="O1848" s="8">
        <f t="shared" si="473"/>
        <v>856800</v>
      </c>
      <c r="P1848" s="8">
        <f t="shared" si="474"/>
        <v>1018800</v>
      </c>
      <c r="Q1848" s="9">
        <f t="shared" si="475"/>
        <v>151000</v>
      </c>
      <c r="R1848" s="9">
        <f t="shared" si="476"/>
        <v>537000</v>
      </c>
      <c r="S1848" s="10">
        <f t="shared" si="477"/>
        <v>688000</v>
      </c>
      <c r="T1848" s="11">
        <f t="shared" si="478"/>
        <v>129900</v>
      </c>
      <c r="U1848" s="12">
        <f t="shared" si="479"/>
        <v>743900</v>
      </c>
      <c r="V1848" s="13">
        <f t="shared" si="480"/>
        <v>715700</v>
      </c>
      <c r="W1848" s="10">
        <f t="shared" si="481"/>
        <v>384900</v>
      </c>
    </row>
    <row r="1849" spans="2:23" ht="61.2" x14ac:dyDescent="0.3">
      <c r="B1849" s="76" t="s">
        <v>214</v>
      </c>
      <c r="C1849" s="76">
        <v>809095</v>
      </c>
      <c r="D1849" s="79" t="s">
        <v>2683</v>
      </c>
      <c r="E1849" s="75">
        <v>4</v>
      </c>
      <c r="F1849" s="76">
        <v>1</v>
      </c>
      <c r="G1849" s="76">
        <v>3</v>
      </c>
      <c r="H1849" s="6">
        <f t="shared" si="482"/>
        <v>95200</v>
      </c>
      <c r="I1849" s="6">
        <f t="shared" si="483"/>
        <v>337800</v>
      </c>
      <c r="J1849" s="6">
        <f t="shared" si="468"/>
        <v>433000</v>
      </c>
      <c r="K1849" s="7">
        <f t="shared" si="469"/>
        <v>216000</v>
      </c>
      <c r="L1849" s="7">
        <f t="shared" si="470"/>
        <v>831000</v>
      </c>
      <c r="M1849" s="7">
        <f t="shared" si="471"/>
        <v>1047000</v>
      </c>
      <c r="N1849" s="8">
        <f t="shared" si="472"/>
        <v>162000</v>
      </c>
      <c r="O1849" s="8">
        <f t="shared" si="473"/>
        <v>856800</v>
      </c>
      <c r="P1849" s="8">
        <f t="shared" si="474"/>
        <v>1018800</v>
      </c>
      <c r="Q1849" s="9">
        <f t="shared" si="475"/>
        <v>151000</v>
      </c>
      <c r="R1849" s="9">
        <f t="shared" si="476"/>
        <v>537000</v>
      </c>
      <c r="S1849" s="10">
        <f t="shared" si="477"/>
        <v>688000</v>
      </c>
      <c r="T1849" s="11">
        <f t="shared" si="478"/>
        <v>129900</v>
      </c>
      <c r="U1849" s="12">
        <f t="shared" si="479"/>
        <v>743900</v>
      </c>
      <c r="V1849" s="13">
        <f t="shared" si="480"/>
        <v>715700</v>
      </c>
      <c r="W1849" s="10">
        <f t="shared" si="481"/>
        <v>384900</v>
      </c>
    </row>
    <row r="1850" spans="2:23" ht="40.799999999999997" x14ac:dyDescent="0.3">
      <c r="B1850" s="76" t="s">
        <v>214</v>
      </c>
      <c r="C1850" s="76">
        <v>809100</v>
      </c>
      <c r="D1850" s="79" t="s">
        <v>2684</v>
      </c>
      <c r="E1850" s="75">
        <v>4</v>
      </c>
      <c r="F1850" s="76">
        <v>1</v>
      </c>
      <c r="G1850" s="76">
        <v>3</v>
      </c>
      <c r="H1850" s="6">
        <f t="shared" si="482"/>
        <v>95200</v>
      </c>
      <c r="I1850" s="6">
        <f t="shared" si="483"/>
        <v>337800</v>
      </c>
      <c r="J1850" s="6">
        <f t="shared" si="468"/>
        <v>433000</v>
      </c>
      <c r="K1850" s="7">
        <f t="shared" si="469"/>
        <v>216000</v>
      </c>
      <c r="L1850" s="7">
        <f t="shared" si="470"/>
        <v>831000</v>
      </c>
      <c r="M1850" s="7">
        <f t="shared" si="471"/>
        <v>1047000</v>
      </c>
      <c r="N1850" s="8">
        <f t="shared" si="472"/>
        <v>162000</v>
      </c>
      <c r="O1850" s="8">
        <f t="shared" si="473"/>
        <v>856800</v>
      </c>
      <c r="P1850" s="8">
        <f t="shared" si="474"/>
        <v>1018800</v>
      </c>
      <c r="Q1850" s="9">
        <f t="shared" si="475"/>
        <v>151000</v>
      </c>
      <c r="R1850" s="9">
        <f t="shared" si="476"/>
        <v>537000</v>
      </c>
      <c r="S1850" s="10">
        <f t="shared" si="477"/>
        <v>688000</v>
      </c>
      <c r="T1850" s="11">
        <f t="shared" si="478"/>
        <v>129900</v>
      </c>
      <c r="U1850" s="12">
        <f t="shared" si="479"/>
        <v>743900</v>
      </c>
      <c r="V1850" s="13">
        <f t="shared" si="480"/>
        <v>715700</v>
      </c>
      <c r="W1850" s="10">
        <f t="shared" si="481"/>
        <v>384900</v>
      </c>
    </row>
    <row r="1851" spans="2:23" x14ac:dyDescent="0.3">
      <c r="B1851" s="76" t="s">
        <v>214</v>
      </c>
      <c r="C1851" s="76">
        <v>809105</v>
      </c>
      <c r="D1851" s="79" t="s">
        <v>2685</v>
      </c>
      <c r="E1851" s="75">
        <v>15</v>
      </c>
      <c r="F1851" s="76">
        <v>5</v>
      </c>
      <c r="G1851" s="76">
        <v>10</v>
      </c>
      <c r="H1851" s="6">
        <f t="shared" si="482"/>
        <v>476000</v>
      </c>
      <c r="I1851" s="6">
        <f t="shared" si="483"/>
        <v>1126000</v>
      </c>
      <c r="J1851" s="6">
        <f t="shared" si="468"/>
        <v>1602000</v>
      </c>
      <c r="K1851" s="7">
        <f t="shared" si="469"/>
        <v>1080000</v>
      </c>
      <c r="L1851" s="7">
        <f t="shared" si="470"/>
        <v>2770000</v>
      </c>
      <c r="M1851" s="7">
        <f t="shared" si="471"/>
        <v>3850000</v>
      </c>
      <c r="N1851" s="8">
        <f t="shared" si="472"/>
        <v>810000</v>
      </c>
      <c r="O1851" s="8">
        <f t="shared" si="473"/>
        <v>2856000</v>
      </c>
      <c r="P1851" s="8">
        <f t="shared" si="474"/>
        <v>3666000</v>
      </c>
      <c r="Q1851" s="9">
        <f t="shared" si="475"/>
        <v>755000</v>
      </c>
      <c r="R1851" s="9">
        <f t="shared" si="476"/>
        <v>1790000</v>
      </c>
      <c r="S1851" s="10">
        <f t="shared" si="477"/>
        <v>2545000</v>
      </c>
      <c r="T1851" s="11">
        <f t="shared" si="478"/>
        <v>480600</v>
      </c>
      <c r="U1851" s="12">
        <f t="shared" si="479"/>
        <v>2728600</v>
      </c>
      <c r="V1851" s="13">
        <f t="shared" si="480"/>
        <v>2544600</v>
      </c>
      <c r="W1851" s="10">
        <f t="shared" si="481"/>
        <v>1423600</v>
      </c>
    </row>
    <row r="1852" spans="2:23" ht="40.799999999999997" x14ac:dyDescent="0.3">
      <c r="B1852" s="76" t="s">
        <v>214</v>
      </c>
      <c r="C1852" s="76">
        <v>809110</v>
      </c>
      <c r="D1852" s="79" t="s">
        <v>2686</v>
      </c>
      <c r="E1852" s="75">
        <v>8</v>
      </c>
      <c r="F1852" s="76">
        <v>2</v>
      </c>
      <c r="G1852" s="76">
        <v>6</v>
      </c>
      <c r="H1852" s="6">
        <f t="shared" si="482"/>
        <v>190400</v>
      </c>
      <c r="I1852" s="6">
        <f t="shared" si="483"/>
        <v>675600</v>
      </c>
      <c r="J1852" s="6">
        <f t="shared" si="468"/>
        <v>866000</v>
      </c>
      <c r="K1852" s="7">
        <f t="shared" si="469"/>
        <v>432000</v>
      </c>
      <c r="L1852" s="7">
        <f t="shared" si="470"/>
        <v>1662000</v>
      </c>
      <c r="M1852" s="7">
        <f t="shared" si="471"/>
        <v>2094000</v>
      </c>
      <c r="N1852" s="8">
        <f t="shared" si="472"/>
        <v>324000</v>
      </c>
      <c r="O1852" s="8">
        <f t="shared" si="473"/>
        <v>1713600</v>
      </c>
      <c r="P1852" s="8">
        <f t="shared" si="474"/>
        <v>2037600</v>
      </c>
      <c r="Q1852" s="9">
        <f t="shared" si="475"/>
        <v>302000</v>
      </c>
      <c r="R1852" s="9">
        <f t="shared" si="476"/>
        <v>1074000</v>
      </c>
      <c r="S1852" s="10">
        <f t="shared" si="477"/>
        <v>1376000</v>
      </c>
      <c r="T1852" s="11">
        <f t="shared" si="478"/>
        <v>259800</v>
      </c>
      <c r="U1852" s="12">
        <f t="shared" si="479"/>
        <v>1487800</v>
      </c>
      <c r="V1852" s="13">
        <f t="shared" si="480"/>
        <v>1431400</v>
      </c>
      <c r="W1852" s="10">
        <f t="shared" si="481"/>
        <v>769800</v>
      </c>
    </row>
    <row r="1853" spans="2:23" ht="40.799999999999997" x14ac:dyDescent="0.3">
      <c r="B1853" s="76" t="s">
        <v>214</v>
      </c>
      <c r="C1853" s="76">
        <v>809115</v>
      </c>
      <c r="D1853" s="79" t="s">
        <v>2687</v>
      </c>
      <c r="E1853" s="75">
        <v>20</v>
      </c>
      <c r="F1853" s="76">
        <v>7</v>
      </c>
      <c r="G1853" s="76">
        <v>13</v>
      </c>
      <c r="H1853" s="6">
        <f t="shared" si="482"/>
        <v>666400</v>
      </c>
      <c r="I1853" s="6">
        <f t="shared" si="483"/>
        <v>1463800</v>
      </c>
      <c r="J1853" s="6">
        <f t="shared" si="468"/>
        <v>2130200</v>
      </c>
      <c r="K1853" s="7">
        <f t="shared" si="469"/>
        <v>1512000</v>
      </c>
      <c r="L1853" s="7">
        <f t="shared" si="470"/>
        <v>3601000</v>
      </c>
      <c r="M1853" s="7">
        <f t="shared" si="471"/>
        <v>5113000</v>
      </c>
      <c r="N1853" s="8">
        <f t="shared" si="472"/>
        <v>1134000</v>
      </c>
      <c r="O1853" s="8">
        <f t="shared" si="473"/>
        <v>3712800</v>
      </c>
      <c r="P1853" s="8">
        <f t="shared" si="474"/>
        <v>4846800</v>
      </c>
      <c r="Q1853" s="9">
        <f t="shared" si="475"/>
        <v>1057000</v>
      </c>
      <c r="R1853" s="9">
        <f t="shared" si="476"/>
        <v>2327000</v>
      </c>
      <c r="S1853" s="10">
        <f t="shared" si="477"/>
        <v>3384000</v>
      </c>
      <c r="T1853" s="11">
        <f t="shared" si="478"/>
        <v>639060</v>
      </c>
      <c r="U1853" s="12">
        <f t="shared" si="479"/>
        <v>3621860</v>
      </c>
      <c r="V1853" s="13">
        <f t="shared" si="480"/>
        <v>3355660</v>
      </c>
      <c r="W1853" s="10">
        <f t="shared" si="481"/>
        <v>1892860</v>
      </c>
    </row>
    <row r="1854" spans="2:23" ht="40.799999999999997" x14ac:dyDescent="0.3">
      <c r="B1854" s="76" t="s">
        <v>214</v>
      </c>
      <c r="C1854" s="76">
        <v>809120</v>
      </c>
      <c r="D1854" s="79" t="s">
        <v>2688</v>
      </c>
      <c r="E1854" s="75">
        <v>10</v>
      </c>
      <c r="F1854" s="76">
        <v>3</v>
      </c>
      <c r="G1854" s="76">
        <v>7</v>
      </c>
      <c r="H1854" s="6">
        <f t="shared" si="482"/>
        <v>285600</v>
      </c>
      <c r="I1854" s="6">
        <f t="shared" si="483"/>
        <v>788200</v>
      </c>
      <c r="J1854" s="6">
        <f t="shared" si="468"/>
        <v>1073800</v>
      </c>
      <c r="K1854" s="7">
        <f t="shared" si="469"/>
        <v>648000</v>
      </c>
      <c r="L1854" s="7">
        <f t="shared" si="470"/>
        <v>1939000</v>
      </c>
      <c r="M1854" s="7">
        <f t="shared" si="471"/>
        <v>2587000</v>
      </c>
      <c r="N1854" s="8">
        <f t="shared" si="472"/>
        <v>486000</v>
      </c>
      <c r="O1854" s="8">
        <f t="shared" si="473"/>
        <v>1999200</v>
      </c>
      <c r="P1854" s="8">
        <f t="shared" si="474"/>
        <v>2485200</v>
      </c>
      <c r="Q1854" s="9">
        <f t="shared" si="475"/>
        <v>453000</v>
      </c>
      <c r="R1854" s="9">
        <f t="shared" si="476"/>
        <v>1253000</v>
      </c>
      <c r="S1854" s="10">
        <f t="shared" si="477"/>
        <v>1706000</v>
      </c>
      <c r="T1854" s="11">
        <f t="shared" si="478"/>
        <v>322140</v>
      </c>
      <c r="U1854" s="12">
        <f t="shared" si="479"/>
        <v>1835340</v>
      </c>
      <c r="V1854" s="13">
        <f t="shared" si="480"/>
        <v>1733540</v>
      </c>
      <c r="W1854" s="10">
        <f t="shared" si="481"/>
        <v>954340</v>
      </c>
    </row>
    <row r="1855" spans="2:23" x14ac:dyDescent="0.3">
      <c r="B1855" s="76" t="s">
        <v>214</v>
      </c>
      <c r="C1855" s="76">
        <v>809125</v>
      </c>
      <c r="D1855" s="79" t="s">
        <v>2689</v>
      </c>
      <c r="E1855" s="75">
        <v>15</v>
      </c>
      <c r="F1855" s="76">
        <v>6</v>
      </c>
      <c r="G1855" s="76">
        <v>9</v>
      </c>
      <c r="H1855" s="6">
        <f t="shared" si="482"/>
        <v>571200</v>
      </c>
      <c r="I1855" s="6">
        <f t="shared" si="483"/>
        <v>1013400</v>
      </c>
      <c r="J1855" s="6">
        <f t="shared" si="468"/>
        <v>1584600</v>
      </c>
      <c r="K1855" s="7">
        <f t="shared" si="469"/>
        <v>1296000</v>
      </c>
      <c r="L1855" s="7">
        <f t="shared" si="470"/>
        <v>2493000</v>
      </c>
      <c r="M1855" s="7">
        <f t="shared" si="471"/>
        <v>3789000</v>
      </c>
      <c r="N1855" s="8">
        <f t="shared" si="472"/>
        <v>972000</v>
      </c>
      <c r="O1855" s="8">
        <f t="shared" si="473"/>
        <v>2570400</v>
      </c>
      <c r="P1855" s="8">
        <f t="shared" si="474"/>
        <v>3542400</v>
      </c>
      <c r="Q1855" s="9">
        <f t="shared" si="475"/>
        <v>906000</v>
      </c>
      <c r="R1855" s="9">
        <f t="shared" si="476"/>
        <v>1611000</v>
      </c>
      <c r="S1855" s="10">
        <f t="shared" si="477"/>
        <v>2517000</v>
      </c>
      <c r="T1855" s="11">
        <f t="shared" si="478"/>
        <v>475380</v>
      </c>
      <c r="U1855" s="12">
        <f t="shared" si="479"/>
        <v>2679780</v>
      </c>
      <c r="V1855" s="13">
        <f t="shared" si="480"/>
        <v>2433180</v>
      </c>
      <c r="W1855" s="10">
        <f t="shared" si="481"/>
        <v>1407780</v>
      </c>
    </row>
    <row r="1856" spans="2:23" x14ac:dyDescent="0.3">
      <c r="B1856" s="76" t="s">
        <v>214</v>
      </c>
      <c r="C1856" s="76">
        <v>809130</v>
      </c>
      <c r="D1856" s="79" t="s">
        <v>2690</v>
      </c>
      <c r="E1856" s="75">
        <v>45</v>
      </c>
      <c r="F1856" s="76">
        <v>25</v>
      </c>
      <c r="G1856" s="76">
        <v>20</v>
      </c>
      <c r="H1856" s="6">
        <f t="shared" si="482"/>
        <v>2380000</v>
      </c>
      <c r="I1856" s="6">
        <f t="shared" si="483"/>
        <v>2252000</v>
      </c>
      <c r="J1856" s="6">
        <f t="shared" si="468"/>
        <v>4632000</v>
      </c>
      <c r="K1856" s="7">
        <f t="shared" si="469"/>
        <v>5400000</v>
      </c>
      <c r="L1856" s="7">
        <f t="shared" si="470"/>
        <v>5540000</v>
      </c>
      <c r="M1856" s="7">
        <f t="shared" si="471"/>
        <v>10940000</v>
      </c>
      <c r="N1856" s="8">
        <f t="shared" si="472"/>
        <v>4050000</v>
      </c>
      <c r="O1856" s="8">
        <f t="shared" si="473"/>
        <v>5712000</v>
      </c>
      <c r="P1856" s="8">
        <f t="shared" si="474"/>
        <v>9762000</v>
      </c>
      <c r="Q1856" s="9">
        <f t="shared" si="475"/>
        <v>3775000</v>
      </c>
      <c r="R1856" s="9">
        <f t="shared" si="476"/>
        <v>3580000</v>
      </c>
      <c r="S1856" s="10">
        <f t="shared" si="477"/>
        <v>7355000</v>
      </c>
      <c r="T1856" s="11">
        <f t="shared" si="478"/>
        <v>1389600</v>
      </c>
      <c r="U1856" s="12">
        <f t="shared" si="479"/>
        <v>7697600</v>
      </c>
      <c r="V1856" s="13">
        <f t="shared" si="480"/>
        <v>6519600</v>
      </c>
      <c r="W1856" s="10">
        <f t="shared" si="481"/>
        <v>4112600</v>
      </c>
    </row>
    <row r="1857" spans="2:23" ht="40.799999999999997" x14ac:dyDescent="0.3">
      <c r="B1857" s="76" t="s">
        <v>214</v>
      </c>
      <c r="C1857" s="76">
        <v>809196</v>
      </c>
      <c r="D1857" s="79" t="s">
        <v>2691</v>
      </c>
      <c r="E1857" s="75">
        <v>7</v>
      </c>
      <c r="F1857" s="76">
        <v>3</v>
      </c>
      <c r="G1857" s="76">
        <v>4</v>
      </c>
      <c r="H1857" s="6">
        <f t="shared" si="482"/>
        <v>285600</v>
      </c>
      <c r="I1857" s="6">
        <f t="shared" si="483"/>
        <v>450400</v>
      </c>
      <c r="J1857" s="6">
        <f t="shared" si="468"/>
        <v>736000</v>
      </c>
      <c r="K1857" s="7">
        <f t="shared" si="469"/>
        <v>648000</v>
      </c>
      <c r="L1857" s="7">
        <f t="shared" si="470"/>
        <v>1108000</v>
      </c>
      <c r="M1857" s="7">
        <f t="shared" si="471"/>
        <v>1756000</v>
      </c>
      <c r="N1857" s="8">
        <f t="shared" si="472"/>
        <v>486000</v>
      </c>
      <c r="O1857" s="8">
        <f t="shared" si="473"/>
        <v>1142400</v>
      </c>
      <c r="P1857" s="8">
        <f t="shared" si="474"/>
        <v>1628400</v>
      </c>
      <c r="Q1857" s="9">
        <f t="shared" si="475"/>
        <v>453000</v>
      </c>
      <c r="R1857" s="9">
        <f t="shared" si="476"/>
        <v>716000</v>
      </c>
      <c r="S1857" s="10">
        <f t="shared" si="477"/>
        <v>1169000</v>
      </c>
      <c r="T1857" s="11">
        <f t="shared" si="478"/>
        <v>220800</v>
      </c>
      <c r="U1857" s="12">
        <f t="shared" si="479"/>
        <v>1240800</v>
      </c>
      <c r="V1857" s="13">
        <f t="shared" si="480"/>
        <v>1113200</v>
      </c>
      <c r="W1857" s="10">
        <f t="shared" si="481"/>
        <v>653800</v>
      </c>
    </row>
    <row r="1858" spans="2:23" ht="61.2" x14ac:dyDescent="0.3">
      <c r="B1858" s="76" t="s">
        <v>214</v>
      </c>
      <c r="C1858" s="76">
        <v>809197</v>
      </c>
      <c r="D1858" s="79" t="s">
        <v>2692</v>
      </c>
      <c r="E1858" s="75">
        <v>5</v>
      </c>
      <c r="F1858" s="76">
        <v>2.5</v>
      </c>
      <c r="G1858" s="76">
        <v>2.5</v>
      </c>
      <c r="H1858" s="6">
        <f t="shared" si="482"/>
        <v>238000</v>
      </c>
      <c r="I1858" s="6">
        <f t="shared" si="483"/>
        <v>281500</v>
      </c>
      <c r="J1858" s="6">
        <f t="shared" si="468"/>
        <v>519500</v>
      </c>
      <c r="K1858" s="7">
        <f t="shared" si="469"/>
        <v>540000</v>
      </c>
      <c r="L1858" s="7">
        <f t="shared" si="470"/>
        <v>692500</v>
      </c>
      <c r="M1858" s="7">
        <f t="shared" si="471"/>
        <v>1232500</v>
      </c>
      <c r="N1858" s="8">
        <f t="shared" si="472"/>
        <v>405000</v>
      </c>
      <c r="O1858" s="8">
        <f t="shared" si="473"/>
        <v>714000</v>
      </c>
      <c r="P1858" s="8">
        <f t="shared" si="474"/>
        <v>1119000</v>
      </c>
      <c r="Q1858" s="9">
        <f t="shared" si="475"/>
        <v>377500</v>
      </c>
      <c r="R1858" s="9">
        <f t="shared" si="476"/>
        <v>447500</v>
      </c>
      <c r="S1858" s="10">
        <f t="shared" si="477"/>
        <v>825000</v>
      </c>
      <c r="T1858" s="11">
        <f t="shared" si="478"/>
        <v>155850</v>
      </c>
      <c r="U1858" s="12">
        <f t="shared" si="479"/>
        <v>868850</v>
      </c>
      <c r="V1858" s="13">
        <f t="shared" si="480"/>
        <v>755350</v>
      </c>
      <c r="W1858" s="10">
        <f t="shared" si="481"/>
        <v>461350</v>
      </c>
    </row>
    <row r="1859" spans="2:23" ht="81.599999999999994" x14ac:dyDescent="0.3">
      <c r="B1859" s="76" t="s">
        <v>214</v>
      </c>
      <c r="C1859" s="76">
        <v>809198</v>
      </c>
      <c r="D1859" s="79" t="s">
        <v>2693</v>
      </c>
      <c r="E1859" s="75">
        <v>3</v>
      </c>
      <c r="F1859" s="76">
        <v>1.5</v>
      </c>
      <c r="G1859" s="76">
        <v>1.5</v>
      </c>
      <c r="H1859" s="6">
        <f t="shared" si="482"/>
        <v>142800</v>
      </c>
      <c r="I1859" s="6">
        <f t="shared" si="483"/>
        <v>168900</v>
      </c>
      <c r="J1859" s="6">
        <f t="shared" si="468"/>
        <v>311700</v>
      </c>
      <c r="K1859" s="7">
        <f t="shared" si="469"/>
        <v>324000</v>
      </c>
      <c r="L1859" s="7">
        <f t="shared" si="470"/>
        <v>415500</v>
      </c>
      <c r="M1859" s="7">
        <f t="shared" si="471"/>
        <v>739500</v>
      </c>
      <c r="N1859" s="8">
        <f t="shared" si="472"/>
        <v>243000</v>
      </c>
      <c r="O1859" s="8">
        <f t="shared" si="473"/>
        <v>428400</v>
      </c>
      <c r="P1859" s="8">
        <f t="shared" si="474"/>
        <v>671400</v>
      </c>
      <c r="Q1859" s="9">
        <f t="shared" si="475"/>
        <v>226500</v>
      </c>
      <c r="R1859" s="9">
        <f t="shared" si="476"/>
        <v>268500</v>
      </c>
      <c r="S1859" s="10">
        <f t="shared" si="477"/>
        <v>495000</v>
      </c>
      <c r="T1859" s="11">
        <f t="shared" si="478"/>
        <v>93510</v>
      </c>
      <c r="U1859" s="12">
        <f t="shared" si="479"/>
        <v>521310</v>
      </c>
      <c r="V1859" s="13">
        <f t="shared" si="480"/>
        <v>453210</v>
      </c>
      <c r="W1859" s="10">
        <f t="shared" si="481"/>
        <v>276810</v>
      </c>
    </row>
    <row r="1860" spans="2:23" ht="40.799999999999997" x14ac:dyDescent="0.3">
      <c r="B1860" s="76" t="s">
        <v>214</v>
      </c>
      <c r="C1860" s="76">
        <v>810000</v>
      </c>
      <c r="D1860" s="79" t="s">
        <v>2694</v>
      </c>
      <c r="E1860" s="75">
        <v>8</v>
      </c>
      <c r="F1860" s="76">
        <v>3</v>
      </c>
      <c r="G1860" s="76">
        <v>5</v>
      </c>
      <c r="H1860" s="6">
        <f t="shared" si="482"/>
        <v>285600</v>
      </c>
      <c r="I1860" s="6">
        <f t="shared" si="483"/>
        <v>563000</v>
      </c>
      <c r="J1860" s="6">
        <f t="shared" si="468"/>
        <v>848600</v>
      </c>
      <c r="K1860" s="7">
        <f t="shared" si="469"/>
        <v>648000</v>
      </c>
      <c r="L1860" s="7">
        <f t="shared" si="470"/>
        <v>1385000</v>
      </c>
      <c r="M1860" s="7">
        <f t="shared" si="471"/>
        <v>2033000</v>
      </c>
      <c r="N1860" s="8">
        <f t="shared" si="472"/>
        <v>486000</v>
      </c>
      <c r="O1860" s="8">
        <f t="shared" si="473"/>
        <v>1428000</v>
      </c>
      <c r="P1860" s="8">
        <f t="shared" si="474"/>
        <v>1914000</v>
      </c>
      <c r="Q1860" s="9">
        <f t="shared" si="475"/>
        <v>453000</v>
      </c>
      <c r="R1860" s="9">
        <f t="shared" si="476"/>
        <v>895000</v>
      </c>
      <c r="S1860" s="10">
        <f t="shared" si="477"/>
        <v>1348000</v>
      </c>
      <c r="T1860" s="11">
        <f t="shared" si="478"/>
        <v>254580</v>
      </c>
      <c r="U1860" s="12">
        <f t="shared" si="479"/>
        <v>1438980</v>
      </c>
      <c r="V1860" s="13">
        <f t="shared" si="480"/>
        <v>1319980</v>
      </c>
      <c r="W1860" s="10">
        <f t="shared" si="481"/>
        <v>753980</v>
      </c>
    </row>
    <row r="1861" spans="2:23" ht="61.2" x14ac:dyDescent="0.3">
      <c r="B1861" s="76" t="s">
        <v>214</v>
      </c>
      <c r="C1861" s="76">
        <v>810002</v>
      </c>
      <c r="D1861" s="79" t="s">
        <v>2695</v>
      </c>
      <c r="E1861" s="75">
        <v>8</v>
      </c>
      <c r="F1861" s="76">
        <v>3</v>
      </c>
      <c r="G1861" s="76">
        <v>5</v>
      </c>
      <c r="H1861" s="6">
        <f t="shared" si="482"/>
        <v>285600</v>
      </c>
      <c r="I1861" s="6">
        <f t="shared" si="483"/>
        <v>563000</v>
      </c>
      <c r="J1861" s="6">
        <f t="shared" si="468"/>
        <v>848600</v>
      </c>
      <c r="K1861" s="7">
        <f t="shared" si="469"/>
        <v>648000</v>
      </c>
      <c r="L1861" s="7">
        <f t="shared" si="470"/>
        <v>1385000</v>
      </c>
      <c r="M1861" s="7">
        <f t="shared" si="471"/>
        <v>2033000</v>
      </c>
      <c r="N1861" s="8">
        <f t="shared" si="472"/>
        <v>486000</v>
      </c>
      <c r="O1861" s="8">
        <f t="shared" si="473"/>
        <v>1428000</v>
      </c>
      <c r="P1861" s="8">
        <f t="shared" si="474"/>
        <v>1914000</v>
      </c>
      <c r="Q1861" s="9">
        <f t="shared" si="475"/>
        <v>453000</v>
      </c>
      <c r="R1861" s="9">
        <f t="shared" si="476"/>
        <v>895000</v>
      </c>
      <c r="S1861" s="10">
        <f t="shared" si="477"/>
        <v>1348000</v>
      </c>
      <c r="T1861" s="11">
        <f t="shared" si="478"/>
        <v>254580</v>
      </c>
      <c r="U1861" s="12">
        <f t="shared" si="479"/>
        <v>1438980</v>
      </c>
      <c r="V1861" s="13">
        <f t="shared" si="480"/>
        <v>1319980</v>
      </c>
      <c r="W1861" s="10">
        <f t="shared" si="481"/>
        <v>753980</v>
      </c>
    </row>
    <row r="1862" spans="2:23" ht="81.599999999999994" x14ac:dyDescent="0.3">
      <c r="B1862" s="76" t="s">
        <v>214</v>
      </c>
      <c r="C1862" s="76">
        <v>810004</v>
      </c>
      <c r="D1862" s="79" t="s">
        <v>2696</v>
      </c>
      <c r="E1862" s="75">
        <v>8</v>
      </c>
      <c r="F1862" s="76">
        <v>3</v>
      </c>
      <c r="G1862" s="76">
        <v>5</v>
      </c>
      <c r="H1862" s="6">
        <f t="shared" si="482"/>
        <v>285600</v>
      </c>
      <c r="I1862" s="6">
        <f t="shared" si="483"/>
        <v>563000</v>
      </c>
      <c r="J1862" s="6">
        <f t="shared" si="468"/>
        <v>848600</v>
      </c>
      <c r="K1862" s="7">
        <f t="shared" si="469"/>
        <v>648000</v>
      </c>
      <c r="L1862" s="7">
        <f t="shared" si="470"/>
        <v>1385000</v>
      </c>
      <c r="M1862" s="7">
        <f t="shared" si="471"/>
        <v>2033000</v>
      </c>
      <c r="N1862" s="8">
        <f t="shared" si="472"/>
        <v>486000</v>
      </c>
      <c r="O1862" s="8">
        <f t="shared" si="473"/>
        <v>1428000</v>
      </c>
      <c r="P1862" s="8">
        <f t="shared" si="474"/>
        <v>1914000</v>
      </c>
      <c r="Q1862" s="9">
        <f t="shared" si="475"/>
        <v>453000</v>
      </c>
      <c r="R1862" s="9">
        <f t="shared" si="476"/>
        <v>895000</v>
      </c>
      <c r="S1862" s="10">
        <f t="shared" si="477"/>
        <v>1348000</v>
      </c>
      <c r="T1862" s="11">
        <f t="shared" si="478"/>
        <v>254580</v>
      </c>
      <c r="U1862" s="12">
        <f t="shared" si="479"/>
        <v>1438980</v>
      </c>
      <c r="V1862" s="13">
        <f t="shared" si="480"/>
        <v>1319980</v>
      </c>
      <c r="W1862" s="10">
        <f t="shared" si="481"/>
        <v>753980</v>
      </c>
    </row>
    <row r="1863" spans="2:23" ht="40.799999999999997" x14ac:dyDescent="0.3">
      <c r="B1863" s="76" t="s">
        <v>214</v>
      </c>
      <c r="C1863" s="76">
        <v>810006</v>
      </c>
      <c r="D1863" s="79" t="s">
        <v>2697</v>
      </c>
      <c r="E1863" s="75">
        <v>8</v>
      </c>
      <c r="F1863" s="76">
        <v>3</v>
      </c>
      <c r="G1863" s="76">
        <v>5</v>
      </c>
      <c r="H1863" s="6">
        <f t="shared" si="482"/>
        <v>285600</v>
      </c>
      <c r="I1863" s="6">
        <f t="shared" si="483"/>
        <v>563000</v>
      </c>
      <c r="J1863" s="6">
        <f t="shared" si="468"/>
        <v>848600</v>
      </c>
      <c r="K1863" s="7">
        <f t="shared" si="469"/>
        <v>648000</v>
      </c>
      <c r="L1863" s="7">
        <f t="shared" si="470"/>
        <v>1385000</v>
      </c>
      <c r="M1863" s="7">
        <f t="shared" si="471"/>
        <v>2033000</v>
      </c>
      <c r="N1863" s="8">
        <f t="shared" si="472"/>
        <v>486000</v>
      </c>
      <c r="O1863" s="8">
        <f t="shared" si="473"/>
        <v>1428000</v>
      </c>
      <c r="P1863" s="8">
        <f t="shared" si="474"/>
        <v>1914000</v>
      </c>
      <c r="Q1863" s="9">
        <f t="shared" si="475"/>
        <v>453000</v>
      </c>
      <c r="R1863" s="9">
        <f t="shared" si="476"/>
        <v>895000</v>
      </c>
      <c r="S1863" s="10">
        <f t="shared" si="477"/>
        <v>1348000</v>
      </c>
      <c r="T1863" s="11">
        <f t="shared" si="478"/>
        <v>254580</v>
      </c>
      <c r="U1863" s="12">
        <f t="shared" si="479"/>
        <v>1438980</v>
      </c>
      <c r="V1863" s="13">
        <f t="shared" si="480"/>
        <v>1319980</v>
      </c>
      <c r="W1863" s="10">
        <f t="shared" si="481"/>
        <v>753980</v>
      </c>
    </row>
    <row r="1864" spans="2:23" ht="61.2" x14ac:dyDescent="0.3">
      <c r="B1864" s="76" t="s">
        <v>214</v>
      </c>
      <c r="C1864" s="76">
        <v>810008</v>
      </c>
      <c r="D1864" s="79" t="s">
        <v>2698</v>
      </c>
      <c r="E1864" s="75">
        <v>8</v>
      </c>
      <c r="F1864" s="76">
        <v>3</v>
      </c>
      <c r="G1864" s="76">
        <v>5</v>
      </c>
      <c r="H1864" s="6">
        <f t="shared" si="482"/>
        <v>285600</v>
      </c>
      <c r="I1864" s="6">
        <f t="shared" si="483"/>
        <v>563000</v>
      </c>
      <c r="J1864" s="6">
        <f t="shared" si="468"/>
        <v>848600</v>
      </c>
      <c r="K1864" s="7">
        <f t="shared" si="469"/>
        <v>648000</v>
      </c>
      <c r="L1864" s="7">
        <f t="shared" si="470"/>
        <v>1385000</v>
      </c>
      <c r="M1864" s="7">
        <f t="shared" si="471"/>
        <v>2033000</v>
      </c>
      <c r="N1864" s="8">
        <f t="shared" si="472"/>
        <v>486000</v>
      </c>
      <c r="O1864" s="8">
        <f t="shared" si="473"/>
        <v>1428000</v>
      </c>
      <c r="P1864" s="8">
        <f t="shared" si="474"/>
        <v>1914000</v>
      </c>
      <c r="Q1864" s="9">
        <f t="shared" si="475"/>
        <v>453000</v>
      </c>
      <c r="R1864" s="9">
        <f t="shared" si="476"/>
        <v>895000</v>
      </c>
      <c r="S1864" s="10">
        <f t="shared" si="477"/>
        <v>1348000</v>
      </c>
      <c r="T1864" s="11">
        <f t="shared" si="478"/>
        <v>254580</v>
      </c>
      <c r="U1864" s="12">
        <f t="shared" si="479"/>
        <v>1438980</v>
      </c>
      <c r="V1864" s="13">
        <f t="shared" si="480"/>
        <v>1319980</v>
      </c>
      <c r="W1864" s="10">
        <f t="shared" si="481"/>
        <v>753980</v>
      </c>
    </row>
    <row r="1865" spans="2:23" ht="122.4" x14ac:dyDescent="0.3">
      <c r="B1865" s="78" t="s">
        <v>26</v>
      </c>
      <c r="C1865" s="76">
        <v>810020</v>
      </c>
      <c r="D1865" s="79" t="s">
        <v>2699</v>
      </c>
      <c r="E1865" s="75">
        <v>11</v>
      </c>
      <c r="F1865" s="76">
        <v>4</v>
      </c>
      <c r="G1865" s="76">
        <v>7</v>
      </c>
      <c r="H1865" s="6">
        <f t="shared" si="482"/>
        <v>380800</v>
      </c>
      <c r="I1865" s="6">
        <f t="shared" si="483"/>
        <v>788200</v>
      </c>
      <c r="J1865" s="6">
        <f t="shared" si="468"/>
        <v>1169000</v>
      </c>
      <c r="K1865" s="7">
        <f t="shared" si="469"/>
        <v>864000</v>
      </c>
      <c r="L1865" s="7">
        <f t="shared" si="470"/>
        <v>1939000</v>
      </c>
      <c r="M1865" s="7">
        <f t="shared" si="471"/>
        <v>2803000</v>
      </c>
      <c r="N1865" s="8">
        <f t="shared" si="472"/>
        <v>648000</v>
      </c>
      <c r="O1865" s="8">
        <f t="shared" si="473"/>
        <v>1999200</v>
      </c>
      <c r="P1865" s="8">
        <f t="shared" si="474"/>
        <v>2647200</v>
      </c>
      <c r="Q1865" s="9">
        <f t="shared" si="475"/>
        <v>604000</v>
      </c>
      <c r="R1865" s="9">
        <f t="shared" si="476"/>
        <v>1253000</v>
      </c>
      <c r="S1865" s="10">
        <f t="shared" si="477"/>
        <v>1857000</v>
      </c>
      <c r="T1865" s="11">
        <f t="shared" si="478"/>
        <v>350700</v>
      </c>
      <c r="U1865" s="12">
        <f t="shared" si="479"/>
        <v>1984700</v>
      </c>
      <c r="V1865" s="13">
        <f t="shared" si="480"/>
        <v>1828900</v>
      </c>
      <c r="W1865" s="10">
        <f t="shared" si="481"/>
        <v>1038700</v>
      </c>
    </row>
    <row r="1866" spans="2:23" ht="183.6" x14ac:dyDescent="0.3">
      <c r="B1866" s="76" t="s">
        <v>214</v>
      </c>
      <c r="C1866" s="76">
        <v>810022</v>
      </c>
      <c r="D1866" s="79" t="s">
        <v>2700</v>
      </c>
      <c r="E1866" s="75">
        <v>20</v>
      </c>
      <c r="F1866" s="76">
        <v>7</v>
      </c>
      <c r="G1866" s="76">
        <v>13</v>
      </c>
      <c r="H1866" s="6">
        <f t="shared" si="482"/>
        <v>666400</v>
      </c>
      <c r="I1866" s="6">
        <f t="shared" si="483"/>
        <v>1463800</v>
      </c>
      <c r="J1866" s="6">
        <f t="shared" si="468"/>
        <v>2130200</v>
      </c>
      <c r="K1866" s="7">
        <f t="shared" si="469"/>
        <v>1512000</v>
      </c>
      <c r="L1866" s="7">
        <f t="shared" si="470"/>
        <v>3601000</v>
      </c>
      <c r="M1866" s="7">
        <f t="shared" si="471"/>
        <v>5113000</v>
      </c>
      <c r="N1866" s="8">
        <f t="shared" si="472"/>
        <v>1134000</v>
      </c>
      <c r="O1866" s="8">
        <f t="shared" si="473"/>
        <v>3712800</v>
      </c>
      <c r="P1866" s="8">
        <f t="shared" si="474"/>
        <v>4846800</v>
      </c>
      <c r="Q1866" s="9">
        <f t="shared" si="475"/>
        <v>1057000</v>
      </c>
      <c r="R1866" s="9">
        <f t="shared" si="476"/>
        <v>2327000</v>
      </c>
      <c r="S1866" s="10">
        <f t="shared" si="477"/>
        <v>3384000</v>
      </c>
      <c r="T1866" s="11">
        <f t="shared" si="478"/>
        <v>639060</v>
      </c>
      <c r="U1866" s="12">
        <f t="shared" si="479"/>
        <v>3621860</v>
      </c>
      <c r="V1866" s="13">
        <f t="shared" si="480"/>
        <v>3355660</v>
      </c>
      <c r="W1866" s="10">
        <f t="shared" si="481"/>
        <v>1892860</v>
      </c>
    </row>
    <row r="1867" spans="2:23" ht="61.2" x14ac:dyDescent="0.3">
      <c r="B1867" s="78" t="s">
        <v>26</v>
      </c>
      <c r="C1867" s="76">
        <v>810024</v>
      </c>
      <c r="D1867" s="79" t="s">
        <v>2701</v>
      </c>
      <c r="E1867" s="75">
        <v>30</v>
      </c>
      <c r="F1867" s="76">
        <v>9</v>
      </c>
      <c r="G1867" s="76">
        <v>21</v>
      </c>
      <c r="H1867" s="6">
        <f t="shared" si="482"/>
        <v>856800</v>
      </c>
      <c r="I1867" s="6">
        <f t="shared" si="483"/>
        <v>2364600</v>
      </c>
      <c r="J1867" s="6">
        <f t="shared" si="468"/>
        <v>3221400</v>
      </c>
      <c r="K1867" s="7">
        <f t="shared" si="469"/>
        <v>1944000</v>
      </c>
      <c r="L1867" s="7">
        <f t="shared" si="470"/>
        <v>5817000</v>
      </c>
      <c r="M1867" s="7">
        <f t="shared" si="471"/>
        <v>7761000</v>
      </c>
      <c r="N1867" s="8">
        <f t="shared" si="472"/>
        <v>1458000</v>
      </c>
      <c r="O1867" s="8">
        <f t="shared" si="473"/>
        <v>5997600</v>
      </c>
      <c r="P1867" s="8">
        <f t="shared" si="474"/>
        <v>7455600</v>
      </c>
      <c r="Q1867" s="9">
        <f t="shared" si="475"/>
        <v>1359000</v>
      </c>
      <c r="R1867" s="9">
        <f t="shared" si="476"/>
        <v>3759000</v>
      </c>
      <c r="S1867" s="10">
        <f t="shared" si="477"/>
        <v>5118000</v>
      </c>
      <c r="T1867" s="11">
        <f t="shared" si="478"/>
        <v>966420</v>
      </c>
      <c r="U1867" s="12">
        <f t="shared" si="479"/>
        <v>5506020</v>
      </c>
      <c r="V1867" s="13">
        <f t="shared" si="480"/>
        <v>5200620</v>
      </c>
      <c r="W1867" s="10">
        <f t="shared" si="481"/>
        <v>2863020</v>
      </c>
    </row>
    <row r="1868" spans="2:23" ht="61.2" x14ac:dyDescent="0.3">
      <c r="B1868" s="78" t="s">
        <v>26</v>
      </c>
      <c r="C1868" s="76">
        <v>810026</v>
      </c>
      <c r="D1868" s="79" t="s">
        <v>2702</v>
      </c>
      <c r="E1868" s="75">
        <v>11</v>
      </c>
      <c r="F1868" s="76">
        <v>4</v>
      </c>
      <c r="G1868" s="76">
        <v>7</v>
      </c>
      <c r="H1868" s="6">
        <f t="shared" si="482"/>
        <v>380800</v>
      </c>
      <c r="I1868" s="6">
        <f t="shared" si="483"/>
        <v>788200</v>
      </c>
      <c r="J1868" s="6">
        <f t="shared" si="468"/>
        <v>1169000</v>
      </c>
      <c r="K1868" s="7">
        <f t="shared" si="469"/>
        <v>864000</v>
      </c>
      <c r="L1868" s="7">
        <f t="shared" si="470"/>
        <v>1939000</v>
      </c>
      <c r="M1868" s="7">
        <f t="shared" si="471"/>
        <v>2803000</v>
      </c>
      <c r="N1868" s="8">
        <f t="shared" si="472"/>
        <v>648000</v>
      </c>
      <c r="O1868" s="8">
        <f t="shared" si="473"/>
        <v>1999200</v>
      </c>
      <c r="P1868" s="8">
        <f t="shared" si="474"/>
        <v>2647200</v>
      </c>
      <c r="Q1868" s="9">
        <f t="shared" si="475"/>
        <v>604000</v>
      </c>
      <c r="R1868" s="9">
        <f t="shared" si="476"/>
        <v>1253000</v>
      </c>
      <c r="S1868" s="10">
        <f t="shared" si="477"/>
        <v>1857000</v>
      </c>
      <c r="T1868" s="11">
        <f t="shared" si="478"/>
        <v>350700</v>
      </c>
      <c r="U1868" s="12">
        <f t="shared" si="479"/>
        <v>1984700</v>
      </c>
      <c r="V1868" s="13">
        <f t="shared" si="480"/>
        <v>1828900</v>
      </c>
      <c r="W1868" s="10">
        <f t="shared" si="481"/>
        <v>1038700</v>
      </c>
    </row>
    <row r="1869" spans="2:23" ht="40.799999999999997" x14ac:dyDescent="0.3">
      <c r="B1869" s="78" t="s">
        <v>26</v>
      </c>
      <c r="C1869" s="76">
        <v>810028</v>
      </c>
      <c r="D1869" s="79" t="s">
        <v>2703</v>
      </c>
      <c r="E1869" s="75">
        <v>30</v>
      </c>
      <c r="F1869" s="76">
        <v>9</v>
      </c>
      <c r="G1869" s="76">
        <v>21</v>
      </c>
      <c r="H1869" s="6">
        <f t="shared" si="482"/>
        <v>856800</v>
      </c>
      <c r="I1869" s="6">
        <f t="shared" si="483"/>
        <v>2364600</v>
      </c>
      <c r="J1869" s="6">
        <f t="shared" si="468"/>
        <v>3221400</v>
      </c>
      <c r="K1869" s="7">
        <f t="shared" si="469"/>
        <v>1944000</v>
      </c>
      <c r="L1869" s="7">
        <f t="shared" si="470"/>
        <v>5817000</v>
      </c>
      <c r="M1869" s="7">
        <f t="shared" si="471"/>
        <v>7761000</v>
      </c>
      <c r="N1869" s="8">
        <f t="shared" si="472"/>
        <v>1458000</v>
      </c>
      <c r="O1869" s="8">
        <f t="shared" si="473"/>
        <v>5997600</v>
      </c>
      <c r="P1869" s="8">
        <f t="shared" si="474"/>
        <v>7455600</v>
      </c>
      <c r="Q1869" s="9">
        <f t="shared" si="475"/>
        <v>1359000</v>
      </c>
      <c r="R1869" s="9">
        <f t="shared" si="476"/>
        <v>3759000</v>
      </c>
      <c r="S1869" s="10">
        <f t="shared" si="477"/>
        <v>5118000</v>
      </c>
      <c r="T1869" s="11">
        <f t="shared" si="478"/>
        <v>966420</v>
      </c>
      <c r="U1869" s="12">
        <f t="shared" si="479"/>
        <v>5506020</v>
      </c>
      <c r="V1869" s="13">
        <f t="shared" si="480"/>
        <v>5200620</v>
      </c>
      <c r="W1869" s="10">
        <f t="shared" si="481"/>
        <v>2863020</v>
      </c>
    </row>
    <row r="1870" spans="2:23" ht="81.599999999999994" x14ac:dyDescent="0.3">
      <c r="B1870" s="76" t="s">
        <v>214</v>
      </c>
      <c r="C1870" s="76">
        <v>810030</v>
      </c>
      <c r="D1870" s="79" t="s">
        <v>2704</v>
      </c>
      <c r="E1870" s="75">
        <v>8</v>
      </c>
      <c r="F1870" s="76">
        <v>3</v>
      </c>
      <c r="G1870" s="76">
        <v>5</v>
      </c>
      <c r="H1870" s="6">
        <f t="shared" si="482"/>
        <v>285600</v>
      </c>
      <c r="I1870" s="6">
        <f t="shared" si="483"/>
        <v>563000</v>
      </c>
      <c r="J1870" s="6">
        <f t="shared" si="468"/>
        <v>848600</v>
      </c>
      <c r="K1870" s="7">
        <f t="shared" si="469"/>
        <v>648000</v>
      </c>
      <c r="L1870" s="7">
        <f t="shared" si="470"/>
        <v>1385000</v>
      </c>
      <c r="M1870" s="7">
        <f t="shared" si="471"/>
        <v>2033000</v>
      </c>
      <c r="N1870" s="8">
        <f t="shared" si="472"/>
        <v>486000</v>
      </c>
      <c r="O1870" s="8">
        <f t="shared" si="473"/>
        <v>1428000</v>
      </c>
      <c r="P1870" s="8">
        <f t="shared" si="474"/>
        <v>1914000</v>
      </c>
      <c r="Q1870" s="9">
        <f t="shared" si="475"/>
        <v>453000</v>
      </c>
      <c r="R1870" s="9">
        <f t="shared" si="476"/>
        <v>895000</v>
      </c>
      <c r="S1870" s="10">
        <f t="shared" si="477"/>
        <v>1348000</v>
      </c>
      <c r="T1870" s="11">
        <f t="shared" si="478"/>
        <v>254580</v>
      </c>
      <c r="U1870" s="12">
        <f t="shared" si="479"/>
        <v>1438980</v>
      </c>
      <c r="V1870" s="13">
        <f t="shared" si="480"/>
        <v>1319980</v>
      </c>
      <c r="W1870" s="10">
        <f t="shared" si="481"/>
        <v>753980</v>
      </c>
    </row>
    <row r="1871" spans="2:23" ht="102" x14ac:dyDescent="0.3">
      <c r="B1871" s="76" t="s">
        <v>214</v>
      </c>
      <c r="C1871" s="76">
        <v>810032</v>
      </c>
      <c r="D1871" s="79" t="s">
        <v>2705</v>
      </c>
      <c r="E1871" s="75">
        <v>20</v>
      </c>
      <c r="F1871" s="76">
        <v>7</v>
      </c>
      <c r="G1871" s="76">
        <v>13</v>
      </c>
      <c r="H1871" s="6">
        <f t="shared" si="482"/>
        <v>666400</v>
      </c>
      <c r="I1871" s="6">
        <f t="shared" si="483"/>
        <v>1463800</v>
      </c>
      <c r="J1871" s="6">
        <f t="shared" si="468"/>
        <v>2130200</v>
      </c>
      <c r="K1871" s="7">
        <f t="shared" si="469"/>
        <v>1512000</v>
      </c>
      <c r="L1871" s="7">
        <f t="shared" si="470"/>
        <v>3601000</v>
      </c>
      <c r="M1871" s="7">
        <f t="shared" si="471"/>
        <v>5113000</v>
      </c>
      <c r="N1871" s="8">
        <f t="shared" si="472"/>
        <v>1134000</v>
      </c>
      <c r="O1871" s="8">
        <f t="shared" si="473"/>
        <v>3712800</v>
      </c>
      <c r="P1871" s="8">
        <f t="shared" si="474"/>
        <v>4846800</v>
      </c>
      <c r="Q1871" s="9">
        <f t="shared" si="475"/>
        <v>1057000</v>
      </c>
      <c r="R1871" s="9">
        <f t="shared" si="476"/>
        <v>2327000</v>
      </c>
      <c r="S1871" s="10">
        <f t="shared" si="477"/>
        <v>3384000</v>
      </c>
      <c r="T1871" s="11">
        <f t="shared" si="478"/>
        <v>639060</v>
      </c>
      <c r="U1871" s="12">
        <f t="shared" si="479"/>
        <v>3621860</v>
      </c>
      <c r="V1871" s="13">
        <f t="shared" si="480"/>
        <v>3355660</v>
      </c>
      <c r="W1871" s="10">
        <f t="shared" si="481"/>
        <v>1892860</v>
      </c>
    </row>
    <row r="1872" spans="2:23" ht="61.2" x14ac:dyDescent="0.3">
      <c r="B1872" s="76" t="s">
        <v>214</v>
      </c>
      <c r="C1872" s="76">
        <v>810034</v>
      </c>
      <c r="D1872" s="79" t="s">
        <v>2706</v>
      </c>
      <c r="E1872" s="75">
        <v>25</v>
      </c>
      <c r="F1872" s="76">
        <v>7</v>
      </c>
      <c r="G1872" s="76">
        <v>18</v>
      </c>
      <c r="H1872" s="6">
        <f t="shared" si="482"/>
        <v>666400</v>
      </c>
      <c r="I1872" s="6">
        <f t="shared" si="483"/>
        <v>2026800</v>
      </c>
      <c r="J1872" s="6">
        <f t="shared" si="468"/>
        <v>2693200</v>
      </c>
      <c r="K1872" s="7">
        <f t="shared" si="469"/>
        <v>1512000</v>
      </c>
      <c r="L1872" s="7">
        <f t="shared" si="470"/>
        <v>4986000</v>
      </c>
      <c r="M1872" s="7">
        <f t="shared" si="471"/>
        <v>6498000</v>
      </c>
      <c r="N1872" s="8">
        <f t="shared" si="472"/>
        <v>1134000</v>
      </c>
      <c r="O1872" s="8">
        <f t="shared" si="473"/>
        <v>5140800</v>
      </c>
      <c r="P1872" s="8">
        <f t="shared" si="474"/>
        <v>6274800</v>
      </c>
      <c r="Q1872" s="9">
        <f t="shared" si="475"/>
        <v>1057000</v>
      </c>
      <c r="R1872" s="9">
        <f t="shared" si="476"/>
        <v>3222000</v>
      </c>
      <c r="S1872" s="10">
        <f t="shared" si="477"/>
        <v>4279000</v>
      </c>
      <c r="T1872" s="11">
        <f t="shared" si="478"/>
        <v>807960</v>
      </c>
      <c r="U1872" s="12">
        <f t="shared" si="479"/>
        <v>4612760</v>
      </c>
      <c r="V1872" s="13">
        <f t="shared" si="480"/>
        <v>4389560</v>
      </c>
      <c r="W1872" s="10">
        <f t="shared" si="481"/>
        <v>2393760</v>
      </c>
    </row>
    <row r="1873" spans="2:23" ht="61.2" x14ac:dyDescent="0.3">
      <c r="B1873" s="76" t="s">
        <v>214</v>
      </c>
      <c r="C1873" s="76">
        <v>810036</v>
      </c>
      <c r="D1873" s="79" t="s">
        <v>2707</v>
      </c>
      <c r="E1873" s="75">
        <v>25</v>
      </c>
      <c r="F1873" s="76">
        <v>7</v>
      </c>
      <c r="G1873" s="76">
        <v>18</v>
      </c>
      <c r="H1873" s="6">
        <f t="shared" si="482"/>
        <v>666400</v>
      </c>
      <c r="I1873" s="6">
        <f t="shared" si="483"/>
        <v>2026800</v>
      </c>
      <c r="J1873" s="6">
        <f t="shared" si="468"/>
        <v>2693200</v>
      </c>
      <c r="K1873" s="7">
        <f t="shared" si="469"/>
        <v>1512000</v>
      </c>
      <c r="L1873" s="7">
        <f t="shared" si="470"/>
        <v>4986000</v>
      </c>
      <c r="M1873" s="7">
        <f t="shared" si="471"/>
        <v>6498000</v>
      </c>
      <c r="N1873" s="8">
        <f t="shared" si="472"/>
        <v>1134000</v>
      </c>
      <c r="O1873" s="8">
        <f t="shared" si="473"/>
        <v>5140800</v>
      </c>
      <c r="P1873" s="8">
        <f t="shared" si="474"/>
        <v>6274800</v>
      </c>
      <c r="Q1873" s="9">
        <f t="shared" si="475"/>
        <v>1057000</v>
      </c>
      <c r="R1873" s="9">
        <f t="shared" si="476"/>
        <v>3222000</v>
      </c>
      <c r="S1873" s="10">
        <f t="shared" si="477"/>
        <v>4279000</v>
      </c>
      <c r="T1873" s="11">
        <f t="shared" si="478"/>
        <v>807960</v>
      </c>
      <c r="U1873" s="12">
        <f t="shared" si="479"/>
        <v>4612760</v>
      </c>
      <c r="V1873" s="13">
        <f t="shared" si="480"/>
        <v>4389560</v>
      </c>
      <c r="W1873" s="10">
        <f t="shared" si="481"/>
        <v>2393760</v>
      </c>
    </row>
    <row r="1874" spans="2:23" ht="102" x14ac:dyDescent="0.3">
      <c r="B1874" s="76" t="s">
        <v>214</v>
      </c>
      <c r="C1874" s="76">
        <v>810050</v>
      </c>
      <c r="D1874" s="79" t="s">
        <v>2708</v>
      </c>
      <c r="E1874" s="75">
        <v>16</v>
      </c>
      <c r="F1874" s="76">
        <v>5</v>
      </c>
      <c r="G1874" s="76">
        <v>11</v>
      </c>
      <c r="H1874" s="6">
        <f t="shared" si="482"/>
        <v>476000</v>
      </c>
      <c r="I1874" s="6">
        <f t="shared" si="483"/>
        <v>1238600</v>
      </c>
      <c r="J1874" s="6">
        <f t="shared" si="468"/>
        <v>1714600</v>
      </c>
      <c r="K1874" s="7">
        <f t="shared" si="469"/>
        <v>1080000</v>
      </c>
      <c r="L1874" s="7">
        <f t="shared" si="470"/>
        <v>3047000</v>
      </c>
      <c r="M1874" s="7">
        <f t="shared" si="471"/>
        <v>4127000</v>
      </c>
      <c r="N1874" s="8">
        <f t="shared" si="472"/>
        <v>810000</v>
      </c>
      <c r="O1874" s="8">
        <f t="shared" si="473"/>
        <v>3141600</v>
      </c>
      <c r="P1874" s="8">
        <f t="shared" si="474"/>
        <v>3951600</v>
      </c>
      <c r="Q1874" s="9">
        <f t="shared" si="475"/>
        <v>755000</v>
      </c>
      <c r="R1874" s="9">
        <f t="shared" si="476"/>
        <v>1969000</v>
      </c>
      <c r="S1874" s="10">
        <f t="shared" si="477"/>
        <v>2724000</v>
      </c>
      <c r="T1874" s="11">
        <f t="shared" si="478"/>
        <v>514380</v>
      </c>
      <c r="U1874" s="12">
        <f t="shared" si="479"/>
        <v>2926780</v>
      </c>
      <c r="V1874" s="13">
        <f t="shared" si="480"/>
        <v>2751380</v>
      </c>
      <c r="W1874" s="10">
        <f t="shared" si="481"/>
        <v>1523780</v>
      </c>
    </row>
    <row r="1875" spans="2:23" ht="36" x14ac:dyDescent="0.3">
      <c r="B1875" s="78" t="s">
        <v>26</v>
      </c>
      <c r="C1875" s="76">
        <v>810052</v>
      </c>
      <c r="D1875" s="79" t="s">
        <v>2709</v>
      </c>
      <c r="E1875" s="75">
        <v>16</v>
      </c>
      <c r="F1875" s="76">
        <v>5</v>
      </c>
      <c r="G1875" s="76">
        <v>11</v>
      </c>
      <c r="H1875" s="6">
        <f t="shared" si="482"/>
        <v>476000</v>
      </c>
      <c r="I1875" s="6">
        <f t="shared" si="483"/>
        <v>1238600</v>
      </c>
      <c r="J1875" s="6">
        <f t="shared" si="468"/>
        <v>1714600</v>
      </c>
      <c r="K1875" s="7">
        <f t="shared" si="469"/>
        <v>1080000</v>
      </c>
      <c r="L1875" s="7">
        <f t="shared" si="470"/>
        <v>3047000</v>
      </c>
      <c r="M1875" s="7">
        <f t="shared" si="471"/>
        <v>4127000</v>
      </c>
      <c r="N1875" s="8">
        <f t="shared" si="472"/>
        <v>810000</v>
      </c>
      <c r="O1875" s="8">
        <f t="shared" si="473"/>
        <v>3141600</v>
      </c>
      <c r="P1875" s="8">
        <f t="shared" si="474"/>
        <v>3951600</v>
      </c>
      <c r="Q1875" s="9">
        <f t="shared" si="475"/>
        <v>755000</v>
      </c>
      <c r="R1875" s="9">
        <f t="shared" si="476"/>
        <v>1969000</v>
      </c>
      <c r="S1875" s="10">
        <f t="shared" si="477"/>
        <v>2724000</v>
      </c>
      <c r="T1875" s="11">
        <f t="shared" si="478"/>
        <v>514380</v>
      </c>
      <c r="U1875" s="12">
        <f t="shared" si="479"/>
        <v>2926780</v>
      </c>
      <c r="V1875" s="13">
        <f t="shared" si="480"/>
        <v>2751380</v>
      </c>
      <c r="W1875" s="10">
        <f t="shared" si="481"/>
        <v>1523780</v>
      </c>
    </row>
    <row r="1876" spans="2:23" ht="36" x14ac:dyDescent="0.3">
      <c r="B1876" s="78" t="s">
        <v>26</v>
      </c>
      <c r="C1876" s="76">
        <v>810054</v>
      </c>
      <c r="D1876" s="79" t="s">
        <v>2710</v>
      </c>
      <c r="E1876" s="75">
        <v>16</v>
      </c>
      <c r="F1876" s="76">
        <v>5</v>
      </c>
      <c r="G1876" s="76">
        <v>11</v>
      </c>
      <c r="H1876" s="6">
        <f t="shared" si="482"/>
        <v>476000</v>
      </c>
      <c r="I1876" s="6">
        <f t="shared" si="483"/>
        <v>1238600</v>
      </c>
      <c r="J1876" s="6">
        <f t="shared" si="468"/>
        <v>1714600</v>
      </c>
      <c r="K1876" s="7">
        <f t="shared" si="469"/>
        <v>1080000</v>
      </c>
      <c r="L1876" s="7">
        <f t="shared" si="470"/>
        <v>3047000</v>
      </c>
      <c r="M1876" s="7">
        <f t="shared" si="471"/>
        <v>4127000</v>
      </c>
      <c r="N1876" s="8">
        <f t="shared" si="472"/>
        <v>810000</v>
      </c>
      <c r="O1876" s="8">
        <f t="shared" si="473"/>
        <v>3141600</v>
      </c>
      <c r="P1876" s="8">
        <f t="shared" si="474"/>
        <v>3951600</v>
      </c>
      <c r="Q1876" s="9">
        <f t="shared" si="475"/>
        <v>755000</v>
      </c>
      <c r="R1876" s="9">
        <f t="shared" si="476"/>
        <v>1969000</v>
      </c>
      <c r="S1876" s="10">
        <f t="shared" si="477"/>
        <v>2724000</v>
      </c>
      <c r="T1876" s="11">
        <f t="shared" si="478"/>
        <v>514380</v>
      </c>
      <c r="U1876" s="12">
        <f t="shared" si="479"/>
        <v>2926780</v>
      </c>
      <c r="V1876" s="13">
        <f t="shared" si="480"/>
        <v>2751380</v>
      </c>
      <c r="W1876" s="10">
        <f t="shared" si="481"/>
        <v>1523780</v>
      </c>
    </row>
    <row r="1877" spans="2:23" ht="36" x14ac:dyDescent="0.3">
      <c r="B1877" s="78" t="s">
        <v>26</v>
      </c>
      <c r="C1877" s="76">
        <v>810056</v>
      </c>
      <c r="D1877" s="79" t="s">
        <v>2711</v>
      </c>
      <c r="E1877" s="75">
        <v>16</v>
      </c>
      <c r="F1877" s="76">
        <v>5</v>
      </c>
      <c r="G1877" s="76">
        <v>11</v>
      </c>
      <c r="H1877" s="6">
        <f t="shared" si="482"/>
        <v>476000</v>
      </c>
      <c r="I1877" s="6">
        <f t="shared" si="483"/>
        <v>1238600</v>
      </c>
      <c r="J1877" s="6">
        <f t="shared" si="468"/>
        <v>1714600</v>
      </c>
      <c r="K1877" s="7">
        <f t="shared" si="469"/>
        <v>1080000</v>
      </c>
      <c r="L1877" s="7">
        <f t="shared" si="470"/>
        <v>3047000</v>
      </c>
      <c r="M1877" s="7">
        <f t="shared" si="471"/>
        <v>4127000</v>
      </c>
      <c r="N1877" s="8">
        <f t="shared" si="472"/>
        <v>810000</v>
      </c>
      <c r="O1877" s="8">
        <f t="shared" si="473"/>
        <v>3141600</v>
      </c>
      <c r="P1877" s="8">
        <f t="shared" si="474"/>
        <v>3951600</v>
      </c>
      <c r="Q1877" s="9">
        <f t="shared" si="475"/>
        <v>755000</v>
      </c>
      <c r="R1877" s="9">
        <f t="shared" si="476"/>
        <v>1969000</v>
      </c>
      <c r="S1877" s="10">
        <f t="shared" si="477"/>
        <v>2724000</v>
      </c>
      <c r="T1877" s="11">
        <f t="shared" si="478"/>
        <v>514380</v>
      </c>
      <c r="U1877" s="12">
        <f t="shared" si="479"/>
        <v>2926780</v>
      </c>
      <c r="V1877" s="13">
        <f t="shared" si="480"/>
        <v>2751380</v>
      </c>
      <c r="W1877" s="10">
        <f t="shared" si="481"/>
        <v>1523780</v>
      </c>
    </row>
    <row r="1878" spans="2:23" ht="36" x14ac:dyDescent="0.3">
      <c r="B1878" s="78" t="s">
        <v>26</v>
      </c>
      <c r="C1878" s="76">
        <v>810058</v>
      </c>
      <c r="D1878" s="79" t="s">
        <v>2712</v>
      </c>
      <c r="E1878" s="75">
        <v>20</v>
      </c>
      <c r="F1878" s="76">
        <v>7</v>
      </c>
      <c r="G1878" s="76">
        <v>13</v>
      </c>
      <c r="H1878" s="6">
        <f t="shared" si="482"/>
        <v>666400</v>
      </c>
      <c r="I1878" s="6">
        <f t="shared" si="483"/>
        <v>1463800</v>
      </c>
      <c r="J1878" s="6">
        <f t="shared" si="468"/>
        <v>2130200</v>
      </c>
      <c r="K1878" s="7">
        <f t="shared" si="469"/>
        <v>1512000</v>
      </c>
      <c r="L1878" s="7">
        <f t="shared" si="470"/>
        <v>3601000</v>
      </c>
      <c r="M1878" s="7">
        <f t="shared" si="471"/>
        <v>5113000</v>
      </c>
      <c r="N1878" s="8">
        <f t="shared" si="472"/>
        <v>1134000</v>
      </c>
      <c r="O1878" s="8">
        <f t="shared" si="473"/>
        <v>3712800</v>
      </c>
      <c r="P1878" s="8">
        <f t="shared" si="474"/>
        <v>4846800</v>
      </c>
      <c r="Q1878" s="9">
        <f t="shared" si="475"/>
        <v>1057000</v>
      </c>
      <c r="R1878" s="9">
        <f t="shared" si="476"/>
        <v>2327000</v>
      </c>
      <c r="S1878" s="10">
        <f t="shared" si="477"/>
        <v>3384000</v>
      </c>
      <c r="T1878" s="11">
        <f t="shared" si="478"/>
        <v>639060</v>
      </c>
      <c r="U1878" s="12">
        <f t="shared" si="479"/>
        <v>3621860</v>
      </c>
      <c r="V1878" s="13">
        <f t="shared" si="480"/>
        <v>3355660</v>
      </c>
      <c r="W1878" s="10">
        <f t="shared" si="481"/>
        <v>1892860</v>
      </c>
    </row>
    <row r="1879" spans="2:23" ht="40.799999999999997" x14ac:dyDescent="0.3">
      <c r="B1879" s="76" t="s">
        <v>214</v>
      </c>
      <c r="C1879" s="76">
        <v>810060</v>
      </c>
      <c r="D1879" s="79" t="s">
        <v>2713</v>
      </c>
      <c r="E1879" s="75">
        <v>40</v>
      </c>
      <c r="F1879" s="76">
        <v>14</v>
      </c>
      <c r="G1879" s="76">
        <v>26</v>
      </c>
      <c r="H1879" s="6">
        <f t="shared" si="482"/>
        <v>1332800</v>
      </c>
      <c r="I1879" s="6">
        <f t="shared" si="483"/>
        <v>2927600</v>
      </c>
      <c r="J1879" s="6">
        <f t="shared" ref="J1879:J1942" si="484">I1879+H1879</f>
        <v>4260400</v>
      </c>
      <c r="K1879" s="7">
        <f t="shared" ref="K1879:K1942" si="485">F1879*216000</f>
        <v>3024000</v>
      </c>
      <c r="L1879" s="7">
        <f t="shared" ref="L1879:L1942" si="486">G1879*277000</f>
        <v>7202000</v>
      </c>
      <c r="M1879" s="7">
        <f t="shared" ref="M1879:M1942" si="487">L1879+K1879</f>
        <v>10226000</v>
      </c>
      <c r="N1879" s="8">
        <f t="shared" ref="N1879:N1942" si="488">F1879*162000</f>
        <v>2268000</v>
      </c>
      <c r="O1879" s="8">
        <f t="shared" ref="O1879:O1942" si="489">G1879*285600</f>
        <v>7425600</v>
      </c>
      <c r="P1879" s="8">
        <f t="shared" ref="P1879:P1942" si="490">O1879+N1879</f>
        <v>9693600</v>
      </c>
      <c r="Q1879" s="9">
        <f t="shared" ref="Q1879:Q1942" si="491">F1879*151000</f>
        <v>2114000</v>
      </c>
      <c r="R1879" s="9">
        <f t="shared" ref="R1879:R1942" si="492">G1879*179000</f>
        <v>4654000</v>
      </c>
      <c r="S1879" s="10">
        <f t="shared" ref="S1879:S1942" si="493">R1879+Q1879</f>
        <v>6768000</v>
      </c>
      <c r="T1879" s="11">
        <f t="shared" ref="T1879:T1942" si="494">J1879*30/100</f>
        <v>1278120</v>
      </c>
      <c r="U1879" s="12">
        <f t="shared" ref="U1879:U1942" si="495">(M1879-J1879)+T1879</f>
        <v>7243720</v>
      </c>
      <c r="V1879" s="13">
        <f t="shared" ref="V1879:V1942" si="496">(P1879-J1879)+T1879</f>
        <v>6711320</v>
      </c>
      <c r="W1879" s="10">
        <f t="shared" ref="W1879:W1942" si="497">(S1879-J1879)+T1879</f>
        <v>3785720</v>
      </c>
    </row>
    <row r="1880" spans="2:23" ht="40.799999999999997" x14ac:dyDescent="0.3">
      <c r="B1880" s="78" t="s">
        <v>26</v>
      </c>
      <c r="C1880" s="76">
        <v>810062</v>
      </c>
      <c r="D1880" s="79" t="s">
        <v>2714</v>
      </c>
      <c r="E1880" s="75">
        <v>19</v>
      </c>
      <c r="F1880" s="76">
        <v>7</v>
      </c>
      <c r="G1880" s="76">
        <v>12</v>
      </c>
      <c r="H1880" s="6">
        <f t="shared" si="482"/>
        <v>666400</v>
      </c>
      <c r="I1880" s="6">
        <f t="shared" si="483"/>
        <v>1351200</v>
      </c>
      <c r="J1880" s="6">
        <f t="shared" si="484"/>
        <v>2017600</v>
      </c>
      <c r="K1880" s="7">
        <f t="shared" si="485"/>
        <v>1512000</v>
      </c>
      <c r="L1880" s="7">
        <f t="shared" si="486"/>
        <v>3324000</v>
      </c>
      <c r="M1880" s="7">
        <f t="shared" si="487"/>
        <v>4836000</v>
      </c>
      <c r="N1880" s="8">
        <f t="shared" si="488"/>
        <v>1134000</v>
      </c>
      <c r="O1880" s="8">
        <f t="shared" si="489"/>
        <v>3427200</v>
      </c>
      <c r="P1880" s="8">
        <f t="shared" si="490"/>
        <v>4561200</v>
      </c>
      <c r="Q1880" s="9">
        <f t="shared" si="491"/>
        <v>1057000</v>
      </c>
      <c r="R1880" s="9">
        <f t="shared" si="492"/>
        <v>2148000</v>
      </c>
      <c r="S1880" s="10">
        <f t="shared" si="493"/>
        <v>3205000</v>
      </c>
      <c r="T1880" s="11">
        <f t="shared" si="494"/>
        <v>605280</v>
      </c>
      <c r="U1880" s="12">
        <f t="shared" si="495"/>
        <v>3423680</v>
      </c>
      <c r="V1880" s="13">
        <f t="shared" si="496"/>
        <v>3148880</v>
      </c>
      <c r="W1880" s="10">
        <f t="shared" si="497"/>
        <v>1792680</v>
      </c>
    </row>
    <row r="1881" spans="2:23" ht="204" x14ac:dyDescent="0.3">
      <c r="B1881" s="76" t="s">
        <v>214</v>
      </c>
      <c r="C1881" s="76">
        <v>810064</v>
      </c>
      <c r="D1881" s="79" t="s">
        <v>2715</v>
      </c>
      <c r="E1881" s="75">
        <v>16</v>
      </c>
      <c r="F1881" s="76">
        <v>5</v>
      </c>
      <c r="G1881" s="76">
        <v>11</v>
      </c>
      <c r="H1881" s="6">
        <f t="shared" si="482"/>
        <v>476000</v>
      </c>
      <c r="I1881" s="6">
        <f t="shared" si="483"/>
        <v>1238600</v>
      </c>
      <c r="J1881" s="6">
        <f t="shared" si="484"/>
        <v>1714600</v>
      </c>
      <c r="K1881" s="7">
        <f t="shared" si="485"/>
        <v>1080000</v>
      </c>
      <c r="L1881" s="7">
        <f t="shared" si="486"/>
        <v>3047000</v>
      </c>
      <c r="M1881" s="7">
        <f t="shared" si="487"/>
        <v>4127000</v>
      </c>
      <c r="N1881" s="8">
        <f t="shared" si="488"/>
        <v>810000</v>
      </c>
      <c r="O1881" s="8">
        <f t="shared" si="489"/>
        <v>3141600</v>
      </c>
      <c r="P1881" s="8">
        <f t="shared" si="490"/>
        <v>3951600</v>
      </c>
      <c r="Q1881" s="9">
        <f t="shared" si="491"/>
        <v>755000</v>
      </c>
      <c r="R1881" s="9">
        <f t="shared" si="492"/>
        <v>1969000</v>
      </c>
      <c r="S1881" s="10">
        <f t="shared" si="493"/>
        <v>2724000</v>
      </c>
      <c r="T1881" s="11">
        <f t="shared" si="494"/>
        <v>514380</v>
      </c>
      <c r="U1881" s="12">
        <f t="shared" si="495"/>
        <v>2926780</v>
      </c>
      <c r="V1881" s="13">
        <f t="shared" si="496"/>
        <v>2751380</v>
      </c>
      <c r="W1881" s="10">
        <f t="shared" si="497"/>
        <v>1523780</v>
      </c>
    </row>
    <row r="1882" spans="2:23" ht="61.2" x14ac:dyDescent="0.3">
      <c r="B1882" s="78" t="s">
        <v>26</v>
      </c>
      <c r="C1882" s="76">
        <v>810080</v>
      </c>
      <c r="D1882" s="79" t="s">
        <v>2716</v>
      </c>
      <c r="E1882" s="75">
        <v>20</v>
      </c>
      <c r="F1882" s="76">
        <v>7</v>
      </c>
      <c r="G1882" s="76">
        <v>13</v>
      </c>
      <c r="H1882" s="6">
        <f t="shared" si="482"/>
        <v>666400</v>
      </c>
      <c r="I1882" s="6">
        <f t="shared" si="483"/>
        <v>1463800</v>
      </c>
      <c r="J1882" s="6">
        <f t="shared" si="484"/>
        <v>2130200</v>
      </c>
      <c r="K1882" s="7">
        <f t="shared" si="485"/>
        <v>1512000</v>
      </c>
      <c r="L1882" s="7">
        <f t="shared" si="486"/>
        <v>3601000</v>
      </c>
      <c r="M1882" s="7">
        <f t="shared" si="487"/>
        <v>5113000</v>
      </c>
      <c r="N1882" s="8">
        <f t="shared" si="488"/>
        <v>1134000</v>
      </c>
      <c r="O1882" s="8">
        <f t="shared" si="489"/>
        <v>3712800</v>
      </c>
      <c r="P1882" s="8">
        <f t="shared" si="490"/>
        <v>4846800</v>
      </c>
      <c r="Q1882" s="9">
        <f t="shared" si="491"/>
        <v>1057000</v>
      </c>
      <c r="R1882" s="9">
        <f t="shared" si="492"/>
        <v>2327000</v>
      </c>
      <c r="S1882" s="10">
        <f t="shared" si="493"/>
        <v>3384000</v>
      </c>
      <c r="T1882" s="11">
        <f t="shared" si="494"/>
        <v>639060</v>
      </c>
      <c r="U1882" s="12">
        <f t="shared" si="495"/>
        <v>3621860</v>
      </c>
      <c r="V1882" s="13">
        <f t="shared" si="496"/>
        <v>3355660</v>
      </c>
      <c r="W1882" s="10">
        <f t="shared" si="497"/>
        <v>1892860</v>
      </c>
    </row>
    <row r="1883" spans="2:23" ht="61.2" x14ac:dyDescent="0.3">
      <c r="B1883" s="78" t="s">
        <v>26</v>
      </c>
      <c r="C1883" s="76">
        <v>810082</v>
      </c>
      <c r="D1883" s="79" t="s">
        <v>2717</v>
      </c>
      <c r="E1883" s="75">
        <v>20</v>
      </c>
      <c r="F1883" s="76">
        <v>7</v>
      </c>
      <c r="G1883" s="76">
        <v>13</v>
      </c>
      <c r="H1883" s="6">
        <f t="shared" si="482"/>
        <v>666400</v>
      </c>
      <c r="I1883" s="6">
        <f t="shared" si="483"/>
        <v>1463800</v>
      </c>
      <c r="J1883" s="6">
        <f t="shared" si="484"/>
        <v>2130200</v>
      </c>
      <c r="K1883" s="7">
        <f t="shared" si="485"/>
        <v>1512000</v>
      </c>
      <c r="L1883" s="7">
        <f t="shared" si="486"/>
        <v>3601000</v>
      </c>
      <c r="M1883" s="7">
        <f t="shared" si="487"/>
        <v>5113000</v>
      </c>
      <c r="N1883" s="8">
        <f t="shared" si="488"/>
        <v>1134000</v>
      </c>
      <c r="O1883" s="8">
        <f t="shared" si="489"/>
        <v>3712800</v>
      </c>
      <c r="P1883" s="8">
        <f t="shared" si="490"/>
        <v>4846800</v>
      </c>
      <c r="Q1883" s="9">
        <f t="shared" si="491"/>
        <v>1057000</v>
      </c>
      <c r="R1883" s="9">
        <f t="shared" si="492"/>
        <v>2327000</v>
      </c>
      <c r="S1883" s="10">
        <f t="shared" si="493"/>
        <v>3384000</v>
      </c>
      <c r="T1883" s="11">
        <f t="shared" si="494"/>
        <v>639060</v>
      </c>
      <c r="U1883" s="12">
        <f t="shared" si="495"/>
        <v>3621860</v>
      </c>
      <c r="V1883" s="13">
        <f t="shared" si="496"/>
        <v>3355660</v>
      </c>
      <c r="W1883" s="10">
        <f t="shared" si="497"/>
        <v>1892860</v>
      </c>
    </row>
    <row r="1884" spans="2:23" x14ac:dyDescent="0.3">
      <c r="B1884" s="76" t="s">
        <v>214</v>
      </c>
      <c r="C1884" s="76">
        <v>810084</v>
      </c>
      <c r="D1884" s="79" t="s">
        <v>2718</v>
      </c>
      <c r="E1884" s="75">
        <v>40</v>
      </c>
      <c r="F1884" s="76">
        <v>14</v>
      </c>
      <c r="G1884" s="76">
        <v>26</v>
      </c>
      <c r="H1884" s="6">
        <f t="shared" si="482"/>
        <v>1332800</v>
      </c>
      <c r="I1884" s="6">
        <f t="shared" si="483"/>
        <v>2927600</v>
      </c>
      <c r="J1884" s="6">
        <f t="shared" si="484"/>
        <v>4260400</v>
      </c>
      <c r="K1884" s="7">
        <f t="shared" si="485"/>
        <v>3024000</v>
      </c>
      <c r="L1884" s="7">
        <f t="shared" si="486"/>
        <v>7202000</v>
      </c>
      <c r="M1884" s="7">
        <f t="shared" si="487"/>
        <v>10226000</v>
      </c>
      <c r="N1884" s="8">
        <f t="shared" si="488"/>
        <v>2268000</v>
      </c>
      <c r="O1884" s="8">
        <f t="shared" si="489"/>
        <v>7425600</v>
      </c>
      <c r="P1884" s="8">
        <f t="shared" si="490"/>
        <v>9693600</v>
      </c>
      <c r="Q1884" s="9">
        <f t="shared" si="491"/>
        <v>2114000</v>
      </c>
      <c r="R1884" s="9">
        <f t="shared" si="492"/>
        <v>4654000</v>
      </c>
      <c r="S1884" s="10">
        <f t="shared" si="493"/>
        <v>6768000</v>
      </c>
      <c r="T1884" s="11">
        <f t="shared" si="494"/>
        <v>1278120</v>
      </c>
      <c r="U1884" s="12">
        <f t="shared" si="495"/>
        <v>7243720</v>
      </c>
      <c r="V1884" s="13">
        <f t="shared" si="496"/>
        <v>6711320</v>
      </c>
      <c r="W1884" s="10">
        <f t="shared" si="497"/>
        <v>3785720</v>
      </c>
    </row>
    <row r="1885" spans="2:23" ht="178.8" x14ac:dyDescent="0.3">
      <c r="B1885" s="76" t="s">
        <v>214</v>
      </c>
      <c r="C1885" s="76">
        <v>810086</v>
      </c>
      <c r="D1885" s="79" t="s">
        <v>2719</v>
      </c>
      <c r="E1885" s="75">
        <v>50</v>
      </c>
      <c r="F1885" s="76">
        <v>18</v>
      </c>
      <c r="G1885" s="76">
        <v>32</v>
      </c>
      <c r="H1885" s="6">
        <f t="shared" si="482"/>
        <v>1713600</v>
      </c>
      <c r="I1885" s="6">
        <f t="shared" si="483"/>
        <v>3603200</v>
      </c>
      <c r="J1885" s="6">
        <f t="shared" si="484"/>
        <v>5316800</v>
      </c>
      <c r="K1885" s="7">
        <f t="shared" si="485"/>
        <v>3888000</v>
      </c>
      <c r="L1885" s="7">
        <f t="shared" si="486"/>
        <v>8864000</v>
      </c>
      <c r="M1885" s="7">
        <f t="shared" si="487"/>
        <v>12752000</v>
      </c>
      <c r="N1885" s="8">
        <f t="shared" si="488"/>
        <v>2916000</v>
      </c>
      <c r="O1885" s="8">
        <f t="shared" si="489"/>
        <v>9139200</v>
      </c>
      <c r="P1885" s="8">
        <f t="shared" si="490"/>
        <v>12055200</v>
      </c>
      <c r="Q1885" s="9">
        <f t="shared" si="491"/>
        <v>2718000</v>
      </c>
      <c r="R1885" s="9">
        <f t="shared" si="492"/>
        <v>5728000</v>
      </c>
      <c r="S1885" s="10">
        <f t="shared" si="493"/>
        <v>8446000</v>
      </c>
      <c r="T1885" s="11">
        <f t="shared" si="494"/>
        <v>1595040</v>
      </c>
      <c r="U1885" s="12">
        <f t="shared" si="495"/>
        <v>9030240</v>
      </c>
      <c r="V1885" s="13">
        <f t="shared" si="496"/>
        <v>8333440</v>
      </c>
      <c r="W1885" s="10">
        <f t="shared" si="497"/>
        <v>4724240</v>
      </c>
    </row>
    <row r="1886" spans="2:23" ht="102" x14ac:dyDescent="0.3">
      <c r="B1886" s="76" t="s">
        <v>214</v>
      </c>
      <c r="C1886" s="76">
        <v>810088</v>
      </c>
      <c r="D1886" s="79" t="s">
        <v>2720</v>
      </c>
      <c r="E1886" s="75">
        <v>50</v>
      </c>
      <c r="F1886" s="76">
        <v>18</v>
      </c>
      <c r="G1886" s="76">
        <v>32</v>
      </c>
      <c r="H1886" s="6">
        <f t="shared" si="482"/>
        <v>1713600</v>
      </c>
      <c r="I1886" s="6">
        <f t="shared" si="483"/>
        <v>3603200</v>
      </c>
      <c r="J1886" s="6">
        <f t="shared" si="484"/>
        <v>5316800</v>
      </c>
      <c r="K1886" s="7">
        <f t="shared" si="485"/>
        <v>3888000</v>
      </c>
      <c r="L1886" s="7">
        <f t="shared" si="486"/>
        <v>8864000</v>
      </c>
      <c r="M1886" s="7">
        <f t="shared" si="487"/>
        <v>12752000</v>
      </c>
      <c r="N1886" s="8">
        <f t="shared" si="488"/>
        <v>2916000</v>
      </c>
      <c r="O1886" s="8">
        <f t="shared" si="489"/>
        <v>9139200</v>
      </c>
      <c r="P1886" s="8">
        <f t="shared" si="490"/>
        <v>12055200</v>
      </c>
      <c r="Q1886" s="9">
        <f t="shared" si="491"/>
        <v>2718000</v>
      </c>
      <c r="R1886" s="9">
        <f t="shared" si="492"/>
        <v>5728000</v>
      </c>
      <c r="S1886" s="10">
        <f t="shared" si="493"/>
        <v>8446000</v>
      </c>
      <c r="T1886" s="11">
        <f t="shared" si="494"/>
        <v>1595040</v>
      </c>
      <c r="U1886" s="12">
        <f t="shared" si="495"/>
        <v>9030240</v>
      </c>
      <c r="V1886" s="13">
        <f t="shared" si="496"/>
        <v>8333440</v>
      </c>
      <c r="W1886" s="10">
        <f t="shared" si="497"/>
        <v>4724240</v>
      </c>
    </row>
    <row r="1887" spans="2:23" ht="81.599999999999994" x14ac:dyDescent="0.3">
      <c r="B1887" s="78" t="s">
        <v>26</v>
      </c>
      <c r="C1887" s="76">
        <v>810100</v>
      </c>
      <c r="D1887" s="79" t="s">
        <v>2721</v>
      </c>
      <c r="E1887" s="75">
        <v>55</v>
      </c>
      <c r="F1887" s="76">
        <v>25</v>
      </c>
      <c r="G1887" s="76">
        <v>30</v>
      </c>
      <c r="H1887" s="6">
        <f t="shared" si="482"/>
        <v>2380000</v>
      </c>
      <c r="I1887" s="6">
        <f t="shared" si="483"/>
        <v>3378000</v>
      </c>
      <c r="J1887" s="6">
        <f t="shared" si="484"/>
        <v>5758000</v>
      </c>
      <c r="K1887" s="7">
        <f t="shared" si="485"/>
        <v>5400000</v>
      </c>
      <c r="L1887" s="7">
        <f t="shared" si="486"/>
        <v>8310000</v>
      </c>
      <c r="M1887" s="7">
        <f t="shared" si="487"/>
        <v>13710000</v>
      </c>
      <c r="N1887" s="8">
        <f t="shared" si="488"/>
        <v>4050000</v>
      </c>
      <c r="O1887" s="8">
        <f t="shared" si="489"/>
        <v>8568000</v>
      </c>
      <c r="P1887" s="8">
        <f t="shared" si="490"/>
        <v>12618000</v>
      </c>
      <c r="Q1887" s="9">
        <f t="shared" si="491"/>
        <v>3775000</v>
      </c>
      <c r="R1887" s="9">
        <f t="shared" si="492"/>
        <v>5370000</v>
      </c>
      <c r="S1887" s="10">
        <f t="shared" si="493"/>
        <v>9145000</v>
      </c>
      <c r="T1887" s="11">
        <f t="shared" si="494"/>
        <v>1727400</v>
      </c>
      <c r="U1887" s="12">
        <f t="shared" si="495"/>
        <v>9679400</v>
      </c>
      <c r="V1887" s="13">
        <f t="shared" si="496"/>
        <v>8587400</v>
      </c>
      <c r="W1887" s="10">
        <f t="shared" si="497"/>
        <v>5114400</v>
      </c>
    </row>
    <row r="1888" spans="2:23" ht="81.599999999999994" x14ac:dyDescent="0.3">
      <c r="B1888" s="78" t="s">
        <v>26</v>
      </c>
      <c r="C1888" s="76">
        <v>810102</v>
      </c>
      <c r="D1888" s="79" t="s">
        <v>2722</v>
      </c>
      <c r="E1888" s="75">
        <v>55</v>
      </c>
      <c r="F1888" s="76">
        <v>25</v>
      </c>
      <c r="G1888" s="76">
        <v>30</v>
      </c>
      <c r="H1888" s="6">
        <f t="shared" si="482"/>
        <v>2380000</v>
      </c>
      <c r="I1888" s="6">
        <f t="shared" si="483"/>
        <v>3378000</v>
      </c>
      <c r="J1888" s="6">
        <f t="shared" si="484"/>
        <v>5758000</v>
      </c>
      <c r="K1888" s="7">
        <f t="shared" si="485"/>
        <v>5400000</v>
      </c>
      <c r="L1888" s="7">
        <f t="shared" si="486"/>
        <v>8310000</v>
      </c>
      <c r="M1888" s="7">
        <f t="shared" si="487"/>
        <v>13710000</v>
      </c>
      <c r="N1888" s="8">
        <f t="shared" si="488"/>
        <v>4050000</v>
      </c>
      <c r="O1888" s="8">
        <f t="shared" si="489"/>
        <v>8568000</v>
      </c>
      <c r="P1888" s="8">
        <f t="shared" si="490"/>
        <v>12618000</v>
      </c>
      <c r="Q1888" s="9">
        <f t="shared" si="491"/>
        <v>3775000</v>
      </c>
      <c r="R1888" s="9">
        <f t="shared" si="492"/>
        <v>5370000</v>
      </c>
      <c r="S1888" s="10">
        <f t="shared" si="493"/>
        <v>9145000</v>
      </c>
      <c r="T1888" s="11">
        <f t="shared" si="494"/>
        <v>1727400</v>
      </c>
      <c r="U1888" s="12">
        <f t="shared" si="495"/>
        <v>9679400</v>
      </c>
      <c r="V1888" s="13">
        <f t="shared" si="496"/>
        <v>8587400</v>
      </c>
      <c r="W1888" s="10">
        <f t="shared" si="497"/>
        <v>5114400</v>
      </c>
    </row>
    <row r="1889" spans="2:23" ht="61.2" x14ac:dyDescent="0.3">
      <c r="B1889" s="78" t="s">
        <v>26</v>
      </c>
      <c r="C1889" s="76">
        <v>810104</v>
      </c>
      <c r="D1889" s="79" t="s">
        <v>2723</v>
      </c>
      <c r="E1889" s="75">
        <v>55</v>
      </c>
      <c r="F1889" s="76">
        <v>25</v>
      </c>
      <c r="G1889" s="76">
        <v>30</v>
      </c>
      <c r="H1889" s="6">
        <f t="shared" si="482"/>
        <v>2380000</v>
      </c>
      <c r="I1889" s="6">
        <f t="shared" si="483"/>
        <v>3378000</v>
      </c>
      <c r="J1889" s="6">
        <f t="shared" si="484"/>
        <v>5758000</v>
      </c>
      <c r="K1889" s="7">
        <f t="shared" si="485"/>
        <v>5400000</v>
      </c>
      <c r="L1889" s="7">
        <f t="shared" si="486"/>
        <v>8310000</v>
      </c>
      <c r="M1889" s="7">
        <f t="shared" si="487"/>
        <v>13710000</v>
      </c>
      <c r="N1889" s="8">
        <f t="shared" si="488"/>
        <v>4050000</v>
      </c>
      <c r="O1889" s="8">
        <f t="shared" si="489"/>
        <v>8568000</v>
      </c>
      <c r="P1889" s="8">
        <f t="shared" si="490"/>
        <v>12618000</v>
      </c>
      <c r="Q1889" s="9">
        <f t="shared" si="491"/>
        <v>3775000</v>
      </c>
      <c r="R1889" s="9">
        <f t="shared" si="492"/>
        <v>5370000</v>
      </c>
      <c r="S1889" s="10">
        <f t="shared" si="493"/>
        <v>9145000</v>
      </c>
      <c r="T1889" s="11">
        <f t="shared" si="494"/>
        <v>1727400</v>
      </c>
      <c r="U1889" s="12">
        <f t="shared" si="495"/>
        <v>9679400</v>
      </c>
      <c r="V1889" s="13">
        <f t="shared" si="496"/>
        <v>8587400</v>
      </c>
      <c r="W1889" s="10">
        <f t="shared" si="497"/>
        <v>5114400</v>
      </c>
    </row>
    <row r="1890" spans="2:23" ht="61.2" x14ac:dyDescent="0.3">
      <c r="B1890" s="78" t="s">
        <v>26</v>
      </c>
      <c r="C1890" s="76">
        <v>810106</v>
      </c>
      <c r="D1890" s="79" t="s">
        <v>2724</v>
      </c>
      <c r="E1890" s="75">
        <v>65</v>
      </c>
      <c r="F1890" s="76">
        <v>25</v>
      </c>
      <c r="G1890" s="76">
        <v>40</v>
      </c>
      <c r="H1890" s="6">
        <f t="shared" si="482"/>
        <v>2380000</v>
      </c>
      <c r="I1890" s="6">
        <f t="shared" si="483"/>
        <v>4504000</v>
      </c>
      <c r="J1890" s="6">
        <f t="shared" si="484"/>
        <v>6884000</v>
      </c>
      <c r="K1890" s="7">
        <f t="shared" si="485"/>
        <v>5400000</v>
      </c>
      <c r="L1890" s="7">
        <f t="shared" si="486"/>
        <v>11080000</v>
      </c>
      <c r="M1890" s="7">
        <f t="shared" si="487"/>
        <v>16480000</v>
      </c>
      <c r="N1890" s="8">
        <f t="shared" si="488"/>
        <v>4050000</v>
      </c>
      <c r="O1890" s="8">
        <f t="shared" si="489"/>
        <v>11424000</v>
      </c>
      <c r="P1890" s="8">
        <f t="shared" si="490"/>
        <v>15474000</v>
      </c>
      <c r="Q1890" s="9">
        <f t="shared" si="491"/>
        <v>3775000</v>
      </c>
      <c r="R1890" s="9">
        <f t="shared" si="492"/>
        <v>7160000</v>
      </c>
      <c r="S1890" s="10">
        <f t="shared" si="493"/>
        <v>10935000</v>
      </c>
      <c r="T1890" s="11">
        <f t="shared" si="494"/>
        <v>2065200</v>
      </c>
      <c r="U1890" s="12">
        <f t="shared" si="495"/>
        <v>11661200</v>
      </c>
      <c r="V1890" s="13">
        <f t="shared" si="496"/>
        <v>10655200</v>
      </c>
      <c r="W1890" s="10">
        <f t="shared" si="497"/>
        <v>6116200</v>
      </c>
    </row>
    <row r="1891" spans="2:23" ht="61.2" x14ac:dyDescent="0.3">
      <c r="B1891" s="78" t="s">
        <v>26</v>
      </c>
      <c r="C1891" s="76">
        <v>810108</v>
      </c>
      <c r="D1891" s="79" t="s">
        <v>2725</v>
      </c>
      <c r="E1891" s="75">
        <v>55</v>
      </c>
      <c r="F1891" s="76">
        <v>25</v>
      </c>
      <c r="G1891" s="76">
        <v>30</v>
      </c>
      <c r="H1891" s="6">
        <f t="shared" si="482"/>
        <v>2380000</v>
      </c>
      <c r="I1891" s="6">
        <f t="shared" si="483"/>
        <v>3378000</v>
      </c>
      <c r="J1891" s="6">
        <f t="shared" si="484"/>
        <v>5758000</v>
      </c>
      <c r="K1891" s="7">
        <f t="shared" si="485"/>
        <v>5400000</v>
      </c>
      <c r="L1891" s="7">
        <f t="shared" si="486"/>
        <v>8310000</v>
      </c>
      <c r="M1891" s="7">
        <f t="shared" si="487"/>
        <v>13710000</v>
      </c>
      <c r="N1891" s="8">
        <f t="shared" si="488"/>
        <v>4050000</v>
      </c>
      <c r="O1891" s="8">
        <f t="shared" si="489"/>
        <v>8568000</v>
      </c>
      <c r="P1891" s="8">
        <f t="shared" si="490"/>
        <v>12618000</v>
      </c>
      <c r="Q1891" s="9">
        <f t="shared" si="491"/>
        <v>3775000</v>
      </c>
      <c r="R1891" s="9">
        <f t="shared" si="492"/>
        <v>5370000</v>
      </c>
      <c r="S1891" s="10">
        <f t="shared" si="493"/>
        <v>9145000</v>
      </c>
      <c r="T1891" s="11">
        <f t="shared" si="494"/>
        <v>1727400</v>
      </c>
      <c r="U1891" s="12">
        <f t="shared" si="495"/>
        <v>9679400</v>
      </c>
      <c r="V1891" s="13">
        <f t="shared" si="496"/>
        <v>8587400</v>
      </c>
      <c r="W1891" s="10">
        <f t="shared" si="497"/>
        <v>5114400</v>
      </c>
    </row>
    <row r="1892" spans="2:23" ht="122.4" x14ac:dyDescent="0.3">
      <c r="B1892" s="76" t="s">
        <v>214</v>
      </c>
      <c r="C1892" s="76">
        <v>810110</v>
      </c>
      <c r="D1892" s="79" t="s">
        <v>2726</v>
      </c>
      <c r="E1892" s="75">
        <v>65</v>
      </c>
      <c r="F1892" s="76">
        <v>22</v>
      </c>
      <c r="G1892" s="76">
        <v>43</v>
      </c>
      <c r="H1892" s="6">
        <f t="shared" si="482"/>
        <v>2094400</v>
      </c>
      <c r="I1892" s="6">
        <f t="shared" si="483"/>
        <v>4841800</v>
      </c>
      <c r="J1892" s="6">
        <f t="shared" si="484"/>
        <v>6936200</v>
      </c>
      <c r="K1892" s="7">
        <f t="shared" si="485"/>
        <v>4752000</v>
      </c>
      <c r="L1892" s="7">
        <f t="shared" si="486"/>
        <v>11911000</v>
      </c>
      <c r="M1892" s="7">
        <f t="shared" si="487"/>
        <v>16663000</v>
      </c>
      <c r="N1892" s="8">
        <f t="shared" si="488"/>
        <v>3564000</v>
      </c>
      <c r="O1892" s="8">
        <f t="shared" si="489"/>
        <v>12280800</v>
      </c>
      <c r="P1892" s="8">
        <f t="shared" si="490"/>
        <v>15844800</v>
      </c>
      <c r="Q1892" s="9">
        <f t="shared" si="491"/>
        <v>3322000</v>
      </c>
      <c r="R1892" s="9">
        <f t="shared" si="492"/>
        <v>7697000</v>
      </c>
      <c r="S1892" s="10">
        <f t="shared" si="493"/>
        <v>11019000</v>
      </c>
      <c r="T1892" s="11">
        <f t="shared" si="494"/>
        <v>2080860</v>
      </c>
      <c r="U1892" s="12">
        <f t="shared" si="495"/>
        <v>11807660</v>
      </c>
      <c r="V1892" s="13">
        <f t="shared" si="496"/>
        <v>10989460</v>
      </c>
      <c r="W1892" s="10">
        <f t="shared" si="497"/>
        <v>6163660</v>
      </c>
    </row>
    <row r="1893" spans="2:23" ht="40.799999999999997" x14ac:dyDescent="0.3">
      <c r="B1893" s="78" t="s">
        <v>26</v>
      </c>
      <c r="C1893" s="76">
        <v>810112</v>
      </c>
      <c r="D1893" s="79" t="s">
        <v>2727</v>
      </c>
      <c r="E1893" s="75">
        <v>75</v>
      </c>
      <c r="F1893" s="76">
        <v>23</v>
      </c>
      <c r="G1893" s="76">
        <v>52</v>
      </c>
      <c r="H1893" s="6">
        <f t="shared" si="482"/>
        <v>2189600</v>
      </c>
      <c r="I1893" s="6">
        <f t="shared" si="483"/>
        <v>5855200</v>
      </c>
      <c r="J1893" s="6">
        <f t="shared" si="484"/>
        <v>8044800</v>
      </c>
      <c r="K1893" s="7">
        <f t="shared" si="485"/>
        <v>4968000</v>
      </c>
      <c r="L1893" s="7">
        <f t="shared" si="486"/>
        <v>14404000</v>
      </c>
      <c r="M1893" s="7">
        <f t="shared" si="487"/>
        <v>19372000</v>
      </c>
      <c r="N1893" s="8">
        <f t="shared" si="488"/>
        <v>3726000</v>
      </c>
      <c r="O1893" s="8">
        <f t="shared" si="489"/>
        <v>14851200</v>
      </c>
      <c r="P1893" s="8">
        <f t="shared" si="490"/>
        <v>18577200</v>
      </c>
      <c r="Q1893" s="9">
        <f t="shared" si="491"/>
        <v>3473000</v>
      </c>
      <c r="R1893" s="9">
        <f t="shared" si="492"/>
        <v>9308000</v>
      </c>
      <c r="S1893" s="10">
        <f t="shared" si="493"/>
        <v>12781000</v>
      </c>
      <c r="T1893" s="11">
        <f t="shared" si="494"/>
        <v>2413440</v>
      </c>
      <c r="U1893" s="12">
        <f t="shared" si="495"/>
        <v>13740640</v>
      </c>
      <c r="V1893" s="13">
        <f t="shared" si="496"/>
        <v>12945840</v>
      </c>
      <c r="W1893" s="10">
        <f t="shared" si="497"/>
        <v>7149640</v>
      </c>
    </row>
    <row r="1894" spans="2:23" ht="81.599999999999994" x14ac:dyDescent="0.3">
      <c r="B1894" s="78" t="s">
        <v>26</v>
      </c>
      <c r="C1894" s="76">
        <v>810114</v>
      </c>
      <c r="D1894" s="79" t="s">
        <v>2728</v>
      </c>
      <c r="E1894" s="75">
        <v>37.5</v>
      </c>
      <c r="F1894" s="76">
        <v>11.5</v>
      </c>
      <c r="G1894" s="76">
        <v>26</v>
      </c>
      <c r="H1894" s="6">
        <f t="shared" si="482"/>
        <v>1094800</v>
      </c>
      <c r="I1894" s="6">
        <f t="shared" si="483"/>
        <v>2927600</v>
      </c>
      <c r="J1894" s="6">
        <f t="shared" si="484"/>
        <v>4022400</v>
      </c>
      <c r="K1894" s="7">
        <f t="shared" si="485"/>
        <v>2484000</v>
      </c>
      <c r="L1894" s="7">
        <f t="shared" si="486"/>
        <v>7202000</v>
      </c>
      <c r="M1894" s="7">
        <f t="shared" si="487"/>
        <v>9686000</v>
      </c>
      <c r="N1894" s="8">
        <f t="shared" si="488"/>
        <v>1863000</v>
      </c>
      <c r="O1894" s="8">
        <f t="shared" si="489"/>
        <v>7425600</v>
      </c>
      <c r="P1894" s="8">
        <f t="shared" si="490"/>
        <v>9288600</v>
      </c>
      <c r="Q1894" s="9">
        <f t="shared" si="491"/>
        <v>1736500</v>
      </c>
      <c r="R1894" s="9">
        <f t="shared" si="492"/>
        <v>4654000</v>
      </c>
      <c r="S1894" s="10">
        <f t="shared" si="493"/>
        <v>6390500</v>
      </c>
      <c r="T1894" s="11">
        <f t="shared" si="494"/>
        <v>1206720</v>
      </c>
      <c r="U1894" s="12">
        <f t="shared" si="495"/>
        <v>6870320</v>
      </c>
      <c r="V1894" s="13">
        <f t="shared" si="496"/>
        <v>6472920</v>
      </c>
      <c r="W1894" s="10">
        <f t="shared" si="497"/>
        <v>3574820</v>
      </c>
    </row>
    <row r="1895" spans="2:23" ht="81.599999999999994" x14ac:dyDescent="0.3">
      <c r="B1895" s="78" t="s">
        <v>26</v>
      </c>
      <c r="C1895" s="76">
        <v>810116</v>
      </c>
      <c r="D1895" s="79" t="s">
        <v>2729</v>
      </c>
      <c r="E1895" s="75">
        <v>37.5</v>
      </c>
      <c r="F1895" s="76">
        <v>11.5</v>
      </c>
      <c r="G1895" s="76">
        <v>26</v>
      </c>
      <c r="H1895" s="6">
        <f t="shared" si="482"/>
        <v>1094800</v>
      </c>
      <c r="I1895" s="6">
        <f t="shared" si="483"/>
        <v>2927600</v>
      </c>
      <c r="J1895" s="6">
        <f t="shared" si="484"/>
        <v>4022400</v>
      </c>
      <c r="K1895" s="7">
        <f t="shared" si="485"/>
        <v>2484000</v>
      </c>
      <c r="L1895" s="7">
        <f t="shared" si="486"/>
        <v>7202000</v>
      </c>
      <c r="M1895" s="7">
        <f t="shared" si="487"/>
        <v>9686000</v>
      </c>
      <c r="N1895" s="8">
        <f t="shared" si="488"/>
        <v>1863000</v>
      </c>
      <c r="O1895" s="8">
        <f t="shared" si="489"/>
        <v>7425600</v>
      </c>
      <c r="P1895" s="8">
        <f t="shared" si="490"/>
        <v>9288600</v>
      </c>
      <c r="Q1895" s="9">
        <f t="shared" si="491"/>
        <v>1736500</v>
      </c>
      <c r="R1895" s="9">
        <f t="shared" si="492"/>
        <v>4654000</v>
      </c>
      <c r="S1895" s="10">
        <f t="shared" si="493"/>
        <v>6390500</v>
      </c>
      <c r="T1895" s="11">
        <f t="shared" si="494"/>
        <v>1206720</v>
      </c>
      <c r="U1895" s="12">
        <f t="shared" si="495"/>
        <v>6870320</v>
      </c>
      <c r="V1895" s="13">
        <f t="shared" si="496"/>
        <v>6472920</v>
      </c>
      <c r="W1895" s="10">
        <f t="shared" si="497"/>
        <v>3574820</v>
      </c>
    </row>
    <row r="1896" spans="2:23" ht="61.2" x14ac:dyDescent="0.3">
      <c r="B1896" s="78" t="s">
        <v>26</v>
      </c>
      <c r="C1896" s="76">
        <v>810118</v>
      </c>
      <c r="D1896" s="79" t="s">
        <v>2730</v>
      </c>
      <c r="E1896" s="75">
        <v>37.5</v>
      </c>
      <c r="F1896" s="76">
        <v>11.5</v>
      </c>
      <c r="G1896" s="76">
        <v>26</v>
      </c>
      <c r="H1896" s="6">
        <f t="shared" si="482"/>
        <v>1094800</v>
      </c>
      <c r="I1896" s="6">
        <f t="shared" si="483"/>
        <v>2927600</v>
      </c>
      <c r="J1896" s="6">
        <f t="shared" si="484"/>
        <v>4022400</v>
      </c>
      <c r="K1896" s="7">
        <f t="shared" si="485"/>
        <v>2484000</v>
      </c>
      <c r="L1896" s="7">
        <f t="shared" si="486"/>
        <v>7202000</v>
      </c>
      <c r="M1896" s="7">
        <f t="shared" si="487"/>
        <v>9686000</v>
      </c>
      <c r="N1896" s="8">
        <f t="shared" si="488"/>
        <v>1863000</v>
      </c>
      <c r="O1896" s="8">
        <f t="shared" si="489"/>
        <v>7425600</v>
      </c>
      <c r="P1896" s="8">
        <f t="shared" si="490"/>
        <v>9288600</v>
      </c>
      <c r="Q1896" s="9">
        <f t="shared" si="491"/>
        <v>1736500</v>
      </c>
      <c r="R1896" s="9">
        <f t="shared" si="492"/>
        <v>4654000</v>
      </c>
      <c r="S1896" s="10">
        <f t="shared" si="493"/>
        <v>6390500</v>
      </c>
      <c r="T1896" s="11">
        <f t="shared" si="494"/>
        <v>1206720</v>
      </c>
      <c r="U1896" s="12">
        <f t="shared" si="495"/>
        <v>6870320</v>
      </c>
      <c r="V1896" s="13">
        <f t="shared" si="496"/>
        <v>6472920</v>
      </c>
      <c r="W1896" s="10">
        <f t="shared" si="497"/>
        <v>3574820</v>
      </c>
    </row>
    <row r="1897" spans="2:23" ht="61.2" x14ac:dyDescent="0.3">
      <c r="B1897" s="78" t="s">
        <v>26</v>
      </c>
      <c r="C1897" s="76">
        <v>810120</v>
      </c>
      <c r="D1897" s="79" t="s">
        <v>2731</v>
      </c>
      <c r="E1897" s="75">
        <v>37.5</v>
      </c>
      <c r="F1897" s="76">
        <v>11.5</v>
      </c>
      <c r="G1897" s="76">
        <v>26</v>
      </c>
      <c r="H1897" s="6">
        <f t="shared" si="482"/>
        <v>1094800</v>
      </c>
      <c r="I1897" s="6">
        <f t="shared" si="483"/>
        <v>2927600</v>
      </c>
      <c r="J1897" s="6">
        <f t="shared" si="484"/>
        <v>4022400</v>
      </c>
      <c r="K1897" s="7">
        <f t="shared" si="485"/>
        <v>2484000</v>
      </c>
      <c r="L1897" s="7">
        <f t="shared" si="486"/>
        <v>7202000</v>
      </c>
      <c r="M1897" s="7">
        <f t="shared" si="487"/>
        <v>9686000</v>
      </c>
      <c r="N1897" s="8">
        <f t="shared" si="488"/>
        <v>1863000</v>
      </c>
      <c r="O1897" s="8">
        <f t="shared" si="489"/>
        <v>7425600</v>
      </c>
      <c r="P1897" s="8">
        <f t="shared" si="490"/>
        <v>9288600</v>
      </c>
      <c r="Q1897" s="9">
        <f t="shared" si="491"/>
        <v>1736500</v>
      </c>
      <c r="R1897" s="9">
        <f t="shared" si="492"/>
        <v>4654000</v>
      </c>
      <c r="S1897" s="10">
        <f t="shared" si="493"/>
        <v>6390500</v>
      </c>
      <c r="T1897" s="11">
        <f t="shared" si="494"/>
        <v>1206720</v>
      </c>
      <c r="U1897" s="12">
        <f t="shared" si="495"/>
        <v>6870320</v>
      </c>
      <c r="V1897" s="13">
        <f t="shared" si="496"/>
        <v>6472920</v>
      </c>
      <c r="W1897" s="10">
        <f t="shared" si="497"/>
        <v>3574820</v>
      </c>
    </row>
    <row r="1898" spans="2:23" ht="81.599999999999994" x14ac:dyDescent="0.3">
      <c r="B1898" s="78" t="s">
        <v>26</v>
      </c>
      <c r="C1898" s="76">
        <v>810122</v>
      </c>
      <c r="D1898" s="79" t="s">
        <v>2732</v>
      </c>
      <c r="E1898" s="75">
        <v>37.5</v>
      </c>
      <c r="F1898" s="76">
        <v>11.5</v>
      </c>
      <c r="G1898" s="76">
        <v>26</v>
      </c>
      <c r="H1898" s="6">
        <f t="shared" si="482"/>
        <v>1094800</v>
      </c>
      <c r="I1898" s="6">
        <f t="shared" si="483"/>
        <v>2927600</v>
      </c>
      <c r="J1898" s="6">
        <f t="shared" si="484"/>
        <v>4022400</v>
      </c>
      <c r="K1898" s="7">
        <f t="shared" si="485"/>
        <v>2484000</v>
      </c>
      <c r="L1898" s="7">
        <f t="shared" si="486"/>
        <v>7202000</v>
      </c>
      <c r="M1898" s="7">
        <f t="shared" si="487"/>
        <v>9686000</v>
      </c>
      <c r="N1898" s="8">
        <f t="shared" si="488"/>
        <v>1863000</v>
      </c>
      <c r="O1898" s="8">
        <f t="shared" si="489"/>
        <v>7425600</v>
      </c>
      <c r="P1898" s="8">
        <f t="shared" si="490"/>
        <v>9288600</v>
      </c>
      <c r="Q1898" s="9">
        <f t="shared" si="491"/>
        <v>1736500</v>
      </c>
      <c r="R1898" s="9">
        <f t="shared" si="492"/>
        <v>4654000</v>
      </c>
      <c r="S1898" s="10">
        <f t="shared" si="493"/>
        <v>6390500</v>
      </c>
      <c r="T1898" s="11">
        <f t="shared" si="494"/>
        <v>1206720</v>
      </c>
      <c r="U1898" s="12">
        <f t="shared" si="495"/>
        <v>6870320</v>
      </c>
      <c r="V1898" s="13">
        <f t="shared" si="496"/>
        <v>6472920</v>
      </c>
      <c r="W1898" s="10">
        <f t="shared" si="497"/>
        <v>3574820</v>
      </c>
    </row>
    <row r="1899" spans="2:23" ht="81.599999999999994" x14ac:dyDescent="0.3">
      <c r="B1899" s="78" t="s">
        <v>26</v>
      </c>
      <c r="C1899" s="76">
        <v>810124</v>
      </c>
      <c r="D1899" s="79" t="s">
        <v>2733</v>
      </c>
      <c r="E1899" s="75">
        <v>37.5</v>
      </c>
      <c r="F1899" s="76">
        <v>11.5</v>
      </c>
      <c r="G1899" s="76">
        <v>26</v>
      </c>
      <c r="H1899" s="6">
        <f t="shared" si="482"/>
        <v>1094800</v>
      </c>
      <c r="I1899" s="6">
        <f t="shared" si="483"/>
        <v>2927600</v>
      </c>
      <c r="J1899" s="6">
        <f t="shared" si="484"/>
        <v>4022400</v>
      </c>
      <c r="K1899" s="7">
        <f t="shared" si="485"/>
        <v>2484000</v>
      </c>
      <c r="L1899" s="7">
        <f t="shared" si="486"/>
        <v>7202000</v>
      </c>
      <c r="M1899" s="7">
        <f t="shared" si="487"/>
        <v>9686000</v>
      </c>
      <c r="N1899" s="8">
        <f t="shared" si="488"/>
        <v>1863000</v>
      </c>
      <c r="O1899" s="8">
        <f t="shared" si="489"/>
        <v>7425600</v>
      </c>
      <c r="P1899" s="8">
        <f t="shared" si="490"/>
        <v>9288600</v>
      </c>
      <c r="Q1899" s="9">
        <f t="shared" si="491"/>
        <v>1736500</v>
      </c>
      <c r="R1899" s="9">
        <f t="shared" si="492"/>
        <v>4654000</v>
      </c>
      <c r="S1899" s="10">
        <f t="shared" si="493"/>
        <v>6390500</v>
      </c>
      <c r="T1899" s="11">
        <f t="shared" si="494"/>
        <v>1206720</v>
      </c>
      <c r="U1899" s="12">
        <f t="shared" si="495"/>
        <v>6870320</v>
      </c>
      <c r="V1899" s="13">
        <f t="shared" si="496"/>
        <v>6472920</v>
      </c>
      <c r="W1899" s="10">
        <f t="shared" si="497"/>
        <v>3574820</v>
      </c>
    </row>
    <row r="1900" spans="2:23" ht="81.599999999999994" x14ac:dyDescent="0.3">
      <c r="B1900" s="76" t="s">
        <v>214</v>
      </c>
      <c r="C1900" s="76">
        <v>810126</v>
      </c>
      <c r="D1900" s="79" t="s">
        <v>2734</v>
      </c>
      <c r="E1900" s="75">
        <v>37.5</v>
      </c>
      <c r="F1900" s="76">
        <v>11.5</v>
      </c>
      <c r="G1900" s="76">
        <v>26</v>
      </c>
      <c r="H1900" s="6">
        <f t="shared" si="482"/>
        <v>1094800</v>
      </c>
      <c r="I1900" s="6">
        <f t="shared" si="483"/>
        <v>2927600</v>
      </c>
      <c r="J1900" s="6">
        <f t="shared" si="484"/>
        <v>4022400</v>
      </c>
      <c r="K1900" s="7">
        <f t="shared" si="485"/>
        <v>2484000</v>
      </c>
      <c r="L1900" s="7">
        <f t="shared" si="486"/>
        <v>7202000</v>
      </c>
      <c r="M1900" s="7">
        <f t="shared" si="487"/>
        <v>9686000</v>
      </c>
      <c r="N1900" s="8">
        <f t="shared" si="488"/>
        <v>1863000</v>
      </c>
      <c r="O1900" s="8">
        <f t="shared" si="489"/>
        <v>7425600</v>
      </c>
      <c r="P1900" s="8">
        <f t="shared" si="490"/>
        <v>9288600</v>
      </c>
      <c r="Q1900" s="9">
        <f t="shared" si="491"/>
        <v>1736500</v>
      </c>
      <c r="R1900" s="9">
        <f t="shared" si="492"/>
        <v>4654000</v>
      </c>
      <c r="S1900" s="10">
        <f t="shared" si="493"/>
        <v>6390500</v>
      </c>
      <c r="T1900" s="11">
        <f t="shared" si="494"/>
        <v>1206720</v>
      </c>
      <c r="U1900" s="12">
        <f t="shared" si="495"/>
        <v>6870320</v>
      </c>
      <c r="V1900" s="13">
        <f t="shared" si="496"/>
        <v>6472920</v>
      </c>
      <c r="W1900" s="10">
        <f t="shared" si="497"/>
        <v>3574820</v>
      </c>
    </row>
    <row r="1901" spans="2:23" ht="81.599999999999994" x14ac:dyDescent="0.3">
      <c r="B1901" s="76" t="s">
        <v>214</v>
      </c>
      <c r="C1901" s="76">
        <v>810128</v>
      </c>
      <c r="D1901" s="79" t="s">
        <v>2735</v>
      </c>
      <c r="E1901" s="75">
        <v>37.5</v>
      </c>
      <c r="F1901" s="76">
        <v>11.5</v>
      </c>
      <c r="G1901" s="76">
        <v>26</v>
      </c>
      <c r="H1901" s="6">
        <f t="shared" ref="H1901:H1964" si="498">F1901*95200</f>
        <v>1094800</v>
      </c>
      <c r="I1901" s="6">
        <f t="shared" ref="I1901:I1964" si="499">G1901*112600</f>
        <v>2927600</v>
      </c>
      <c r="J1901" s="6">
        <f t="shared" si="484"/>
        <v>4022400</v>
      </c>
      <c r="K1901" s="7">
        <f t="shared" si="485"/>
        <v>2484000</v>
      </c>
      <c r="L1901" s="7">
        <f t="shared" si="486"/>
        <v>7202000</v>
      </c>
      <c r="M1901" s="7">
        <f t="shared" si="487"/>
        <v>9686000</v>
      </c>
      <c r="N1901" s="8">
        <f t="shared" si="488"/>
        <v>1863000</v>
      </c>
      <c r="O1901" s="8">
        <f t="shared" si="489"/>
        <v>7425600</v>
      </c>
      <c r="P1901" s="8">
        <f t="shared" si="490"/>
        <v>9288600</v>
      </c>
      <c r="Q1901" s="9">
        <f t="shared" si="491"/>
        <v>1736500</v>
      </c>
      <c r="R1901" s="9">
        <f t="shared" si="492"/>
        <v>4654000</v>
      </c>
      <c r="S1901" s="10">
        <f t="shared" si="493"/>
        <v>6390500</v>
      </c>
      <c r="T1901" s="11">
        <f t="shared" si="494"/>
        <v>1206720</v>
      </c>
      <c r="U1901" s="12">
        <f t="shared" si="495"/>
        <v>6870320</v>
      </c>
      <c r="V1901" s="13">
        <f t="shared" si="496"/>
        <v>6472920</v>
      </c>
      <c r="W1901" s="10">
        <f t="shared" si="497"/>
        <v>3574820</v>
      </c>
    </row>
    <row r="1902" spans="2:23" ht="102" x14ac:dyDescent="0.3">
      <c r="B1902" s="76" t="s">
        <v>214</v>
      </c>
      <c r="C1902" s="76">
        <v>810130</v>
      </c>
      <c r="D1902" s="79" t="s">
        <v>2736</v>
      </c>
      <c r="E1902" s="75">
        <v>75</v>
      </c>
      <c r="F1902" s="76">
        <v>23</v>
      </c>
      <c r="G1902" s="76">
        <v>52</v>
      </c>
      <c r="H1902" s="6">
        <f t="shared" si="498"/>
        <v>2189600</v>
      </c>
      <c r="I1902" s="6">
        <f t="shared" si="499"/>
        <v>5855200</v>
      </c>
      <c r="J1902" s="6">
        <f t="shared" si="484"/>
        <v>8044800</v>
      </c>
      <c r="K1902" s="7">
        <f t="shared" si="485"/>
        <v>4968000</v>
      </c>
      <c r="L1902" s="7">
        <f t="shared" si="486"/>
        <v>14404000</v>
      </c>
      <c r="M1902" s="7">
        <f t="shared" si="487"/>
        <v>19372000</v>
      </c>
      <c r="N1902" s="8">
        <f t="shared" si="488"/>
        <v>3726000</v>
      </c>
      <c r="O1902" s="8">
        <f t="shared" si="489"/>
        <v>14851200</v>
      </c>
      <c r="P1902" s="8">
        <f t="shared" si="490"/>
        <v>18577200</v>
      </c>
      <c r="Q1902" s="9">
        <f t="shared" si="491"/>
        <v>3473000</v>
      </c>
      <c r="R1902" s="9">
        <f t="shared" si="492"/>
        <v>9308000</v>
      </c>
      <c r="S1902" s="10">
        <f t="shared" si="493"/>
        <v>12781000</v>
      </c>
      <c r="T1902" s="11">
        <f t="shared" si="494"/>
        <v>2413440</v>
      </c>
      <c r="U1902" s="12">
        <f t="shared" si="495"/>
        <v>13740640</v>
      </c>
      <c r="V1902" s="13">
        <f t="shared" si="496"/>
        <v>12945840</v>
      </c>
      <c r="W1902" s="10">
        <f t="shared" si="497"/>
        <v>7149640</v>
      </c>
    </row>
    <row r="1903" spans="2:23" ht="81.599999999999994" x14ac:dyDescent="0.3">
      <c r="B1903" s="76" t="s">
        <v>214</v>
      </c>
      <c r="C1903" s="76">
        <v>810140</v>
      </c>
      <c r="D1903" s="79" t="s">
        <v>2737</v>
      </c>
      <c r="E1903" s="75">
        <v>25</v>
      </c>
      <c r="F1903" s="76">
        <v>9</v>
      </c>
      <c r="G1903" s="76">
        <v>16</v>
      </c>
      <c r="H1903" s="6">
        <f t="shared" si="498"/>
        <v>856800</v>
      </c>
      <c r="I1903" s="6">
        <f t="shared" si="499"/>
        <v>1801600</v>
      </c>
      <c r="J1903" s="6">
        <f t="shared" si="484"/>
        <v>2658400</v>
      </c>
      <c r="K1903" s="7">
        <f t="shared" si="485"/>
        <v>1944000</v>
      </c>
      <c r="L1903" s="7">
        <f t="shared" si="486"/>
        <v>4432000</v>
      </c>
      <c r="M1903" s="7">
        <f t="shared" si="487"/>
        <v>6376000</v>
      </c>
      <c r="N1903" s="8">
        <f t="shared" si="488"/>
        <v>1458000</v>
      </c>
      <c r="O1903" s="8">
        <f t="shared" si="489"/>
        <v>4569600</v>
      </c>
      <c r="P1903" s="8">
        <f t="shared" si="490"/>
        <v>6027600</v>
      </c>
      <c r="Q1903" s="9">
        <f t="shared" si="491"/>
        <v>1359000</v>
      </c>
      <c r="R1903" s="9">
        <f t="shared" si="492"/>
        <v>2864000</v>
      </c>
      <c r="S1903" s="10">
        <f t="shared" si="493"/>
        <v>4223000</v>
      </c>
      <c r="T1903" s="11">
        <f t="shared" si="494"/>
        <v>797520</v>
      </c>
      <c r="U1903" s="12">
        <f t="shared" si="495"/>
        <v>4515120</v>
      </c>
      <c r="V1903" s="13">
        <f t="shared" si="496"/>
        <v>4166720</v>
      </c>
      <c r="W1903" s="10">
        <f t="shared" si="497"/>
        <v>2362120</v>
      </c>
    </row>
    <row r="1904" spans="2:23" ht="81.599999999999994" x14ac:dyDescent="0.3">
      <c r="B1904" s="76" t="s">
        <v>214</v>
      </c>
      <c r="C1904" s="76">
        <v>810142</v>
      </c>
      <c r="D1904" s="79" t="s">
        <v>2738</v>
      </c>
      <c r="E1904" s="75">
        <v>25</v>
      </c>
      <c r="F1904" s="76">
        <v>9</v>
      </c>
      <c r="G1904" s="76">
        <v>16</v>
      </c>
      <c r="H1904" s="6">
        <f t="shared" si="498"/>
        <v>856800</v>
      </c>
      <c r="I1904" s="6">
        <f t="shared" si="499"/>
        <v>1801600</v>
      </c>
      <c r="J1904" s="6">
        <f t="shared" si="484"/>
        <v>2658400</v>
      </c>
      <c r="K1904" s="7">
        <f t="shared" si="485"/>
        <v>1944000</v>
      </c>
      <c r="L1904" s="7">
        <f t="shared" si="486"/>
        <v>4432000</v>
      </c>
      <c r="M1904" s="7">
        <f t="shared" si="487"/>
        <v>6376000</v>
      </c>
      <c r="N1904" s="8">
        <f t="shared" si="488"/>
        <v>1458000</v>
      </c>
      <c r="O1904" s="8">
        <f t="shared" si="489"/>
        <v>4569600</v>
      </c>
      <c r="P1904" s="8">
        <f t="shared" si="490"/>
        <v>6027600</v>
      </c>
      <c r="Q1904" s="9">
        <f t="shared" si="491"/>
        <v>1359000</v>
      </c>
      <c r="R1904" s="9">
        <f t="shared" si="492"/>
        <v>2864000</v>
      </c>
      <c r="S1904" s="10">
        <f t="shared" si="493"/>
        <v>4223000</v>
      </c>
      <c r="T1904" s="11">
        <f t="shared" si="494"/>
        <v>797520</v>
      </c>
      <c r="U1904" s="12">
        <f t="shared" si="495"/>
        <v>4515120</v>
      </c>
      <c r="V1904" s="13">
        <f t="shared" si="496"/>
        <v>4166720</v>
      </c>
      <c r="W1904" s="10">
        <f t="shared" si="497"/>
        <v>2362120</v>
      </c>
    </row>
    <row r="1905" spans="2:23" ht="61.2" x14ac:dyDescent="0.3">
      <c r="B1905" s="76" t="s">
        <v>214</v>
      </c>
      <c r="C1905" s="76">
        <v>810144</v>
      </c>
      <c r="D1905" s="79" t="s">
        <v>2739</v>
      </c>
      <c r="E1905" s="75">
        <v>50</v>
      </c>
      <c r="F1905" s="76">
        <v>18</v>
      </c>
      <c r="G1905" s="76">
        <v>32</v>
      </c>
      <c r="H1905" s="6">
        <f t="shared" si="498"/>
        <v>1713600</v>
      </c>
      <c r="I1905" s="6">
        <f t="shared" si="499"/>
        <v>3603200</v>
      </c>
      <c r="J1905" s="6">
        <f t="shared" si="484"/>
        <v>5316800</v>
      </c>
      <c r="K1905" s="7">
        <f t="shared" si="485"/>
        <v>3888000</v>
      </c>
      <c r="L1905" s="7">
        <f t="shared" si="486"/>
        <v>8864000</v>
      </c>
      <c r="M1905" s="7">
        <f t="shared" si="487"/>
        <v>12752000</v>
      </c>
      <c r="N1905" s="8">
        <f t="shared" si="488"/>
        <v>2916000</v>
      </c>
      <c r="O1905" s="8">
        <f t="shared" si="489"/>
        <v>9139200</v>
      </c>
      <c r="P1905" s="8">
        <f t="shared" si="490"/>
        <v>12055200</v>
      </c>
      <c r="Q1905" s="9">
        <f t="shared" si="491"/>
        <v>2718000</v>
      </c>
      <c r="R1905" s="9">
        <f t="shared" si="492"/>
        <v>5728000</v>
      </c>
      <c r="S1905" s="10">
        <f t="shared" si="493"/>
        <v>8446000</v>
      </c>
      <c r="T1905" s="11">
        <f t="shared" si="494"/>
        <v>1595040</v>
      </c>
      <c r="U1905" s="12">
        <f t="shared" si="495"/>
        <v>9030240</v>
      </c>
      <c r="V1905" s="13">
        <f t="shared" si="496"/>
        <v>8333440</v>
      </c>
      <c r="W1905" s="10">
        <f t="shared" si="497"/>
        <v>4724240</v>
      </c>
    </row>
    <row r="1906" spans="2:23" ht="61.2" x14ac:dyDescent="0.3">
      <c r="B1906" s="78" t="s">
        <v>26</v>
      </c>
      <c r="C1906" s="76">
        <v>810150</v>
      </c>
      <c r="D1906" s="79" t="s">
        <v>2740</v>
      </c>
      <c r="E1906" s="75">
        <v>38</v>
      </c>
      <c r="F1906" s="76">
        <v>12</v>
      </c>
      <c r="G1906" s="76">
        <v>26</v>
      </c>
      <c r="H1906" s="6">
        <f t="shared" si="498"/>
        <v>1142400</v>
      </c>
      <c r="I1906" s="6">
        <f t="shared" si="499"/>
        <v>2927600</v>
      </c>
      <c r="J1906" s="6">
        <f t="shared" si="484"/>
        <v>4070000</v>
      </c>
      <c r="K1906" s="7">
        <f t="shared" si="485"/>
        <v>2592000</v>
      </c>
      <c r="L1906" s="7">
        <f t="shared" si="486"/>
        <v>7202000</v>
      </c>
      <c r="M1906" s="7">
        <f t="shared" si="487"/>
        <v>9794000</v>
      </c>
      <c r="N1906" s="8">
        <f t="shared" si="488"/>
        <v>1944000</v>
      </c>
      <c r="O1906" s="8">
        <f t="shared" si="489"/>
        <v>7425600</v>
      </c>
      <c r="P1906" s="8">
        <f t="shared" si="490"/>
        <v>9369600</v>
      </c>
      <c r="Q1906" s="9">
        <f t="shared" si="491"/>
        <v>1812000</v>
      </c>
      <c r="R1906" s="9">
        <f t="shared" si="492"/>
        <v>4654000</v>
      </c>
      <c r="S1906" s="10">
        <f t="shared" si="493"/>
        <v>6466000</v>
      </c>
      <c r="T1906" s="11">
        <f t="shared" si="494"/>
        <v>1221000</v>
      </c>
      <c r="U1906" s="12">
        <f t="shared" si="495"/>
        <v>6945000</v>
      </c>
      <c r="V1906" s="13">
        <f t="shared" si="496"/>
        <v>6520600</v>
      </c>
      <c r="W1906" s="10">
        <f t="shared" si="497"/>
        <v>3617000</v>
      </c>
    </row>
    <row r="1907" spans="2:23" ht="61.2" x14ac:dyDescent="0.3">
      <c r="B1907" s="78" t="s">
        <v>26</v>
      </c>
      <c r="C1907" s="76">
        <v>810152</v>
      </c>
      <c r="D1907" s="79" t="s">
        <v>2741</v>
      </c>
      <c r="E1907" s="75">
        <v>38</v>
      </c>
      <c r="F1907" s="76">
        <v>12</v>
      </c>
      <c r="G1907" s="76">
        <v>26</v>
      </c>
      <c r="H1907" s="6">
        <f t="shared" si="498"/>
        <v>1142400</v>
      </c>
      <c r="I1907" s="6">
        <f t="shared" si="499"/>
        <v>2927600</v>
      </c>
      <c r="J1907" s="6">
        <f t="shared" si="484"/>
        <v>4070000</v>
      </c>
      <c r="K1907" s="7">
        <f t="shared" si="485"/>
        <v>2592000</v>
      </c>
      <c r="L1907" s="7">
        <f t="shared" si="486"/>
        <v>7202000</v>
      </c>
      <c r="M1907" s="7">
        <f t="shared" si="487"/>
        <v>9794000</v>
      </c>
      <c r="N1907" s="8">
        <f t="shared" si="488"/>
        <v>1944000</v>
      </c>
      <c r="O1907" s="8">
        <f t="shared" si="489"/>
        <v>7425600</v>
      </c>
      <c r="P1907" s="8">
        <f t="shared" si="490"/>
        <v>9369600</v>
      </c>
      <c r="Q1907" s="9">
        <f t="shared" si="491"/>
        <v>1812000</v>
      </c>
      <c r="R1907" s="9">
        <f t="shared" si="492"/>
        <v>4654000</v>
      </c>
      <c r="S1907" s="10">
        <f t="shared" si="493"/>
        <v>6466000</v>
      </c>
      <c r="T1907" s="11">
        <f t="shared" si="494"/>
        <v>1221000</v>
      </c>
      <c r="U1907" s="12">
        <f t="shared" si="495"/>
        <v>6945000</v>
      </c>
      <c r="V1907" s="13">
        <f t="shared" si="496"/>
        <v>6520600</v>
      </c>
      <c r="W1907" s="10">
        <f t="shared" si="497"/>
        <v>3617000</v>
      </c>
    </row>
    <row r="1908" spans="2:23" ht="61.2" x14ac:dyDescent="0.3">
      <c r="B1908" s="78" t="s">
        <v>26</v>
      </c>
      <c r="C1908" s="76">
        <v>810154</v>
      </c>
      <c r="D1908" s="79" t="s">
        <v>2742</v>
      </c>
      <c r="E1908" s="75">
        <v>38</v>
      </c>
      <c r="F1908" s="76">
        <v>12</v>
      </c>
      <c r="G1908" s="76">
        <v>26</v>
      </c>
      <c r="H1908" s="6">
        <f t="shared" si="498"/>
        <v>1142400</v>
      </c>
      <c r="I1908" s="6">
        <f t="shared" si="499"/>
        <v>2927600</v>
      </c>
      <c r="J1908" s="6">
        <f t="shared" si="484"/>
        <v>4070000</v>
      </c>
      <c r="K1908" s="7">
        <f t="shared" si="485"/>
        <v>2592000</v>
      </c>
      <c r="L1908" s="7">
        <f t="shared" si="486"/>
        <v>7202000</v>
      </c>
      <c r="M1908" s="7">
        <f t="shared" si="487"/>
        <v>9794000</v>
      </c>
      <c r="N1908" s="8">
        <f t="shared" si="488"/>
        <v>1944000</v>
      </c>
      <c r="O1908" s="8">
        <f t="shared" si="489"/>
        <v>7425600</v>
      </c>
      <c r="P1908" s="8">
        <f t="shared" si="490"/>
        <v>9369600</v>
      </c>
      <c r="Q1908" s="9">
        <f t="shared" si="491"/>
        <v>1812000</v>
      </c>
      <c r="R1908" s="9">
        <f t="shared" si="492"/>
        <v>4654000</v>
      </c>
      <c r="S1908" s="10">
        <f t="shared" si="493"/>
        <v>6466000</v>
      </c>
      <c r="T1908" s="11">
        <f t="shared" si="494"/>
        <v>1221000</v>
      </c>
      <c r="U1908" s="12">
        <f t="shared" si="495"/>
        <v>6945000</v>
      </c>
      <c r="V1908" s="13">
        <f t="shared" si="496"/>
        <v>6520600</v>
      </c>
      <c r="W1908" s="10">
        <f t="shared" si="497"/>
        <v>3617000</v>
      </c>
    </row>
    <row r="1909" spans="2:23" ht="61.2" x14ac:dyDescent="0.3">
      <c r="B1909" s="78" t="s">
        <v>26</v>
      </c>
      <c r="C1909" s="76">
        <v>810156</v>
      </c>
      <c r="D1909" s="79" t="s">
        <v>2743</v>
      </c>
      <c r="E1909" s="75">
        <v>38</v>
      </c>
      <c r="F1909" s="76">
        <v>12</v>
      </c>
      <c r="G1909" s="76">
        <v>26</v>
      </c>
      <c r="H1909" s="6">
        <f t="shared" si="498"/>
        <v>1142400</v>
      </c>
      <c r="I1909" s="6">
        <f t="shared" si="499"/>
        <v>2927600</v>
      </c>
      <c r="J1909" s="6">
        <f t="shared" si="484"/>
        <v>4070000</v>
      </c>
      <c r="K1909" s="7">
        <f t="shared" si="485"/>
        <v>2592000</v>
      </c>
      <c r="L1909" s="7">
        <f t="shared" si="486"/>
        <v>7202000</v>
      </c>
      <c r="M1909" s="7">
        <f t="shared" si="487"/>
        <v>9794000</v>
      </c>
      <c r="N1909" s="8">
        <f t="shared" si="488"/>
        <v>1944000</v>
      </c>
      <c r="O1909" s="8">
        <f t="shared" si="489"/>
        <v>7425600</v>
      </c>
      <c r="P1909" s="8">
        <f t="shared" si="490"/>
        <v>9369600</v>
      </c>
      <c r="Q1909" s="9">
        <f t="shared" si="491"/>
        <v>1812000</v>
      </c>
      <c r="R1909" s="9">
        <f t="shared" si="492"/>
        <v>4654000</v>
      </c>
      <c r="S1909" s="10">
        <f t="shared" si="493"/>
        <v>6466000</v>
      </c>
      <c r="T1909" s="11">
        <f t="shared" si="494"/>
        <v>1221000</v>
      </c>
      <c r="U1909" s="12">
        <f t="shared" si="495"/>
        <v>6945000</v>
      </c>
      <c r="V1909" s="13">
        <f t="shared" si="496"/>
        <v>6520600</v>
      </c>
      <c r="W1909" s="10">
        <f t="shared" si="497"/>
        <v>3617000</v>
      </c>
    </row>
    <row r="1910" spans="2:23" ht="61.2" x14ac:dyDescent="0.3">
      <c r="B1910" s="78" t="s">
        <v>26</v>
      </c>
      <c r="C1910" s="76">
        <v>810158</v>
      </c>
      <c r="D1910" s="79" t="s">
        <v>2744</v>
      </c>
      <c r="E1910" s="75">
        <v>42.5</v>
      </c>
      <c r="F1910" s="76">
        <v>13.5</v>
      </c>
      <c r="G1910" s="76">
        <v>29</v>
      </c>
      <c r="H1910" s="6">
        <f t="shared" si="498"/>
        <v>1285200</v>
      </c>
      <c r="I1910" s="6">
        <f t="shared" si="499"/>
        <v>3265400</v>
      </c>
      <c r="J1910" s="6">
        <f t="shared" si="484"/>
        <v>4550600</v>
      </c>
      <c r="K1910" s="7">
        <f t="shared" si="485"/>
        <v>2916000</v>
      </c>
      <c r="L1910" s="7">
        <f t="shared" si="486"/>
        <v>8033000</v>
      </c>
      <c r="M1910" s="7">
        <f t="shared" si="487"/>
        <v>10949000</v>
      </c>
      <c r="N1910" s="8">
        <f t="shared" si="488"/>
        <v>2187000</v>
      </c>
      <c r="O1910" s="8">
        <f t="shared" si="489"/>
        <v>8282400</v>
      </c>
      <c r="P1910" s="8">
        <f t="shared" si="490"/>
        <v>10469400</v>
      </c>
      <c r="Q1910" s="9">
        <f t="shared" si="491"/>
        <v>2038500</v>
      </c>
      <c r="R1910" s="9">
        <f t="shared" si="492"/>
        <v>5191000</v>
      </c>
      <c r="S1910" s="10">
        <f t="shared" si="493"/>
        <v>7229500</v>
      </c>
      <c r="T1910" s="11">
        <f t="shared" si="494"/>
        <v>1365180</v>
      </c>
      <c r="U1910" s="12">
        <f t="shared" si="495"/>
        <v>7763580</v>
      </c>
      <c r="V1910" s="13">
        <f t="shared" si="496"/>
        <v>7283980</v>
      </c>
      <c r="W1910" s="10">
        <f t="shared" si="497"/>
        <v>4044080</v>
      </c>
    </row>
    <row r="1911" spans="2:23" ht="61.2" x14ac:dyDescent="0.3">
      <c r="B1911" s="78" t="s">
        <v>26</v>
      </c>
      <c r="C1911" s="76">
        <v>810160</v>
      </c>
      <c r="D1911" s="79" t="s">
        <v>2745</v>
      </c>
      <c r="E1911" s="75">
        <v>42.5</v>
      </c>
      <c r="F1911" s="76">
        <v>13.5</v>
      </c>
      <c r="G1911" s="76">
        <v>29</v>
      </c>
      <c r="H1911" s="6">
        <f t="shared" si="498"/>
        <v>1285200</v>
      </c>
      <c r="I1911" s="6">
        <f t="shared" si="499"/>
        <v>3265400</v>
      </c>
      <c r="J1911" s="6">
        <f t="shared" si="484"/>
        <v>4550600</v>
      </c>
      <c r="K1911" s="7">
        <f t="shared" si="485"/>
        <v>2916000</v>
      </c>
      <c r="L1911" s="7">
        <f t="shared" si="486"/>
        <v>8033000</v>
      </c>
      <c r="M1911" s="7">
        <f t="shared" si="487"/>
        <v>10949000</v>
      </c>
      <c r="N1911" s="8">
        <f t="shared" si="488"/>
        <v>2187000</v>
      </c>
      <c r="O1911" s="8">
        <f t="shared" si="489"/>
        <v>8282400</v>
      </c>
      <c r="P1911" s="8">
        <f t="shared" si="490"/>
        <v>10469400</v>
      </c>
      <c r="Q1911" s="9">
        <f t="shared" si="491"/>
        <v>2038500</v>
      </c>
      <c r="R1911" s="9">
        <f t="shared" si="492"/>
        <v>5191000</v>
      </c>
      <c r="S1911" s="10">
        <f t="shared" si="493"/>
        <v>7229500</v>
      </c>
      <c r="T1911" s="11">
        <f t="shared" si="494"/>
        <v>1365180</v>
      </c>
      <c r="U1911" s="12">
        <f t="shared" si="495"/>
        <v>7763580</v>
      </c>
      <c r="V1911" s="13">
        <f t="shared" si="496"/>
        <v>7283980</v>
      </c>
      <c r="W1911" s="10">
        <f t="shared" si="497"/>
        <v>4044080</v>
      </c>
    </row>
    <row r="1912" spans="2:23" ht="61.2" x14ac:dyDescent="0.3">
      <c r="B1912" s="76" t="s">
        <v>214</v>
      </c>
      <c r="C1912" s="76">
        <v>810162</v>
      </c>
      <c r="D1912" s="79" t="s">
        <v>2746</v>
      </c>
      <c r="E1912" s="75">
        <v>85</v>
      </c>
      <c r="F1912" s="76">
        <v>27</v>
      </c>
      <c r="G1912" s="76">
        <v>58</v>
      </c>
      <c r="H1912" s="6">
        <f t="shared" si="498"/>
        <v>2570400</v>
      </c>
      <c r="I1912" s="6">
        <f t="shared" si="499"/>
        <v>6530800</v>
      </c>
      <c r="J1912" s="6">
        <f t="shared" si="484"/>
        <v>9101200</v>
      </c>
      <c r="K1912" s="7">
        <f t="shared" si="485"/>
        <v>5832000</v>
      </c>
      <c r="L1912" s="7">
        <f t="shared" si="486"/>
        <v>16066000</v>
      </c>
      <c r="M1912" s="7">
        <f t="shared" si="487"/>
        <v>21898000</v>
      </c>
      <c r="N1912" s="8">
        <f t="shared" si="488"/>
        <v>4374000</v>
      </c>
      <c r="O1912" s="8">
        <f t="shared" si="489"/>
        <v>16564800</v>
      </c>
      <c r="P1912" s="8">
        <f t="shared" si="490"/>
        <v>20938800</v>
      </c>
      <c r="Q1912" s="9">
        <f t="shared" si="491"/>
        <v>4077000</v>
      </c>
      <c r="R1912" s="9">
        <f t="shared" si="492"/>
        <v>10382000</v>
      </c>
      <c r="S1912" s="10">
        <f t="shared" si="493"/>
        <v>14459000</v>
      </c>
      <c r="T1912" s="11">
        <f t="shared" si="494"/>
        <v>2730360</v>
      </c>
      <c r="U1912" s="12">
        <f t="shared" si="495"/>
        <v>15527160</v>
      </c>
      <c r="V1912" s="13">
        <f t="shared" si="496"/>
        <v>14567960</v>
      </c>
      <c r="W1912" s="10">
        <f t="shared" si="497"/>
        <v>8088160</v>
      </c>
    </row>
    <row r="1913" spans="2:23" ht="76.8" x14ac:dyDescent="0.3">
      <c r="B1913" s="76" t="s">
        <v>214</v>
      </c>
      <c r="C1913" s="76">
        <v>810164</v>
      </c>
      <c r="D1913" s="79" t="s">
        <v>2747</v>
      </c>
      <c r="E1913" s="75">
        <v>120</v>
      </c>
      <c r="F1913" s="76">
        <v>35</v>
      </c>
      <c r="G1913" s="76">
        <v>85</v>
      </c>
      <c r="H1913" s="6">
        <f t="shared" si="498"/>
        <v>3332000</v>
      </c>
      <c r="I1913" s="6">
        <f t="shared" si="499"/>
        <v>9571000</v>
      </c>
      <c r="J1913" s="6">
        <f t="shared" si="484"/>
        <v>12903000</v>
      </c>
      <c r="K1913" s="7">
        <f t="shared" si="485"/>
        <v>7560000</v>
      </c>
      <c r="L1913" s="7">
        <f t="shared" si="486"/>
        <v>23545000</v>
      </c>
      <c r="M1913" s="7">
        <f t="shared" si="487"/>
        <v>31105000</v>
      </c>
      <c r="N1913" s="8">
        <f t="shared" si="488"/>
        <v>5670000</v>
      </c>
      <c r="O1913" s="8">
        <f t="shared" si="489"/>
        <v>24276000</v>
      </c>
      <c r="P1913" s="8">
        <f t="shared" si="490"/>
        <v>29946000</v>
      </c>
      <c r="Q1913" s="9">
        <f t="shared" si="491"/>
        <v>5285000</v>
      </c>
      <c r="R1913" s="9">
        <f t="shared" si="492"/>
        <v>15215000</v>
      </c>
      <c r="S1913" s="10">
        <f t="shared" si="493"/>
        <v>20500000</v>
      </c>
      <c r="T1913" s="11">
        <f t="shared" si="494"/>
        <v>3870900</v>
      </c>
      <c r="U1913" s="12">
        <f t="shared" si="495"/>
        <v>22072900</v>
      </c>
      <c r="V1913" s="13">
        <f t="shared" si="496"/>
        <v>20913900</v>
      </c>
      <c r="W1913" s="10">
        <f t="shared" si="497"/>
        <v>11467900</v>
      </c>
    </row>
    <row r="1914" spans="2:23" ht="61.2" x14ac:dyDescent="0.3">
      <c r="B1914" s="76" t="s">
        <v>214</v>
      </c>
      <c r="C1914" s="76">
        <v>810166</v>
      </c>
      <c r="D1914" s="79" t="s">
        <v>2748</v>
      </c>
      <c r="E1914" s="75">
        <v>120</v>
      </c>
      <c r="F1914" s="76">
        <v>35</v>
      </c>
      <c r="G1914" s="76">
        <v>85</v>
      </c>
      <c r="H1914" s="6">
        <f t="shared" si="498"/>
        <v>3332000</v>
      </c>
      <c r="I1914" s="6">
        <f t="shared" si="499"/>
        <v>9571000</v>
      </c>
      <c r="J1914" s="6">
        <f t="shared" si="484"/>
        <v>12903000</v>
      </c>
      <c r="K1914" s="7">
        <f t="shared" si="485"/>
        <v>7560000</v>
      </c>
      <c r="L1914" s="7">
        <f t="shared" si="486"/>
        <v>23545000</v>
      </c>
      <c r="M1914" s="7">
        <f t="shared" si="487"/>
        <v>31105000</v>
      </c>
      <c r="N1914" s="8">
        <f t="shared" si="488"/>
        <v>5670000</v>
      </c>
      <c r="O1914" s="8">
        <f t="shared" si="489"/>
        <v>24276000</v>
      </c>
      <c r="P1914" s="8">
        <f t="shared" si="490"/>
        <v>29946000</v>
      </c>
      <c r="Q1914" s="9">
        <f t="shared" si="491"/>
        <v>5285000</v>
      </c>
      <c r="R1914" s="9">
        <f t="shared" si="492"/>
        <v>15215000</v>
      </c>
      <c r="S1914" s="10">
        <f t="shared" si="493"/>
        <v>20500000</v>
      </c>
      <c r="T1914" s="11">
        <f t="shared" si="494"/>
        <v>3870900</v>
      </c>
      <c r="U1914" s="12">
        <f t="shared" si="495"/>
        <v>22072900</v>
      </c>
      <c r="V1914" s="13">
        <f t="shared" si="496"/>
        <v>20913900</v>
      </c>
      <c r="W1914" s="10">
        <f t="shared" si="497"/>
        <v>11467900</v>
      </c>
    </row>
    <row r="1915" spans="2:23" ht="61.2" x14ac:dyDescent="0.3">
      <c r="B1915" s="78" t="s">
        <v>26</v>
      </c>
      <c r="C1915" s="76">
        <v>810180</v>
      </c>
      <c r="D1915" s="79" t="s">
        <v>2749</v>
      </c>
      <c r="E1915" s="75">
        <v>125</v>
      </c>
      <c r="F1915" s="76">
        <v>43</v>
      </c>
      <c r="G1915" s="76">
        <v>82</v>
      </c>
      <c r="H1915" s="6">
        <f t="shared" si="498"/>
        <v>4093600</v>
      </c>
      <c r="I1915" s="6">
        <f t="shared" si="499"/>
        <v>9233200</v>
      </c>
      <c r="J1915" s="6">
        <f t="shared" si="484"/>
        <v>13326800</v>
      </c>
      <c r="K1915" s="7">
        <f t="shared" si="485"/>
        <v>9288000</v>
      </c>
      <c r="L1915" s="7">
        <f t="shared" si="486"/>
        <v>22714000</v>
      </c>
      <c r="M1915" s="7">
        <f t="shared" si="487"/>
        <v>32002000</v>
      </c>
      <c r="N1915" s="8">
        <f t="shared" si="488"/>
        <v>6966000</v>
      </c>
      <c r="O1915" s="8">
        <f t="shared" si="489"/>
        <v>23419200</v>
      </c>
      <c r="P1915" s="8">
        <f t="shared" si="490"/>
        <v>30385200</v>
      </c>
      <c r="Q1915" s="9">
        <f t="shared" si="491"/>
        <v>6493000</v>
      </c>
      <c r="R1915" s="9">
        <f t="shared" si="492"/>
        <v>14678000</v>
      </c>
      <c r="S1915" s="10">
        <f t="shared" si="493"/>
        <v>21171000</v>
      </c>
      <c r="T1915" s="11">
        <f t="shared" si="494"/>
        <v>3998040</v>
      </c>
      <c r="U1915" s="12">
        <f t="shared" si="495"/>
        <v>22673240</v>
      </c>
      <c r="V1915" s="13">
        <f t="shared" si="496"/>
        <v>21056440</v>
      </c>
      <c r="W1915" s="10">
        <f t="shared" si="497"/>
        <v>11842240</v>
      </c>
    </row>
    <row r="1916" spans="2:23" ht="56.4" x14ac:dyDescent="0.3">
      <c r="B1916" s="76" t="s">
        <v>214</v>
      </c>
      <c r="C1916" s="76">
        <v>810182</v>
      </c>
      <c r="D1916" s="79" t="s">
        <v>2750</v>
      </c>
      <c r="E1916" s="75">
        <v>150</v>
      </c>
      <c r="F1916" s="76">
        <v>40</v>
      </c>
      <c r="G1916" s="76">
        <v>110</v>
      </c>
      <c r="H1916" s="6">
        <f t="shared" si="498"/>
        <v>3808000</v>
      </c>
      <c r="I1916" s="6">
        <f t="shared" si="499"/>
        <v>12386000</v>
      </c>
      <c r="J1916" s="6">
        <f t="shared" si="484"/>
        <v>16194000</v>
      </c>
      <c r="K1916" s="7">
        <f t="shared" si="485"/>
        <v>8640000</v>
      </c>
      <c r="L1916" s="7">
        <f t="shared" si="486"/>
        <v>30470000</v>
      </c>
      <c r="M1916" s="7">
        <f t="shared" si="487"/>
        <v>39110000</v>
      </c>
      <c r="N1916" s="8">
        <f t="shared" si="488"/>
        <v>6480000</v>
      </c>
      <c r="O1916" s="8">
        <f t="shared" si="489"/>
        <v>31416000</v>
      </c>
      <c r="P1916" s="8">
        <f t="shared" si="490"/>
        <v>37896000</v>
      </c>
      <c r="Q1916" s="9">
        <f t="shared" si="491"/>
        <v>6040000</v>
      </c>
      <c r="R1916" s="9">
        <f t="shared" si="492"/>
        <v>19690000</v>
      </c>
      <c r="S1916" s="10">
        <f t="shared" si="493"/>
        <v>25730000</v>
      </c>
      <c r="T1916" s="11">
        <f t="shared" si="494"/>
        <v>4858200</v>
      </c>
      <c r="U1916" s="12">
        <f t="shared" si="495"/>
        <v>27774200</v>
      </c>
      <c r="V1916" s="13">
        <f t="shared" si="496"/>
        <v>26560200</v>
      </c>
      <c r="W1916" s="10">
        <f t="shared" si="497"/>
        <v>14394200</v>
      </c>
    </row>
    <row r="1917" spans="2:23" ht="40.799999999999997" x14ac:dyDescent="0.3">
      <c r="B1917" s="78" t="s">
        <v>26</v>
      </c>
      <c r="C1917" s="76">
        <v>810184</v>
      </c>
      <c r="D1917" s="79" t="s">
        <v>2751</v>
      </c>
      <c r="E1917" s="75">
        <v>110</v>
      </c>
      <c r="F1917" s="76">
        <v>45</v>
      </c>
      <c r="G1917" s="76">
        <v>65</v>
      </c>
      <c r="H1917" s="6">
        <f t="shared" si="498"/>
        <v>4284000</v>
      </c>
      <c r="I1917" s="6">
        <f t="shared" si="499"/>
        <v>7319000</v>
      </c>
      <c r="J1917" s="6">
        <f t="shared" si="484"/>
        <v>11603000</v>
      </c>
      <c r="K1917" s="7">
        <f t="shared" si="485"/>
        <v>9720000</v>
      </c>
      <c r="L1917" s="7">
        <f t="shared" si="486"/>
        <v>18005000</v>
      </c>
      <c r="M1917" s="7">
        <f t="shared" si="487"/>
        <v>27725000</v>
      </c>
      <c r="N1917" s="8">
        <f t="shared" si="488"/>
        <v>7290000</v>
      </c>
      <c r="O1917" s="8">
        <f t="shared" si="489"/>
        <v>18564000</v>
      </c>
      <c r="P1917" s="8">
        <f t="shared" si="490"/>
        <v>25854000</v>
      </c>
      <c r="Q1917" s="9">
        <f t="shared" si="491"/>
        <v>6795000</v>
      </c>
      <c r="R1917" s="9">
        <f t="shared" si="492"/>
        <v>11635000</v>
      </c>
      <c r="S1917" s="10">
        <f t="shared" si="493"/>
        <v>18430000</v>
      </c>
      <c r="T1917" s="11">
        <f t="shared" si="494"/>
        <v>3480900</v>
      </c>
      <c r="U1917" s="12">
        <f t="shared" si="495"/>
        <v>19602900</v>
      </c>
      <c r="V1917" s="13">
        <f t="shared" si="496"/>
        <v>17731900</v>
      </c>
      <c r="W1917" s="10">
        <f t="shared" si="497"/>
        <v>10307900</v>
      </c>
    </row>
    <row r="1918" spans="2:23" ht="40.799999999999997" x14ac:dyDescent="0.3">
      <c r="B1918" s="76" t="s">
        <v>214</v>
      </c>
      <c r="C1918" s="76">
        <v>810186</v>
      </c>
      <c r="D1918" s="79" t="s">
        <v>2752</v>
      </c>
      <c r="E1918" s="75">
        <v>110</v>
      </c>
      <c r="F1918" s="76">
        <v>45</v>
      </c>
      <c r="G1918" s="76">
        <v>65</v>
      </c>
      <c r="H1918" s="6">
        <f t="shared" si="498"/>
        <v>4284000</v>
      </c>
      <c r="I1918" s="6">
        <f t="shared" si="499"/>
        <v>7319000</v>
      </c>
      <c r="J1918" s="6">
        <f t="shared" si="484"/>
        <v>11603000</v>
      </c>
      <c r="K1918" s="7">
        <f t="shared" si="485"/>
        <v>9720000</v>
      </c>
      <c r="L1918" s="7">
        <f t="shared" si="486"/>
        <v>18005000</v>
      </c>
      <c r="M1918" s="7">
        <f t="shared" si="487"/>
        <v>27725000</v>
      </c>
      <c r="N1918" s="8">
        <f t="shared" si="488"/>
        <v>7290000</v>
      </c>
      <c r="O1918" s="8">
        <f t="shared" si="489"/>
        <v>18564000</v>
      </c>
      <c r="P1918" s="8">
        <f t="shared" si="490"/>
        <v>25854000</v>
      </c>
      <c r="Q1918" s="9">
        <f t="shared" si="491"/>
        <v>6795000</v>
      </c>
      <c r="R1918" s="9">
        <f t="shared" si="492"/>
        <v>11635000</v>
      </c>
      <c r="S1918" s="10">
        <f t="shared" si="493"/>
        <v>18430000</v>
      </c>
      <c r="T1918" s="11">
        <f t="shared" si="494"/>
        <v>3480900</v>
      </c>
      <c r="U1918" s="12">
        <f t="shared" si="495"/>
        <v>19602900</v>
      </c>
      <c r="V1918" s="13">
        <f t="shared" si="496"/>
        <v>17731900</v>
      </c>
      <c r="W1918" s="10">
        <f t="shared" si="497"/>
        <v>10307900</v>
      </c>
    </row>
    <row r="1919" spans="2:23" ht="40.799999999999997" x14ac:dyDescent="0.3">
      <c r="B1919" s="76" t="s">
        <v>214</v>
      </c>
      <c r="C1919" s="76">
        <v>810188</v>
      </c>
      <c r="D1919" s="79" t="s">
        <v>2753</v>
      </c>
      <c r="E1919" s="75">
        <v>120</v>
      </c>
      <c r="F1919" s="76">
        <v>35</v>
      </c>
      <c r="G1919" s="76">
        <v>85</v>
      </c>
      <c r="H1919" s="6">
        <f t="shared" si="498"/>
        <v>3332000</v>
      </c>
      <c r="I1919" s="6">
        <f t="shared" si="499"/>
        <v>9571000</v>
      </c>
      <c r="J1919" s="6">
        <f t="shared" si="484"/>
        <v>12903000</v>
      </c>
      <c r="K1919" s="7">
        <f t="shared" si="485"/>
        <v>7560000</v>
      </c>
      <c r="L1919" s="7">
        <f t="shared" si="486"/>
        <v>23545000</v>
      </c>
      <c r="M1919" s="7">
        <f t="shared" si="487"/>
        <v>31105000</v>
      </c>
      <c r="N1919" s="8">
        <f t="shared" si="488"/>
        <v>5670000</v>
      </c>
      <c r="O1919" s="8">
        <f t="shared" si="489"/>
        <v>24276000</v>
      </c>
      <c r="P1919" s="8">
        <f t="shared" si="490"/>
        <v>29946000</v>
      </c>
      <c r="Q1919" s="9">
        <f t="shared" si="491"/>
        <v>5285000</v>
      </c>
      <c r="R1919" s="9">
        <f t="shared" si="492"/>
        <v>15215000</v>
      </c>
      <c r="S1919" s="10">
        <f t="shared" si="493"/>
        <v>20500000</v>
      </c>
      <c r="T1919" s="11">
        <f t="shared" si="494"/>
        <v>3870900</v>
      </c>
      <c r="U1919" s="12">
        <f t="shared" si="495"/>
        <v>22072900</v>
      </c>
      <c r="V1919" s="13">
        <f t="shared" si="496"/>
        <v>20913900</v>
      </c>
      <c r="W1919" s="10">
        <f t="shared" si="497"/>
        <v>11467900</v>
      </c>
    </row>
    <row r="1920" spans="2:23" ht="40.799999999999997" x14ac:dyDescent="0.3">
      <c r="B1920" s="76" t="s">
        <v>214</v>
      </c>
      <c r="C1920" s="76">
        <v>810190</v>
      </c>
      <c r="D1920" s="79" t="s">
        <v>2754</v>
      </c>
      <c r="E1920" s="75">
        <v>60</v>
      </c>
      <c r="F1920" s="76">
        <v>10</v>
      </c>
      <c r="G1920" s="76">
        <v>50</v>
      </c>
      <c r="H1920" s="6">
        <f t="shared" si="498"/>
        <v>952000</v>
      </c>
      <c r="I1920" s="6">
        <f t="shared" si="499"/>
        <v>5630000</v>
      </c>
      <c r="J1920" s="6">
        <f t="shared" si="484"/>
        <v>6582000</v>
      </c>
      <c r="K1920" s="7">
        <f t="shared" si="485"/>
        <v>2160000</v>
      </c>
      <c r="L1920" s="7">
        <f t="shared" si="486"/>
        <v>13850000</v>
      </c>
      <c r="M1920" s="7">
        <f t="shared" si="487"/>
        <v>16010000</v>
      </c>
      <c r="N1920" s="8">
        <f t="shared" si="488"/>
        <v>1620000</v>
      </c>
      <c r="O1920" s="8">
        <f t="shared" si="489"/>
        <v>14280000</v>
      </c>
      <c r="P1920" s="8">
        <f t="shared" si="490"/>
        <v>15900000</v>
      </c>
      <c r="Q1920" s="9">
        <f t="shared" si="491"/>
        <v>1510000</v>
      </c>
      <c r="R1920" s="9">
        <f t="shared" si="492"/>
        <v>8950000</v>
      </c>
      <c r="S1920" s="10">
        <f t="shared" si="493"/>
        <v>10460000</v>
      </c>
      <c r="T1920" s="11">
        <f t="shared" si="494"/>
        <v>1974600</v>
      </c>
      <c r="U1920" s="12">
        <f t="shared" si="495"/>
        <v>11402600</v>
      </c>
      <c r="V1920" s="13">
        <f t="shared" si="496"/>
        <v>11292600</v>
      </c>
      <c r="W1920" s="10">
        <f t="shared" si="497"/>
        <v>5852600</v>
      </c>
    </row>
    <row r="1921" spans="2:23" ht="40.799999999999997" x14ac:dyDescent="0.3">
      <c r="B1921" s="76" t="s">
        <v>214</v>
      </c>
      <c r="C1921" s="76">
        <v>810192</v>
      </c>
      <c r="D1921" s="79" t="s">
        <v>2755</v>
      </c>
      <c r="E1921" s="75">
        <v>120</v>
      </c>
      <c r="F1921" s="76">
        <v>35</v>
      </c>
      <c r="G1921" s="76">
        <v>85</v>
      </c>
      <c r="H1921" s="6">
        <f t="shared" si="498"/>
        <v>3332000</v>
      </c>
      <c r="I1921" s="6">
        <f t="shared" si="499"/>
        <v>9571000</v>
      </c>
      <c r="J1921" s="6">
        <f t="shared" si="484"/>
        <v>12903000</v>
      </c>
      <c r="K1921" s="7">
        <f t="shared" si="485"/>
        <v>7560000</v>
      </c>
      <c r="L1921" s="7">
        <f t="shared" si="486"/>
        <v>23545000</v>
      </c>
      <c r="M1921" s="7">
        <f t="shared" si="487"/>
        <v>31105000</v>
      </c>
      <c r="N1921" s="8">
        <f t="shared" si="488"/>
        <v>5670000</v>
      </c>
      <c r="O1921" s="8">
        <f t="shared" si="489"/>
        <v>24276000</v>
      </c>
      <c r="P1921" s="8">
        <f t="shared" si="490"/>
        <v>29946000</v>
      </c>
      <c r="Q1921" s="9">
        <f t="shared" si="491"/>
        <v>5285000</v>
      </c>
      <c r="R1921" s="9">
        <f t="shared" si="492"/>
        <v>15215000</v>
      </c>
      <c r="S1921" s="10">
        <f t="shared" si="493"/>
        <v>20500000</v>
      </c>
      <c r="T1921" s="11">
        <f t="shared" si="494"/>
        <v>3870900</v>
      </c>
      <c r="U1921" s="12">
        <f t="shared" si="495"/>
        <v>22072900</v>
      </c>
      <c r="V1921" s="13">
        <f t="shared" si="496"/>
        <v>20913900</v>
      </c>
      <c r="W1921" s="10">
        <f t="shared" si="497"/>
        <v>11467900</v>
      </c>
    </row>
    <row r="1922" spans="2:23" ht="40.799999999999997" x14ac:dyDescent="0.3">
      <c r="B1922" s="76" t="s">
        <v>214</v>
      </c>
      <c r="C1922" s="76">
        <v>810194</v>
      </c>
      <c r="D1922" s="79" t="s">
        <v>2756</v>
      </c>
      <c r="E1922" s="75">
        <v>110</v>
      </c>
      <c r="F1922" s="76">
        <v>45</v>
      </c>
      <c r="G1922" s="76">
        <v>65</v>
      </c>
      <c r="H1922" s="6">
        <f t="shared" si="498"/>
        <v>4284000</v>
      </c>
      <c r="I1922" s="6">
        <f t="shared" si="499"/>
        <v>7319000</v>
      </c>
      <c r="J1922" s="6">
        <f t="shared" si="484"/>
        <v>11603000</v>
      </c>
      <c r="K1922" s="7">
        <f t="shared" si="485"/>
        <v>9720000</v>
      </c>
      <c r="L1922" s="7">
        <f t="shared" si="486"/>
        <v>18005000</v>
      </c>
      <c r="M1922" s="7">
        <f t="shared" si="487"/>
        <v>27725000</v>
      </c>
      <c r="N1922" s="8">
        <f t="shared" si="488"/>
        <v>7290000</v>
      </c>
      <c r="O1922" s="8">
        <f t="shared" si="489"/>
        <v>18564000</v>
      </c>
      <c r="P1922" s="8">
        <f t="shared" si="490"/>
        <v>25854000</v>
      </c>
      <c r="Q1922" s="9">
        <f t="shared" si="491"/>
        <v>6795000</v>
      </c>
      <c r="R1922" s="9">
        <f t="shared" si="492"/>
        <v>11635000</v>
      </c>
      <c r="S1922" s="10">
        <f t="shared" si="493"/>
        <v>18430000</v>
      </c>
      <c r="T1922" s="11">
        <f t="shared" si="494"/>
        <v>3480900</v>
      </c>
      <c r="U1922" s="12">
        <f t="shared" si="495"/>
        <v>19602900</v>
      </c>
      <c r="V1922" s="13">
        <f t="shared" si="496"/>
        <v>17731900</v>
      </c>
      <c r="W1922" s="10">
        <f t="shared" si="497"/>
        <v>10307900</v>
      </c>
    </row>
    <row r="1923" spans="2:23" ht="40.799999999999997" x14ac:dyDescent="0.3">
      <c r="B1923" s="76" t="s">
        <v>214</v>
      </c>
      <c r="C1923" s="76">
        <v>810196</v>
      </c>
      <c r="D1923" s="79" t="s">
        <v>2757</v>
      </c>
      <c r="E1923" s="75">
        <v>110</v>
      </c>
      <c r="F1923" s="76">
        <v>45</v>
      </c>
      <c r="G1923" s="76">
        <v>65</v>
      </c>
      <c r="H1923" s="6">
        <f t="shared" si="498"/>
        <v>4284000</v>
      </c>
      <c r="I1923" s="6">
        <f t="shared" si="499"/>
        <v>7319000</v>
      </c>
      <c r="J1923" s="6">
        <f t="shared" si="484"/>
        <v>11603000</v>
      </c>
      <c r="K1923" s="7">
        <f t="shared" si="485"/>
        <v>9720000</v>
      </c>
      <c r="L1923" s="7">
        <f t="shared" si="486"/>
        <v>18005000</v>
      </c>
      <c r="M1923" s="7">
        <f t="shared" si="487"/>
        <v>27725000</v>
      </c>
      <c r="N1923" s="8">
        <f t="shared" si="488"/>
        <v>7290000</v>
      </c>
      <c r="O1923" s="8">
        <f t="shared" si="489"/>
        <v>18564000</v>
      </c>
      <c r="P1923" s="8">
        <f t="shared" si="490"/>
        <v>25854000</v>
      </c>
      <c r="Q1923" s="9">
        <f t="shared" si="491"/>
        <v>6795000</v>
      </c>
      <c r="R1923" s="9">
        <f t="shared" si="492"/>
        <v>11635000</v>
      </c>
      <c r="S1923" s="10">
        <f t="shared" si="493"/>
        <v>18430000</v>
      </c>
      <c r="T1923" s="11">
        <f t="shared" si="494"/>
        <v>3480900</v>
      </c>
      <c r="U1923" s="12">
        <f t="shared" si="495"/>
        <v>19602900</v>
      </c>
      <c r="V1923" s="13">
        <f t="shared" si="496"/>
        <v>17731900</v>
      </c>
      <c r="W1923" s="10">
        <f t="shared" si="497"/>
        <v>10307900</v>
      </c>
    </row>
    <row r="1924" spans="2:23" ht="61.2" x14ac:dyDescent="0.3">
      <c r="B1924" s="76" t="s">
        <v>214</v>
      </c>
      <c r="C1924" s="76">
        <v>810198</v>
      </c>
      <c r="D1924" s="79" t="s">
        <v>2758</v>
      </c>
      <c r="E1924" s="75">
        <v>110</v>
      </c>
      <c r="F1924" s="76">
        <v>45</v>
      </c>
      <c r="G1924" s="76">
        <v>65</v>
      </c>
      <c r="H1924" s="6">
        <f t="shared" si="498"/>
        <v>4284000</v>
      </c>
      <c r="I1924" s="6">
        <f t="shared" si="499"/>
        <v>7319000</v>
      </c>
      <c r="J1924" s="6">
        <f t="shared" si="484"/>
        <v>11603000</v>
      </c>
      <c r="K1924" s="7">
        <f t="shared" si="485"/>
        <v>9720000</v>
      </c>
      <c r="L1924" s="7">
        <f t="shared" si="486"/>
        <v>18005000</v>
      </c>
      <c r="M1924" s="7">
        <f t="shared" si="487"/>
        <v>27725000</v>
      </c>
      <c r="N1924" s="8">
        <f t="shared" si="488"/>
        <v>7290000</v>
      </c>
      <c r="O1924" s="8">
        <f t="shared" si="489"/>
        <v>18564000</v>
      </c>
      <c r="P1924" s="8">
        <f t="shared" si="490"/>
        <v>25854000</v>
      </c>
      <c r="Q1924" s="9">
        <f t="shared" si="491"/>
        <v>6795000</v>
      </c>
      <c r="R1924" s="9">
        <f t="shared" si="492"/>
        <v>11635000</v>
      </c>
      <c r="S1924" s="10">
        <f t="shared" si="493"/>
        <v>18430000</v>
      </c>
      <c r="T1924" s="11">
        <f t="shared" si="494"/>
        <v>3480900</v>
      </c>
      <c r="U1924" s="12">
        <f t="shared" si="495"/>
        <v>19602900</v>
      </c>
      <c r="V1924" s="13">
        <f t="shared" si="496"/>
        <v>17731900</v>
      </c>
      <c r="W1924" s="10">
        <f t="shared" si="497"/>
        <v>10307900</v>
      </c>
    </row>
    <row r="1925" spans="2:23" ht="61.2" x14ac:dyDescent="0.3">
      <c r="B1925" s="76" t="s">
        <v>214</v>
      </c>
      <c r="C1925" s="76">
        <v>810200</v>
      </c>
      <c r="D1925" s="79" t="s">
        <v>2759</v>
      </c>
      <c r="E1925" s="75">
        <v>110</v>
      </c>
      <c r="F1925" s="76">
        <v>45</v>
      </c>
      <c r="G1925" s="76">
        <v>65</v>
      </c>
      <c r="H1925" s="6">
        <f t="shared" si="498"/>
        <v>4284000</v>
      </c>
      <c r="I1925" s="6">
        <f t="shared" si="499"/>
        <v>7319000</v>
      </c>
      <c r="J1925" s="6">
        <f t="shared" si="484"/>
        <v>11603000</v>
      </c>
      <c r="K1925" s="7">
        <f t="shared" si="485"/>
        <v>9720000</v>
      </c>
      <c r="L1925" s="7">
        <f t="shared" si="486"/>
        <v>18005000</v>
      </c>
      <c r="M1925" s="7">
        <f t="shared" si="487"/>
        <v>27725000</v>
      </c>
      <c r="N1925" s="8">
        <f t="shared" si="488"/>
        <v>7290000</v>
      </c>
      <c r="O1925" s="8">
        <f t="shared" si="489"/>
        <v>18564000</v>
      </c>
      <c r="P1925" s="8">
        <f t="shared" si="490"/>
        <v>25854000</v>
      </c>
      <c r="Q1925" s="9">
        <f t="shared" si="491"/>
        <v>6795000</v>
      </c>
      <c r="R1925" s="9">
        <f t="shared" si="492"/>
        <v>11635000</v>
      </c>
      <c r="S1925" s="10">
        <f t="shared" si="493"/>
        <v>18430000</v>
      </c>
      <c r="T1925" s="11">
        <f t="shared" si="494"/>
        <v>3480900</v>
      </c>
      <c r="U1925" s="12">
        <f t="shared" si="495"/>
        <v>19602900</v>
      </c>
      <c r="V1925" s="13">
        <f t="shared" si="496"/>
        <v>17731900</v>
      </c>
      <c r="W1925" s="10">
        <f t="shared" si="497"/>
        <v>10307900</v>
      </c>
    </row>
    <row r="1926" spans="2:23" ht="81.599999999999994" x14ac:dyDescent="0.3">
      <c r="B1926" s="78" t="s">
        <v>26</v>
      </c>
      <c r="C1926" s="76">
        <v>810220</v>
      </c>
      <c r="D1926" s="79" t="s">
        <v>2760</v>
      </c>
      <c r="E1926" s="75">
        <v>75</v>
      </c>
      <c r="F1926" s="76">
        <v>20</v>
      </c>
      <c r="G1926" s="76">
        <v>55</v>
      </c>
      <c r="H1926" s="6">
        <f t="shared" si="498"/>
        <v>1904000</v>
      </c>
      <c r="I1926" s="6">
        <f t="shared" si="499"/>
        <v>6193000</v>
      </c>
      <c r="J1926" s="6">
        <f t="shared" si="484"/>
        <v>8097000</v>
      </c>
      <c r="K1926" s="7">
        <f t="shared" si="485"/>
        <v>4320000</v>
      </c>
      <c r="L1926" s="7">
        <f t="shared" si="486"/>
        <v>15235000</v>
      </c>
      <c r="M1926" s="7">
        <f t="shared" si="487"/>
        <v>19555000</v>
      </c>
      <c r="N1926" s="8">
        <f t="shared" si="488"/>
        <v>3240000</v>
      </c>
      <c r="O1926" s="8">
        <f t="shared" si="489"/>
        <v>15708000</v>
      </c>
      <c r="P1926" s="8">
        <f t="shared" si="490"/>
        <v>18948000</v>
      </c>
      <c r="Q1926" s="9">
        <f t="shared" si="491"/>
        <v>3020000</v>
      </c>
      <c r="R1926" s="9">
        <f t="shared" si="492"/>
        <v>9845000</v>
      </c>
      <c r="S1926" s="10">
        <f t="shared" si="493"/>
        <v>12865000</v>
      </c>
      <c r="T1926" s="11">
        <f t="shared" si="494"/>
        <v>2429100</v>
      </c>
      <c r="U1926" s="12">
        <f t="shared" si="495"/>
        <v>13887100</v>
      </c>
      <c r="V1926" s="13">
        <f t="shared" si="496"/>
        <v>13280100</v>
      </c>
      <c r="W1926" s="10">
        <f t="shared" si="497"/>
        <v>7197100</v>
      </c>
    </row>
    <row r="1927" spans="2:23" ht="81.599999999999994" x14ac:dyDescent="0.3">
      <c r="B1927" s="78" t="s">
        <v>26</v>
      </c>
      <c r="C1927" s="76">
        <v>810222</v>
      </c>
      <c r="D1927" s="79" t="s">
        <v>2761</v>
      </c>
      <c r="E1927" s="75">
        <v>75</v>
      </c>
      <c r="F1927" s="76">
        <v>20</v>
      </c>
      <c r="G1927" s="76">
        <v>55</v>
      </c>
      <c r="H1927" s="6">
        <f t="shared" si="498"/>
        <v>1904000</v>
      </c>
      <c r="I1927" s="6">
        <f t="shared" si="499"/>
        <v>6193000</v>
      </c>
      <c r="J1927" s="6">
        <f t="shared" si="484"/>
        <v>8097000</v>
      </c>
      <c r="K1927" s="7">
        <f t="shared" si="485"/>
        <v>4320000</v>
      </c>
      <c r="L1927" s="7">
        <f t="shared" si="486"/>
        <v>15235000</v>
      </c>
      <c r="M1927" s="7">
        <f t="shared" si="487"/>
        <v>19555000</v>
      </c>
      <c r="N1927" s="8">
        <f t="shared" si="488"/>
        <v>3240000</v>
      </c>
      <c r="O1927" s="8">
        <f t="shared" si="489"/>
        <v>15708000</v>
      </c>
      <c r="P1927" s="8">
        <f t="shared" si="490"/>
        <v>18948000</v>
      </c>
      <c r="Q1927" s="9">
        <f t="shared" si="491"/>
        <v>3020000</v>
      </c>
      <c r="R1927" s="9">
        <f t="shared" si="492"/>
        <v>9845000</v>
      </c>
      <c r="S1927" s="10">
        <f t="shared" si="493"/>
        <v>12865000</v>
      </c>
      <c r="T1927" s="11">
        <f t="shared" si="494"/>
        <v>2429100</v>
      </c>
      <c r="U1927" s="12">
        <f t="shared" si="495"/>
        <v>13887100</v>
      </c>
      <c r="V1927" s="13">
        <f t="shared" si="496"/>
        <v>13280100</v>
      </c>
      <c r="W1927" s="10">
        <f t="shared" si="497"/>
        <v>7197100</v>
      </c>
    </row>
    <row r="1928" spans="2:23" ht="61.2" x14ac:dyDescent="0.3">
      <c r="B1928" s="76" t="s">
        <v>214</v>
      </c>
      <c r="C1928" s="76">
        <v>810224</v>
      </c>
      <c r="D1928" s="79" t="s">
        <v>2762</v>
      </c>
      <c r="E1928" s="75">
        <v>110</v>
      </c>
      <c r="F1928" s="76">
        <v>45</v>
      </c>
      <c r="G1928" s="76">
        <v>65</v>
      </c>
      <c r="H1928" s="6">
        <f t="shared" si="498"/>
        <v>4284000</v>
      </c>
      <c r="I1928" s="6">
        <f t="shared" si="499"/>
        <v>7319000</v>
      </c>
      <c r="J1928" s="6">
        <f t="shared" si="484"/>
        <v>11603000</v>
      </c>
      <c r="K1928" s="7">
        <f t="shared" si="485"/>
        <v>9720000</v>
      </c>
      <c r="L1928" s="7">
        <f t="shared" si="486"/>
        <v>18005000</v>
      </c>
      <c r="M1928" s="7">
        <f t="shared" si="487"/>
        <v>27725000</v>
      </c>
      <c r="N1928" s="8">
        <f t="shared" si="488"/>
        <v>7290000</v>
      </c>
      <c r="O1928" s="8">
        <f t="shared" si="489"/>
        <v>18564000</v>
      </c>
      <c r="P1928" s="8">
        <f t="shared" si="490"/>
        <v>25854000</v>
      </c>
      <c r="Q1928" s="9">
        <f t="shared" si="491"/>
        <v>6795000</v>
      </c>
      <c r="R1928" s="9">
        <f t="shared" si="492"/>
        <v>11635000</v>
      </c>
      <c r="S1928" s="10">
        <f t="shared" si="493"/>
        <v>18430000</v>
      </c>
      <c r="T1928" s="11">
        <f t="shared" si="494"/>
        <v>3480900</v>
      </c>
      <c r="U1928" s="12">
        <f t="shared" si="495"/>
        <v>19602900</v>
      </c>
      <c r="V1928" s="13">
        <f t="shared" si="496"/>
        <v>17731900</v>
      </c>
      <c r="W1928" s="10">
        <f t="shared" si="497"/>
        <v>10307900</v>
      </c>
    </row>
    <row r="1929" spans="2:23" ht="40.799999999999997" x14ac:dyDescent="0.3">
      <c r="B1929" s="76" t="s">
        <v>214</v>
      </c>
      <c r="C1929" s="76">
        <v>810226</v>
      </c>
      <c r="D1929" s="79" t="s">
        <v>2763</v>
      </c>
      <c r="E1929" s="75">
        <v>150</v>
      </c>
      <c r="F1929" s="76">
        <v>40</v>
      </c>
      <c r="G1929" s="76">
        <v>110</v>
      </c>
      <c r="H1929" s="6">
        <f t="shared" si="498"/>
        <v>3808000</v>
      </c>
      <c r="I1929" s="6">
        <f t="shared" si="499"/>
        <v>12386000</v>
      </c>
      <c r="J1929" s="6">
        <f t="shared" si="484"/>
        <v>16194000</v>
      </c>
      <c r="K1929" s="7">
        <f t="shared" si="485"/>
        <v>8640000</v>
      </c>
      <c r="L1929" s="7">
        <f t="shared" si="486"/>
        <v>30470000</v>
      </c>
      <c r="M1929" s="7">
        <f t="shared" si="487"/>
        <v>39110000</v>
      </c>
      <c r="N1929" s="8">
        <f t="shared" si="488"/>
        <v>6480000</v>
      </c>
      <c r="O1929" s="8">
        <f t="shared" si="489"/>
        <v>31416000</v>
      </c>
      <c r="P1929" s="8">
        <f t="shared" si="490"/>
        <v>37896000</v>
      </c>
      <c r="Q1929" s="9">
        <f t="shared" si="491"/>
        <v>6040000</v>
      </c>
      <c r="R1929" s="9">
        <f t="shared" si="492"/>
        <v>19690000</v>
      </c>
      <c r="S1929" s="10">
        <f t="shared" si="493"/>
        <v>25730000</v>
      </c>
      <c r="T1929" s="11">
        <f t="shared" si="494"/>
        <v>4858200</v>
      </c>
      <c r="U1929" s="12">
        <f t="shared" si="495"/>
        <v>27774200</v>
      </c>
      <c r="V1929" s="13">
        <f t="shared" si="496"/>
        <v>26560200</v>
      </c>
      <c r="W1929" s="10">
        <f t="shared" si="497"/>
        <v>14394200</v>
      </c>
    </row>
    <row r="1930" spans="2:23" ht="40.799999999999997" x14ac:dyDescent="0.3">
      <c r="B1930" s="76" t="s">
        <v>214</v>
      </c>
      <c r="C1930" s="76">
        <v>810228</v>
      </c>
      <c r="D1930" s="79" t="s">
        <v>2764</v>
      </c>
      <c r="E1930" s="75">
        <v>150</v>
      </c>
      <c r="F1930" s="76">
        <v>40</v>
      </c>
      <c r="G1930" s="76">
        <v>110</v>
      </c>
      <c r="H1930" s="6">
        <f t="shared" si="498"/>
        <v>3808000</v>
      </c>
      <c r="I1930" s="6">
        <f t="shared" si="499"/>
        <v>12386000</v>
      </c>
      <c r="J1930" s="6">
        <f t="shared" si="484"/>
        <v>16194000</v>
      </c>
      <c r="K1930" s="7">
        <f t="shared" si="485"/>
        <v>8640000</v>
      </c>
      <c r="L1930" s="7">
        <f t="shared" si="486"/>
        <v>30470000</v>
      </c>
      <c r="M1930" s="7">
        <f t="shared" si="487"/>
        <v>39110000</v>
      </c>
      <c r="N1930" s="8">
        <f t="shared" si="488"/>
        <v>6480000</v>
      </c>
      <c r="O1930" s="8">
        <f t="shared" si="489"/>
        <v>31416000</v>
      </c>
      <c r="P1930" s="8">
        <f t="shared" si="490"/>
        <v>37896000</v>
      </c>
      <c r="Q1930" s="9">
        <f t="shared" si="491"/>
        <v>6040000</v>
      </c>
      <c r="R1930" s="9">
        <f t="shared" si="492"/>
        <v>19690000</v>
      </c>
      <c r="S1930" s="10">
        <f t="shared" si="493"/>
        <v>25730000</v>
      </c>
      <c r="T1930" s="11">
        <f t="shared" si="494"/>
        <v>4858200</v>
      </c>
      <c r="U1930" s="12">
        <f t="shared" si="495"/>
        <v>27774200</v>
      </c>
      <c r="V1930" s="13">
        <f t="shared" si="496"/>
        <v>26560200</v>
      </c>
      <c r="W1930" s="10">
        <f t="shared" si="497"/>
        <v>14394200</v>
      </c>
    </row>
    <row r="1931" spans="2:23" ht="61.2" x14ac:dyDescent="0.3">
      <c r="B1931" s="76" t="s">
        <v>214</v>
      </c>
      <c r="C1931" s="76">
        <v>810230</v>
      </c>
      <c r="D1931" s="79" t="s">
        <v>2765</v>
      </c>
      <c r="E1931" s="75">
        <v>150</v>
      </c>
      <c r="F1931" s="76">
        <v>40</v>
      </c>
      <c r="G1931" s="76">
        <v>110</v>
      </c>
      <c r="H1931" s="6">
        <f t="shared" si="498"/>
        <v>3808000</v>
      </c>
      <c r="I1931" s="6">
        <f t="shared" si="499"/>
        <v>12386000</v>
      </c>
      <c r="J1931" s="6">
        <f t="shared" si="484"/>
        <v>16194000</v>
      </c>
      <c r="K1931" s="7">
        <f t="shared" si="485"/>
        <v>8640000</v>
      </c>
      <c r="L1931" s="7">
        <f t="shared" si="486"/>
        <v>30470000</v>
      </c>
      <c r="M1931" s="7">
        <f t="shared" si="487"/>
        <v>39110000</v>
      </c>
      <c r="N1931" s="8">
        <f t="shared" si="488"/>
        <v>6480000</v>
      </c>
      <c r="O1931" s="8">
        <f t="shared" si="489"/>
        <v>31416000</v>
      </c>
      <c r="P1931" s="8">
        <f t="shared" si="490"/>
        <v>37896000</v>
      </c>
      <c r="Q1931" s="9">
        <f t="shared" si="491"/>
        <v>6040000</v>
      </c>
      <c r="R1931" s="9">
        <f t="shared" si="492"/>
        <v>19690000</v>
      </c>
      <c r="S1931" s="10">
        <f t="shared" si="493"/>
        <v>25730000</v>
      </c>
      <c r="T1931" s="11">
        <f t="shared" si="494"/>
        <v>4858200</v>
      </c>
      <c r="U1931" s="12">
        <f t="shared" si="495"/>
        <v>27774200</v>
      </c>
      <c r="V1931" s="13">
        <f t="shared" si="496"/>
        <v>26560200</v>
      </c>
      <c r="W1931" s="10">
        <f t="shared" si="497"/>
        <v>14394200</v>
      </c>
    </row>
    <row r="1932" spans="2:23" ht="40.799999999999997" x14ac:dyDescent="0.3">
      <c r="B1932" s="76" t="s">
        <v>214</v>
      </c>
      <c r="C1932" s="76">
        <v>810232</v>
      </c>
      <c r="D1932" s="79" t="s">
        <v>2766</v>
      </c>
      <c r="E1932" s="75">
        <v>150</v>
      </c>
      <c r="F1932" s="76">
        <v>40</v>
      </c>
      <c r="G1932" s="76">
        <v>110</v>
      </c>
      <c r="H1932" s="6">
        <f t="shared" si="498"/>
        <v>3808000</v>
      </c>
      <c r="I1932" s="6">
        <f t="shared" si="499"/>
        <v>12386000</v>
      </c>
      <c r="J1932" s="6">
        <f t="shared" si="484"/>
        <v>16194000</v>
      </c>
      <c r="K1932" s="7">
        <f t="shared" si="485"/>
        <v>8640000</v>
      </c>
      <c r="L1932" s="7">
        <f t="shared" si="486"/>
        <v>30470000</v>
      </c>
      <c r="M1932" s="7">
        <f t="shared" si="487"/>
        <v>39110000</v>
      </c>
      <c r="N1932" s="8">
        <f t="shared" si="488"/>
        <v>6480000</v>
      </c>
      <c r="O1932" s="8">
        <f t="shared" si="489"/>
        <v>31416000</v>
      </c>
      <c r="P1932" s="8">
        <f t="shared" si="490"/>
        <v>37896000</v>
      </c>
      <c r="Q1932" s="9">
        <f t="shared" si="491"/>
        <v>6040000</v>
      </c>
      <c r="R1932" s="9">
        <f t="shared" si="492"/>
        <v>19690000</v>
      </c>
      <c r="S1932" s="10">
        <f t="shared" si="493"/>
        <v>25730000</v>
      </c>
      <c r="T1932" s="11">
        <f t="shared" si="494"/>
        <v>4858200</v>
      </c>
      <c r="U1932" s="12">
        <f t="shared" si="495"/>
        <v>27774200</v>
      </c>
      <c r="V1932" s="13">
        <f t="shared" si="496"/>
        <v>26560200</v>
      </c>
      <c r="W1932" s="10">
        <f t="shared" si="497"/>
        <v>14394200</v>
      </c>
    </row>
    <row r="1933" spans="2:23" ht="40.799999999999997" x14ac:dyDescent="0.3">
      <c r="B1933" s="76" t="s">
        <v>214</v>
      </c>
      <c r="C1933" s="76">
        <v>810234</v>
      </c>
      <c r="D1933" s="79" t="s">
        <v>2767</v>
      </c>
      <c r="E1933" s="75">
        <v>150</v>
      </c>
      <c r="F1933" s="76">
        <v>40</v>
      </c>
      <c r="G1933" s="76">
        <v>110</v>
      </c>
      <c r="H1933" s="6">
        <f t="shared" si="498"/>
        <v>3808000</v>
      </c>
      <c r="I1933" s="6">
        <f t="shared" si="499"/>
        <v>12386000</v>
      </c>
      <c r="J1933" s="6">
        <f t="shared" si="484"/>
        <v>16194000</v>
      </c>
      <c r="K1933" s="7">
        <f t="shared" si="485"/>
        <v>8640000</v>
      </c>
      <c r="L1933" s="7">
        <f t="shared" si="486"/>
        <v>30470000</v>
      </c>
      <c r="M1933" s="7">
        <f t="shared" si="487"/>
        <v>39110000</v>
      </c>
      <c r="N1933" s="8">
        <f t="shared" si="488"/>
        <v>6480000</v>
      </c>
      <c r="O1933" s="8">
        <f t="shared" si="489"/>
        <v>31416000</v>
      </c>
      <c r="P1933" s="8">
        <f t="shared" si="490"/>
        <v>37896000</v>
      </c>
      <c r="Q1933" s="9">
        <f t="shared" si="491"/>
        <v>6040000</v>
      </c>
      <c r="R1933" s="9">
        <f t="shared" si="492"/>
        <v>19690000</v>
      </c>
      <c r="S1933" s="10">
        <f t="shared" si="493"/>
        <v>25730000</v>
      </c>
      <c r="T1933" s="11">
        <f t="shared" si="494"/>
        <v>4858200</v>
      </c>
      <c r="U1933" s="12">
        <f t="shared" si="495"/>
        <v>27774200</v>
      </c>
      <c r="V1933" s="13">
        <f t="shared" si="496"/>
        <v>26560200</v>
      </c>
      <c r="W1933" s="10">
        <f t="shared" si="497"/>
        <v>14394200</v>
      </c>
    </row>
    <row r="1934" spans="2:23" ht="40.799999999999997" x14ac:dyDescent="0.3">
      <c r="B1934" s="76" t="s">
        <v>214</v>
      </c>
      <c r="C1934" s="76">
        <v>810236</v>
      </c>
      <c r="D1934" s="79" t="s">
        <v>2768</v>
      </c>
      <c r="E1934" s="75">
        <v>150</v>
      </c>
      <c r="F1934" s="76">
        <v>40</v>
      </c>
      <c r="G1934" s="76">
        <v>110</v>
      </c>
      <c r="H1934" s="6">
        <f t="shared" si="498"/>
        <v>3808000</v>
      </c>
      <c r="I1934" s="6">
        <f t="shared" si="499"/>
        <v>12386000</v>
      </c>
      <c r="J1934" s="6">
        <f t="shared" si="484"/>
        <v>16194000</v>
      </c>
      <c r="K1934" s="7">
        <f t="shared" si="485"/>
        <v>8640000</v>
      </c>
      <c r="L1934" s="7">
        <f t="shared" si="486"/>
        <v>30470000</v>
      </c>
      <c r="M1934" s="7">
        <f t="shared" si="487"/>
        <v>39110000</v>
      </c>
      <c r="N1934" s="8">
        <f t="shared" si="488"/>
        <v>6480000</v>
      </c>
      <c r="O1934" s="8">
        <f t="shared" si="489"/>
        <v>31416000</v>
      </c>
      <c r="P1934" s="8">
        <f t="shared" si="490"/>
        <v>37896000</v>
      </c>
      <c r="Q1934" s="9">
        <f t="shared" si="491"/>
        <v>6040000</v>
      </c>
      <c r="R1934" s="9">
        <f t="shared" si="492"/>
        <v>19690000</v>
      </c>
      <c r="S1934" s="10">
        <f t="shared" si="493"/>
        <v>25730000</v>
      </c>
      <c r="T1934" s="11">
        <f t="shared" si="494"/>
        <v>4858200</v>
      </c>
      <c r="U1934" s="12">
        <f t="shared" si="495"/>
        <v>27774200</v>
      </c>
      <c r="V1934" s="13">
        <f t="shared" si="496"/>
        <v>26560200</v>
      </c>
      <c r="W1934" s="10">
        <f t="shared" si="497"/>
        <v>14394200</v>
      </c>
    </row>
    <row r="1935" spans="2:23" ht="56.4" x14ac:dyDescent="0.3">
      <c r="B1935" s="76" t="s">
        <v>214</v>
      </c>
      <c r="C1935" s="76">
        <v>810238</v>
      </c>
      <c r="D1935" s="79" t="s">
        <v>2769</v>
      </c>
      <c r="E1935" s="75">
        <v>150</v>
      </c>
      <c r="F1935" s="76">
        <v>40</v>
      </c>
      <c r="G1935" s="76">
        <v>110</v>
      </c>
      <c r="H1935" s="6">
        <f t="shared" si="498"/>
        <v>3808000</v>
      </c>
      <c r="I1935" s="6">
        <f t="shared" si="499"/>
        <v>12386000</v>
      </c>
      <c r="J1935" s="6">
        <f t="shared" si="484"/>
        <v>16194000</v>
      </c>
      <c r="K1935" s="7">
        <f t="shared" si="485"/>
        <v>8640000</v>
      </c>
      <c r="L1935" s="7">
        <f t="shared" si="486"/>
        <v>30470000</v>
      </c>
      <c r="M1935" s="7">
        <f t="shared" si="487"/>
        <v>39110000</v>
      </c>
      <c r="N1935" s="8">
        <f t="shared" si="488"/>
        <v>6480000</v>
      </c>
      <c r="O1935" s="8">
        <f t="shared" si="489"/>
        <v>31416000</v>
      </c>
      <c r="P1935" s="8">
        <f t="shared" si="490"/>
        <v>37896000</v>
      </c>
      <c r="Q1935" s="9">
        <f t="shared" si="491"/>
        <v>6040000</v>
      </c>
      <c r="R1935" s="9">
        <f t="shared" si="492"/>
        <v>19690000</v>
      </c>
      <c r="S1935" s="10">
        <f t="shared" si="493"/>
        <v>25730000</v>
      </c>
      <c r="T1935" s="11">
        <f t="shared" si="494"/>
        <v>4858200</v>
      </c>
      <c r="U1935" s="12">
        <f t="shared" si="495"/>
        <v>27774200</v>
      </c>
      <c r="V1935" s="13">
        <f t="shared" si="496"/>
        <v>26560200</v>
      </c>
      <c r="W1935" s="10">
        <f t="shared" si="497"/>
        <v>14394200</v>
      </c>
    </row>
    <row r="1936" spans="2:23" ht="40.799999999999997" x14ac:dyDescent="0.3">
      <c r="B1936" s="76" t="s">
        <v>214</v>
      </c>
      <c r="C1936" s="76">
        <v>810240</v>
      </c>
      <c r="D1936" s="79" t="s">
        <v>2770</v>
      </c>
      <c r="E1936" s="75">
        <v>150</v>
      </c>
      <c r="F1936" s="76">
        <v>40</v>
      </c>
      <c r="G1936" s="76">
        <v>110</v>
      </c>
      <c r="H1936" s="6">
        <f t="shared" si="498"/>
        <v>3808000</v>
      </c>
      <c r="I1936" s="6">
        <f t="shared" si="499"/>
        <v>12386000</v>
      </c>
      <c r="J1936" s="6">
        <f t="shared" si="484"/>
        <v>16194000</v>
      </c>
      <c r="K1936" s="7">
        <f t="shared" si="485"/>
        <v>8640000</v>
      </c>
      <c r="L1936" s="7">
        <f t="shared" si="486"/>
        <v>30470000</v>
      </c>
      <c r="M1936" s="7">
        <f t="shared" si="487"/>
        <v>39110000</v>
      </c>
      <c r="N1936" s="8">
        <f t="shared" si="488"/>
        <v>6480000</v>
      </c>
      <c r="O1936" s="8">
        <f t="shared" si="489"/>
        <v>31416000</v>
      </c>
      <c r="P1936" s="8">
        <f t="shared" si="490"/>
        <v>37896000</v>
      </c>
      <c r="Q1936" s="9">
        <f t="shared" si="491"/>
        <v>6040000</v>
      </c>
      <c r="R1936" s="9">
        <f t="shared" si="492"/>
        <v>19690000</v>
      </c>
      <c r="S1936" s="10">
        <f t="shared" si="493"/>
        <v>25730000</v>
      </c>
      <c r="T1936" s="11">
        <f t="shared" si="494"/>
        <v>4858200</v>
      </c>
      <c r="U1936" s="12">
        <f t="shared" si="495"/>
        <v>27774200</v>
      </c>
      <c r="V1936" s="13">
        <f t="shared" si="496"/>
        <v>26560200</v>
      </c>
      <c r="W1936" s="10">
        <f t="shared" si="497"/>
        <v>14394200</v>
      </c>
    </row>
    <row r="1937" spans="2:23" ht="40.799999999999997" x14ac:dyDescent="0.3">
      <c r="B1937" s="76" t="s">
        <v>214</v>
      </c>
      <c r="C1937" s="76">
        <v>810242</v>
      </c>
      <c r="D1937" s="79" t="s">
        <v>2771</v>
      </c>
      <c r="E1937" s="75">
        <v>150</v>
      </c>
      <c r="F1937" s="76">
        <v>40</v>
      </c>
      <c r="G1937" s="76">
        <v>110</v>
      </c>
      <c r="H1937" s="6">
        <f t="shared" si="498"/>
        <v>3808000</v>
      </c>
      <c r="I1937" s="6">
        <f t="shared" si="499"/>
        <v>12386000</v>
      </c>
      <c r="J1937" s="6">
        <f t="shared" si="484"/>
        <v>16194000</v>
      </c>
      <c r="K1937" s="7">
        <f t="shared" si="485"/>
        <v>8640000</v>
      </c>
      <c r="L1937" s="7">
        <f t="shared" si="486"/>
        <v>30470000</v>
      </c>
      <c r="M1937" s="7">
        <f t="shared" si="487"/>
        <v>39110000</v>
      </c>
      <c r="N1937" s="8">
        <f t="shared" si="488"/>
        <v>6480000</v>
      </c>
      <c r="O1937" s="8">
        <f t="shared" si="489"/>
        <v>31416000</v>
      </c>
      <c r="P1937" s="8">
        <f t="shared" si="490"/>
        <v>37896000</v>
      </c>
      <c r="Q1937" s="9">
        <f t="shared" si="491"/>
        <v>6040000</v>
      </c>
      <c r="R1937" s="9">
        <f t="shared" si="492"/>
        <v>19690000</v>
      </c>
      <c r="S1937" s="10">
        <f t="shared" si="493"/>
        <v>25730000</v>
      </c>
      <c r="T1937" s="11">
        <f t="shared" si="494"/>
        <v>4858200</v>
      </c>
      <c r="U1937" s="12">
        <f t="shared" si="495"/>
        <v>27774200</v>
      </c>
      <c r="V1937" s="13">
        <f t="shared" si="496"/>
        <v>26560200</v>
      </c>
      <c r="W1937" s="10">
        <f t="shared" si="497"/>
        <v>14394200</v>
      </c>
    </row>
    <row r="1938" spans="2:23" ht="61.2" x14ac:dyDescent="0.3">
      <c r="B1938" s="76" t="s">
        <v>214</v>
      </c>
      <c r="C1938" s="76">
        <v>810244</v>
      </c>
      <c r="D1938" s="79" t="s">
        <v>2772</v>
      </c>
      <c r="E1938" s="75">
        <v>150</v>
      </c>
      <c r="F1938" s="76">
        <v>40</v>
      </c>
      <c r="G1938" s="76">
        <v>110</v>
      </c>
      <c r="H1938" s="6">
        <f t="shared" si="498"/>
        <v>3808000</v>
      </c>
      <c r="I1938" s="6">
        <f t="shared" si="499"/>
        <v>12386000</v>
      </c>
      <c r="J1938" s="6">
        <f t="shared" si="484"/>
        <v>16194000</v>
      </c>
      <c r="K1938" s="7">
        <f t="shared" si="485"/>
        <v>8640000</v>
      </c>
      <c r="L1938" s="7">
        <f t="shared" si="486"/>
        <v>30470000</v>
      </c>
      <c r="M1938" s="7">
        <f t="shared" si="487"/>
        <v>39110000</v>
      </c>
      <c r="N1938" s="8">
        <f t="shared" si="488"/>
        <v>6480000</v>
      </c>
      <c r="O1938" s="8">
        <f t="shared" si="489"/>
        <v>31416000</v>
      </c>
      <c r="P1938" s="8">
        <f t="shared" si="490"/>
        <v>37896000</v>
      </c>
      <c r="Q1938" s="9">
        <f t="shared" si="491"/>
        <v>6040000</v>
      </c>
      <c r="R1938" s="9">
        <f t="shared" si="492"/>
        <v>19690000</v>
      </c>
      <c r="S1938" s="10">
        <f t="shared" si="493"/>
        <v>25730000</v>
      </c>
      <c r="T1938" s="11">
        <f t="shared" si="494"/>
        <v>4858200</v>
      </c>
      <c r="U1938" s="12">
        <f t="shared" si="495"/>
        <v>27774200</v>
      </c>
      <c r="V1938" s="13">
        <f t="shared" si="496"/>
        <v>26560200</v>
      </c>
      <c r="W1938" s="10">
        <f t="shared" si="497"/>
        <v>14394200</v>
      </c>
    </row>
    <row r="1939" spans="2:23" ht="61.2" x14ac:dyDescent="0.3">
      <c r="B1939" s="76" t="s">
        <v>214</v>
      </c>
      <c r="C1939" s="76">
        <v>810260</v>
      </c>
      <c r="D1939" s="79" t="s">
        <v>2773</v>
      </c>
      <c r="E1939" s="75">
        <v>150</v>
      </c>
      <c r="F1939" s="76">
        <v>40</v>
      </c>
      <c r="G1939" s="76">
        <v>110</v>
      </c>
      <c r="H1939" s="6">
        <f t="shared" si="498"/>
        <v>3808000</v>
      </c>
      <c r="I1939" s="6">
        <f t="shared" si="499"/>
        <v>12386000</v>
      </c>
      <c r="J1939" s="6">
        <f t="shared" si="484"/>
        <v>16194000</v>
      </c>
      <c r="K1939" s="7">
        <f t="shared" si="485"/>
        <v>8640000</v>
      </c>
      <c r="L1939" s="7">
        <f t="shared" si="486"/>
        <v>30470000</v>
      </c>
      <c r="M1939" s="7">
        <f t="shared" si="487"/>
        <v>39110000</v>
      </c>
      <c r="N1939" s="8">
        <f t="shared" si="488"/>
        <v>6480000</v>
      </c>
      <c r="O1939" s="8">
        <f t="shared" si="489"/>
        <v>31416000</v>
      </c>
      <c r="P1939" s="8">
        <f t="shared" si="490"/>
        <v>37896000</v>
      </c>
      <c r="Q1939" s="9">
        <f t="shared" si="491"/>
        <v>6040000</v>
      </c>
      <c r="R1939" s="9">
        <f t="shared" si="492"/>
        <v>19690000</v>
      </c>
      <c r="S1939" s="10">
        <f t="shared" si="493"/>
        <v>25730000</v>
      </c>
      <c r="T1939" s="11">
        <f t="shared" si="494"/>
        <v>4858200</v>
      </c>
      <c r="U1939" s="12">
        <f t="shared" si="495"/>
        <v>27774200</v>
      </c>
      <c r="V1939" s="13">
        <f t="shared" si="496"/>
        <v>26560200</v>
      </c>
      <c r="W1939" s="10">
        <f t="shared" si="497"/>
        <v>14394200</v>
      </c>
    </row>
    <row r="1940" spans="2:23" ht="61.2" x14ac:dyDescent="0.3">
      <c r="B1940" s="78" t="s">
        <v>26</v>
      </c>
      <c r="C1940" s="76">
        <v>810262</v>
      </c>
      <c r="D1940" s="79" t="s">
        <v>2774</v>
      </c>
      <c r="E1940" s="75">
        <v>110</v>
      </c>
      <c r="F1940" s="76">
        <v>45</v>
      </c>
      <c r="G1940" s="76">
        <v>65</v>
      </c>
      <c r="H1940" s="6">
        <f t="shared" si="498"/>
        <v>4284000</v>
      </c>
      <c r="I1940" s="6">
        <f t="shared" si="499"/>
        <v>7319000</v>
      </c>
      <c r="J1940" s="6">
        <f t="shared" si="484"/>
        <v>11603000</v>
      </c>
      <c r="K1940" s="7">
        <f t="shared" si="485"/>
        <v>9720000</v>
      </c>
      <c r="L1940" s="7">
        <f t="shared" si="486"/>
        <v>18005000</v>
      </c>
      <c r="M1940" s="7">
        <f t="shared" si="487"/>
        <v>27725000</v>
      </c>
      <c r="N1940" s="8">
        <f t="shared" si="488"/>
        <v>7290000</v>
      </c>
      <c r="O1940" s="8">
        <f t="shared" si="489"/>
        <v>18564000</v>
      </c>
      <c r="P1940" s="8">
        <f t="shared" si="490"/>
        <v>25854000</v>
      </c>
      <c r="Q1940" s="9">
        <f t="shared" si="491"/>
        <v>6795000</v>
      </c>
      <c r="R1940" s="9">
        <f t="shared" si="492"/>
        <v>11635000</v>
      </c>
      <c r="S1940" s="10">
        <f t="shared" si="493"/>
        <v>18430000</v>
      </c>
      <c r="T1940" s="11">
        <f t="shared" si="494"/>
        <v>3480900</v>
      </c>
      <c r="U1940" s="12">
        <f t="shared" si="495"/>
        <v>19602900</v>
      </c>
      <c r="V1940" s="13">
        <f t="shared" si="496"/>
        <v>17731900</v>
      </c>
      <c r="W1940" s="10">
        <f t="shared" si="497"/>
        <v>10307900</v>
      </c>
    </row>
    <row r="1941" spans="2:23" ht="40.799999999999997" x14ac:dyDescent="0.3">
      <c r="B1941" s="76" t="s">
        <v>214</v>
      </c>
      <c r="C1941" s="76">
        <v>810264</v>
      </c>
      <c r="D1941" s="79" t="s">
        <v>2775</v>
      </c>
      <c r="E1941" s="75">
        <v>150</v>
      </c>
      <c r="F1941" s="76">
        <v>40</v>
      </c>
      <c r="G1941" s="76">
        <v>110</v>
      </c>
      <c r="H1941" s="6">
        <f t="shared" si="498"/>
        <v>3808000</v>
      </c>
      <c r="I1941" s="6">
        <f t="shared" si="499"/>
        <v>12386000</v>
      </c>
      <c r="J1941" s="6">
        <f t="shared" si="484"/>
        <v>16194000</v>
      </c>
      <c r="K1941" s="7">
        <f t="shared" si="485"/>
        <v>8640000</v>
      </c>
      <c r="L1941" s="7">
        <f t="shared" si="486"/>
        <v>30470000</v>
      </c>
      <c r="M1941" s="7">
        <f t="shared" si="487"/>
        <v>39110000</v>
      </c>
      <c r="N1941" s="8">
        <f t="shared" si="488"/>
        <v>6480000</v>
      </c>
      <c r="O1941" s="8">
        <f t="shared" si="489"/>
        <v>31416000</v>
      </c>
      <c r="P1941" s="8">
        <f t="shared" si="490"/>
        <v>37896000</v>
      </c>
      <c r="Q1941" s="9">
        <f t="shared" si="491"/>
        <v>6040000</v>
      </c>
      <c r="R1941" s="9">
        <f t="shared" si="492"/>
        <v>19690000</v>
      </c>
      <c r="S1941" s="10">
        <f t="shared" si="493"/>
        <v>25730000</v>
      </c>
      <c r="T1941" s="11">
        <f t="shared" si="494"/>
        <v>4858200</v>
      </c>
      <c r="U1941" s="12">
        <f t="shared" si="495"/>
        <v>27774200</v>
      </c>
      <c r="V1941" s="13">
        <f t="shared" si="496"/>
        <v>26560200</v>
      </c>
      <c r="W1941" s="10">
        <f t="shared" si="497"/>
        <v>14394200</v>
      </c>
    </row>
    <row r="1942" spans="2:23" ht="40.799999999999997" x14ac:dyDescent="0.3">
      <c r="B1942" s="76" t="s">
        <v>214</v>
      </c>
      <c r="C1942" s="76">
        <v>810266</v>
      </c>
      <c r="D1942" s="79" t="s">
        <v>2776</v>
      </c>
      <c r="E1942" s="75">
        <v>150</v>
      </c>
      <c r="F1942" s="76">
        <v>40</v>
      </c>
      <c r="G1942" s="76">
        <v>110</v>
      </c>
      <c r="H1942" s="6">
        <f t="shared" si="498"/>
        <v>3808000</v>
      </c>
      <c r="I1942" s="6">
        <f t="shared" si="499"/>
        <v>12386000</v>
      </c>
      <c r="J1942" s="6">
        <f t="shared" si="484"/>
        <v>16194000</v>
      </c>
      <c r="K1942" s="7">
        <f t="shared" si="485"/>
        <v>8640000</v>
      </c>
      <c r="L1942" s="7">
        <f t="shared" si="486"/>
        <v>30470000</v>
      </c>
      <c r="M1942" s="7">
        <f t="shared" si="487"/>
        <v>39110000</v>
      </c>
      <c r="N1942" s="8">
        <f t="shared" si="488"/>
        <v>6480000</v>
      </c>
      <c r="O1942" s="8">
        <f t="shared" si="489"/>
        <v>31416000</v>
      </c>
      <c r="P1942" s="8">
        <f t="shared" si="490"/>
        <v>37896000</v>
      </c>
      <c r="Q1942" s="9">
        <f t="shared" si="491"/>
        <v>6040000</v>
      </c>
      <c r="R1942" s="9">
        <f t="shared" si="492"/>
        <v>19690000</v>
      </c>
      <c r="S1942" s="10">
        <f t="shared" si="493"/>
        <v>25730000</v>
      </c>
      <c r="T1942" s="11">
        <f t="shared" si="494"/>
        <v>4858200</v>
      </c>
      <c r="U1942" s="12">
        <f t="shared" si="495"/>
        <v>27774200</v>
      </c>
      <c r="V1942" s="13">
        <f t="shared" si="496"/>
        <v>26560200</v>
      </c>
      <c r="W1942" s="10">
        <f t="shared" si="497"/>
        <v>14394200</v>
      </c>
    </row>
    <row r="1943" spans="2:23" x14ac:dyDescent="0.3">
      <c r="B1943" s="76" t="s">
        <v>214</v>
      </c>
      <c r="C1943" s="76">
        <v>810268</v>
      </c>
      <c r="D1943" s="79" t="s">
        <v>2777</v>
      </c>
      <c r="E1943" s="75">
        <v>150</v>
      </c>
      <c r="F1943" s="76">
        <v>40</v>
      </c>
      <c r="G1943" s="76">
        <v>110</v>
      </c>
      <c r="H1943" s="6">
        <f t="shared" si="498"/>
        <v>3808000</v>
      </c>
      <c r="I1943" s="6">
        <f t="shared" si="499"/>
        <v>12386000</v>
      </c>
      <c r="J1943" s="6">
        <f t="shared" ref="J1943:J1990" si="500">I1943+H1943</f>
        <v>16194000</v>
      </c>
      <c r="K1943" s="7">
        <f t="shared" ref="K1943:K1990" si="501">F1943*216000</f>
        <v>8640000</v>
      </c>
      <c r="L1943" s="7">
        <f t="shared" ref="L1943:L1990" si="502">G1943*277000</f>
        <v>30470000</v>
      </c>
      <c r="M1943" s="7">
        <f t="shared" ref="M1943:M1990" si="503">L1943+K1943</f>
        <v>39110000</v>
      </c>
      <c r="N1943" s="8">
        <f t="shared" ref="N1943:N1990" si="504">F1943*162000</f>
        <v>6480000</v>
      </c>
      <c r="O1943" s="8">
        <f t="shared" ref="O1943:O1990" si="505">G1943*285600</f>
        <v>31416000</v>
      </c>
      <c r="P1943" s="8">
        <f t="shared" ref="P1943:P1990" si="506">O1943+N1943</f>
        <v>37896000</v>
      </c>
      <c r="Q1943" s="9">
        <f t="shared" ref="Q1943:Q1990" si="507">F1943*151000</f>
        <v>6040000</v>
      </c>
      <c r="R1943" s="9">
        <f t="shared" ref="R1943:R1990" si="508">G1943*179000</f>
        <v>19690000</v>
      </c>
      <c r="S1943" s="10">
        <f t="shared" ref="S1943:S1990" si="509">R1943+Q1943</f>
        <v>25730000</v>
      </c>
      <c r="T1943" s="11">
        <f t="shared" ref="T1943:T1990" si="510">J1943*30/100</f>
        <v>4858200</v>
      </c>
      <c r="U1943" s="12">
        <f t="shared" ref="U1943:U1990" si="511">(M1943-J1943)+T1943</f>
        <v>27774200</v>
      </c>
      <c r="V1943" s="13">
        <f t="shared" ref="V1943:V1990" si="512">(P1943-J1943)+T1943</f>
        <v>26560200</v>
      </c>
      <c r="W1943" s="10">
        <f t="shared" ref="W1943:W1990" si="513">(S1943-J1943)+T1943</f>
        <v>14394200</v>
      </c>
    </row>
    <row r="1944" spans="2:23" ht="61.2" x14ac:dyDescent="0.3">
      <c r="B1944" s="76" t="s">
        <v>214</v>
      </c>
      <c r="C1944" s="76">
        <v>810270</v>
      </c>
      <c r="D1944" s="79" t="s">
        <v>2778</v>
      </c>
      <c r="E1944" s="75">
        <v>150</v>
      </c>
      <c r="F1944" s="76">
        <v>40</v>
      </c>
      <c r="G1944" s="76">
        <v>110</v>
      </c>
      <c r="H1944" s="6">
        <f t="shared" si="498"/>
        <v>3808000</v>
      </c>
      <c r="I1944" s="6">
        <f t="shared" si="499"/>
        <v>12386000</v>
      </c>
      <c r="J1944" s="6">
        <f t="shared" si="500"/>
        <v>16194000</v>
      </c>
      <c r="K1944" s="7">
        <f t="shared" si="501"/>
        <v>8640000</v>
      </c>
      <c r="L1944" s="7">
        <f t="shared" si="502"/>
        <v>30470000</v>
      </c>
      <c r="M1944" s="7">
        <f t="shared" si="503"/>
        <v>39110000</v>
      </c>
      <c r="N1944" s="8">
        <f t="shared" si="504"/>
        <v>6480000</v>
      </c>
      <c r="O1944" s="8">
        <f t="shared" si="505"/>
        <v>31416000</v>
      </c>
      <c r="P1944" s="8">
        <f t="shared" si="506"/>
        <v>37896000</v>
      </c>
      <c r="Q1944" s="9">
        <f t="shared" si="507"/>
        <v>6040000</v>
      </c>
      <c r="R1944" s="9">
        <f t="shared" si="508"/>
        <v>19690000</v>
      </c>
      <c r="S1944" s="10">
        <f t="shared" si="509"/>
        <v>25730000</v>
      </c>
      <c r="T1944" s="11">
        <f t="shared" si="510"/>
        <v>4858200</v>
      </c>
      <c r="U1944" s="12">
        <f t="shared" si="511"/>
        <v>27774200</v>
      </c>
      <c r="V1944" s="13">
        <f t="shared" si="512"/>
        <v>26560200</v>
      </c>
      <c r="W1944" s="10">
        <f t="shared" si="513"/>
        <v>14394200</v>
      </c>
    </row>
    <row r="1945" spans="2:23" ht="61.2" x14ac:dyDescent="0.3">
      <c r="B1945" s="76" t="s">
        <v>214</v>
      </c>
      <c r="C1945" s="76">
        <v>810280</v>
      </c>
      <c r="D1945" s="79" t="s">
        <v>2779</v>
      </c>
      <c r="E1945" s="75">
        <v>150</v>
      </c>
      <c r="F1945" s="76">
        <v>40</v>
      </c>
      <c r="G1945" s="76">
        <v>110</v>
      </c>
      <c r="H1945" s="6">
        <f t="shared" si="498"/>
        <v>3808000</v>
      </c>
      <c r="I1945" s="6">
        <f t="shared" si="499"/>
        <v>12386000</v>
      </c>
      <c r="J1945" s="6">
        <f t="shared" si="500"/>
        <v>16194000</v>
      </c>
      <c r="K1945" s="7">
        <f t="shared" si="501"/>
        <v>8640000</v>
      </c>
      <c r="L1945" s="7">
        <f t="shared" si="502"/>
        <v>30470000</v>
      </c>
      <c r="M1945" s="7">
        <f t="shared" si="503"/>
        <v>39110000</v>
      </c>
      <c r="N1945" s="8">
        <f t="shared" si="504"/>
        <v>6480000</v>
      </c>
      <c r="O1945" s="8">
        <f t="shared" si="505"/>
        <v>31416000</v>
      </c>
      <c r="P1945" s="8">
        <f t="shared" si="506"/>
        <v>37896000</v>
      </c>
      <c r="Q1945" s="9">
        <f t="shared" si="507"/>
        <v>6040000</v>
      </c>
      <c r="R1945" s="9">
        <f t="shared" si="508"/>
        <v>19690000</v>
      </c>
      <c r="S1945" s="10">
        <f t="shared" si="509"/>
        <v>25730000</v>
      </c>
      <c r="T1945" s="11">
        <f t="shared" si="510"/>
        <v>4858200</v>
      </c>
      <c r="U1945" s="12">
        <f t="shared" si="511"/>
        <v>27774200</v>
      </c>
      <c r="V1945" s="13">
        <f t="shared" si="512"/>
        <v>26560200</v>
      </c>
      <c r="W1945" s="10">
        <f t="shared" si="513"/>
        <v>14394200</v>
      </c>
    </row>
    <row r="1946" spans="2:23" ht="61.2" x14ac:dyDescent="0.3">
      <c r="B1946" s="76" t="s">
        <v>214</v>
      </c>
      <c r="C1946" s="76">
        <v>810282</v>
      </c>
      <c r="D1946" s="79" t="s">
        <v>2780</v>
      </c>
      <c r="E1946" s="75">
        <v>150</v>
      </c>
      <c r="F1946" s="76">
        <v>40</v>
      </c>
      <c r="G1946" s="76">
        <v>110</v>
      </c>
      <c r="H1946" s="6">
        <f t="shared" si="498"/>
        <v>3808000</v>
      </c>
      <c r="I1946" s="6">
        <f t="shared" si="499"/>
        <v>12386000</v>
      </c>
      <c r="J1946" s="6">
        <f t="shared" si="500"/>
        <v>16194000</v>
      </c>
      <c r="K1946" s="7">
        <f t="shared" si="501"/>
        <v>8640000</v>
      </c>
      <c r="L1946" s="7">
        <f t="shared" si="502"/>
        <v>30470000</v>
      </c>
      <c r="M1946" s="7">
        <f t="shared" si="503"/>
        <v>39110000</v>
      </c>
      <c r="N1946" s="8">
        <f t="shared" si="504"/>
        <v>6480000</v>
      </c>
      <c r="O1946" s="8">
        <f t="shared" si="505"/>
        <v>31416000</v>
      </c>
      <c r="P1946" s="8">
        <f t="shared" si="506"/>
        <v>37896000</v>
      </c>
      <c r="Q1946" s="9">
        <f t="shared" si="507"/>
        <v>6040000</v>
      </c>
      <c r="R1946" s="9">
        <f t="shared" si="508"/>
        <v>19690000</v>
      </c>
      <c r="S1946" s="10">
        <f t="shared" si="509"/>
        <v>25730000</v>
      </c>
      <c r="T1946" s="11">
        <f t="shared" si="510"/>
        <v>4858200</v>
      </c>
      <c r="U1946" s="12">
        <f t="shared" si="511"/>
        <v>27774200</v>
      </c>
      <c r="V1946" s="13">
        <f t="shared" si="512"/>
        <v>26560200</v>
      </c>
      <c r="W1946" s="10">
        <f t="shared" si="513"/>
        <v>14394200</v>
      </c>
    </row>
    <row r="1947" spans="2:23" ht="61.2" x14ac:dyDescent="0.3">
      <c r="B1947" s="76" t="s">
        <v>214</v>
      </c>
      <c r="C1947" s="76">
        <v>810300</v>
      </c>
      <c r="D1947" s="79" t="s">
        <v>2781</v>
      </c>
      <c r="E1947" s="75">
        <v>52</v>
      </c>
      <c r="F1947" s="76">
        <v>25</v>
      </c>
      <c r="G1947" s="76">
        <v>27</v>
      </c>
      <c r="H1947" s="6">
        <f t="shared" si="498"/>
        <v>2380000</v>
      </c>
      <c r="I1947" s="6">
        <f t="shared" si="499"/>
        <v>3040200</v>
      </c>
      <c r="J1947" s="6">
        <f t="shared" si="500"/>
        <v>5420200</v>
      </c>
      <c r="K1947" s="7">
        <f t="shared" si="501"/>
        <v>5400000</v>
      </c>
      <c r="L1947" s="7">
        <f t="shared" si="502"/>
        <v>7479000</v>
      </c>
      <c r="M1947" s="7">
        <f t="shared" si="503"/>
        <v>12879000</v>
      </c>
      <c r="N1947" s="8">
        <f t="shared" si="504"/>
        <v>4050000</v>
      </c>
      <c r="O1947" s="8">
        <f t="shared" si="505"/>
        <v>7711200</v>
      </c>
      <c r="P1947" s="8">
        <f t="shared" si="506"/>
        <v>11761200</v>
      </c>
      <c r="Q1947" s="9">
        <f t="shared" si="507"/>
        <v>3775000</v>
      </c>
      <c r="R1947" s="9">
        <f t="shared" si="508"/>
        <v>4833000</v>
      </c>
      <c r="S1947" s="10">
        <f t="shared" si="509"/>
        <v>8608000</v>
      </c>
      <c r="T1947" s="11">
        <f t="shared" si="510"/>
        <v>1626060</v>
      </c>
      <c r="U1947" s="12">
        <f t="shared" si="511"/>
        <v>9084860</v>
      </c>
      <c r="V1947" s="13">
        <f t="shared" si="512"/>
        <v>7967060</v>
      </c>
      <c r="W1947" s="10">
        <f t="shared" si="513"/>
        <v>4813860</v>
      </c>
    </row>
    <row r="1948" spans="2:23" ht="40.799999999999997" x14ac:dyDescent="0.3">
      <c r="B1948" s="76" t="s">
        <v>214</v>
      </c>
      <c r="C1948" s="76">
        <v>810302</v>
      </c>
      <c r="D1948" s="79" t="s">
        <v>2782</v>
      </c>
      <c r="E1948" s="75">
        <v>69</v>
      </c>
      <c r="F1948" s="76">
        <v>32</v>
      </c>
      <c r="G1948" s="76">
        <v>37</v>
      </c>
      <c r="H1948" s="6">
        <f t="shared" si="498"/>
        <v>3046400</v>
      </c>
      <c r="I1948" s="6">
        <f t="shared" si="499"/>
        <v>4166200</v>
      </c>
      <c r="J1948" s="6">
        <f t="shared" si="500"/>
        <v>7212600</v>
      </c>
      <c r="K1948" s="7">
        <f t="shared" si="501"/>
        <v>6912000</v>
      </c>
      <c r="L1948" s="7">
        <f t="shared" si="502"/>
        <v>10249000</v>
      </c>
      <c r="M1948" s="7">
        <f t="shared" si="503"/>
        <v>17161000</v>
      </c>
      <c r="N1948" s="8">
        <f t="shared" si="504"/>
        <v>5184000</v>
      </c>
      <c r="O1948" s="8">
        <f t="shared" si="505"/>
        <v>10567200</v>
      </c>
      <c r="P1948" s="8">
        <f t="shared" si="506"/>
        <v>15751200</v>
      </c>
      <c r="Q1948" s="9">
        <f t="shared" si="507"/>
        <v>4832000</v>
      </c>
      <c r="R1948" s="9">
        <f t="shared" si="508"/>
        <v>6623000</v>
      </c>
      <c r="S1948" s="10">
        <f t="shared" si="509"/>
        <v>11455000</v>
      </c>
      <c r="T1948" s="11">
        <f t="shared" si="510"/>
        <v>2163780</v>
      </c>
      <c r="U1948" s="12">
        <f t="shared" si="511"/>
        <v>12112180</v>
      </c>
      <c r="V1948" s="13">
        <f t="shared" si="512"/>
        <v>10702380</v>
      </c>
      <c r="W1948" s="10">
        <f t="shared" si="513"/>
        <v>6406180</v>
      </c>
    </row>
    <row r="1949" spans="2:23" ht="40.799999999999997" x14ac:dyDescent="0.3">
      <c r="B1949" s="76" t="s">
        <v>214</v>
      </c>
      <c r="C1949" s="76">
        <v>810304</v>
      </c>
      <c r="D1949" s="79" t="s">
        <v>2783</v>
      </c>
      <c r="E1949" s="75">
        <v>88</v>
      </c>
      <c r="F1949" s="76">
        <v>40</v>
      </c>
      <c r="G1949" s="76">
        <v>48</v>
      </c>
      <c r="H1949" s="6">
        <f t="shared" si="498"/>
        <v>3808000</v>
      </c>
      <c r="I1949" s="6">
        <f t="shared" si="499"/>
        <v>5404800</v>
      </c>
      <c r="J1949" s="6">
        <f t="shared" si="500"/>
        <v>9212800</v>
      </c>
      <c r="K1949" s="7">
        <f t="shared" si="501"/>
        <v>8640000</v>
      </c>
      <c r="L1949" s="7">
        <f t="shared" si="502"/>
        <v>13296000</v>
      </c>
      <c r="M1949" s="7">
        <f t="shared" si="503"/>
        <v>21936000</v>
      </c>
      <c r="N1949" s="8">
        <f t="shared" si="504"/>
        <v>6480000</v>
      </c>
      <c r="O1949" s="8">
        <f t="shared" si="505"/>
        <v>13708800</v>
      </c>
      <c r="P1949" s="8">
        <f t="shared" si="506"/>
        <v>20188800</v>
      </c>
      <c r="Q1949" s="9">
        <f t="shared" si="507"/>
        <v>6040000</v>
      </c>
      <c r="R1949" s="9">
        <f t="shared" si="508"/>
        <v>8592000</v>
      </c>
      <c r="S1949" s="10">
        <f t="shared" si="509"/>
        <v>14632000</v>
      </c>
      <c r="T1949" s="11">
        <f t="shared" si="510"/>
        <v>2763840</v>
      </c>
      <c r="U1949" s="12">
        <f t="shared" si="511"/>
        <v>15487040</v>
      </c>
      <c r="V1949" s="13">
        <f t="shared" si="512"/>
        <v>13739840</v>
      </c>
      <c r="W1949" s="10">
        <f t="shared" si="513"/>
        <v>8183040</v>
      </c>
    </row>
    <row r="1950" spans="2:23" ht="81.599999999999994" x14ac:dyDescent="0.3">
      <c r="B1950" s="76" t="s">
        <v>214</v>
      </c>
      <c r="C1950" s="76">
        <v>810306</v>
      </c>
      <c r="D1950" s="79" t="s">
        <v>2784</v>
      </c>
      <c r="E1950" s="75">
        <v>104</v>
      </c>
      <c r="F1950" s="76">
        <v>45</v>
      </c>
      <c r="G1950" s="76">
        <v>59</v>
      </c>
      <c r="H1950" s="6">
        <f t="shared" si="498"/>
        <v>4284000</v>
      </c>
      <c r="I1950" s="6">
        <f t="shared" si="499"/>
        <v>6643400</v>
      </c>
      <c r="J1950" s="6">
        <f t="shared" si="500"/>
        <v>10927400</v>
      </c>
      <c r="K1950" s="7">
        <f t="shared" si="501"/>
        <v>9720000</v>
      </c>
      <c r="L1950" s="7">
        <f t="shared" si="502"/>
        <v>16343000</v>
      </c>
      <c r="M1950" s="7">
        <f t="shared" si="503"/>
        <v>26063000</v>
      </c>
      <c r="N1950" s="8">
        <f t="shared" si="504"/>
        <v>7290000</v>
      </c>
      <c r="O1950" s="8">
        <f t="shared" si="505"/>
        <v>16850400</v>
      </c>
      <c r="P1950" s="8">
        <f t="shared" si="506"/>
        <v>24140400</v>
      </c>
      <c r="Q1950" s="9">
        <f t="shared" si="507"/>
        <v>6795000</v>
      </c>
      <c r="R1950" s="9">
        <f t="shared" si="508"/>
        <v>10561000</v>
      </c>
      <c r="S1950" s="10">
        <f t="shared" si="509"/>
        <v>17356000</v>
      </c>
      <c r="T1950" s="11">
        <f t="shared" si="510"/>
        <v>3278220</v>
      </c>
      <c r="U1950" s="12">
        <f t="shared" si="511"/>
        <v>18413820</v>
      </c>
      <c r="V1950" s="13">
        <f t="shared" si="512"/>
        <v>16491220</v>
      </c>
      <c r="W1950" s="10">
        <f t="shared" si="513"/>
        <v>9706820</v>
      </c>
    </row>
    <row r="1951" spans="2:23" ht="102" x14ac:dyDescent="0.3">
      <c r="B1951" s="76" t="s">
        <v>1516</v>
      </c>
      <c r="C1951" s="76">
        <v>810308</v>
      </c>
      <c r="D1951" s="79" t="s">
        <v>2785</v>
      </c>
      <c r="E1951" s="75">
        <v>42</v>
      </c>
      <c r="F1951" s="76">
        <v>20</v>
      </c>
      <c r="G1951" s="76">
        <v>22</v>
      </c>
      <c r="H1951" s="6">
        <f t="shared" si="498"/>
        <v>1904000</v>
      </c>
      <c r="I1951" s="6">
        <f t="shared" si="499"/>
        <v>2477200</v>
      </c>
      <c r="J1951" s="6">
        <f t="shared" si="500"/>
        <v>4381200</v>
      </c>
      <c r="K1951" s="7">
        <f t="shared" si="501"/>
        <v>4320000</v>
      </c>
      <c r="L1951" s="7">
        <f t="shared" si="502"/>
        <v>6094000</v>
      </c>
      <c r="M1951" s="7">
        <f t="shared" si="503"/>
        <v>10414000</v>
      </c>
      <c r="N1951" s="8">
        <f t="shared" si="504"/>
        <v>3240000</v>
      </c>
      <c r="O1951" s="8">
        <f t="shared" si="505"/>
        <v>6283200</v>
      </c>
      <c r="P1951" s="8">
        <f t="shared" si="506"/>
        <v>9523200</v>
      </c>
      <c r="Q1951" s="9">
        <f t="shared" si="507"/>
        <v>3020000</v>
      </c>
      <c r="R1951" s="9">
        <f t="shared" si="508"/>
        <v>3938000</v>
      </c>
      <c r="S1951" s="10">
        <f t="shared" si="509"/>
        <v>6958000</v>
      </c>
      <c r="T1951" s="11">
        <f t="shared" si="510"/>
        <v>1314360</v>
      </c>
      <c r="U1951" s="12">
        <f t="shared" si="511"/>
        <v>7347160</v>
      </c>
      <c r="V1951" s="13">
        <f t="shared" si="512"/>
        <v>6456360</v>
      </c>
      <c r="W1951" s="10">
        <f t="shared" si="513"/>
        <v>3891160</v>
      </c>
    </row>
    <row r="1952" spans="2:23" ht="102" x14ac:dyDescent="0.3">
      <c r="B1952" s="76" t="s">
        <v>1516</v>
      </c>
      <c r="C1952" s="76">
        <v>810310</v>
      </c>
      <c r="D1952" s="79" t="s">
        <v>2786</v>
      </c>
      <c r="E1952" s="75">
        <v>26</v>
      </c>
      <c r="F1952" s="76">
        <v>10</v>
      </c>
      <c r="G1952" s="76">
        <v>16</v>
      </c>
      <c r="H1952" s="6">
        <f t="shared" si="498"/>
        <v>952000</v>
      </c>
      <c r="I1952" s="6">
        <f t="shared" si="499"/>
        <v>1801600</v>
      </c>
      <c r="J1952" s="6">
        <f t="shared" si="500"/>
        <v>2753600</v>
      </c>
      <c r="K1952" s="7">
        <f t="shared" si="501"/>
        <v>2160000</v>
      </c>
      <c r="L1952" s="7">
        <f t="shared" si="502"/>
        <v>4432000</v>
      </c>
      <c r="M1952" s="7">
        <f t="shared" si="503"/>
        <v>6592000</v>
      </c>
      <c r="N1952" s="8">
        <f t="shared" si="504"/>
        <v>1620000</v>
      </c>
      <c r="O1952" s="8">
        <f t="shared" si="505"/>
        <v>4569600</v>
      </c>
      <c r="P1952" s="8">
        <f t="shared" si="506"/>
        <v>6189600</v>
      </c>
      <c r="Q1952" s="9">
        <f t="shared" si="507"/>
        <v>1510000</v>
      </c>
      <c r="R1952" s="9">
        <f t="shared" si="508"/>
        <v>2864000</v>
      </c>
      <c r="S1952" s="10">
        <f t="shared" si="509"/>
        <v>4374000</v>
      </c>
      <c r="T1952" s="11">
        <f t="shared" si="510"/>
        <v>826080</v>
      </c>
      <c r="U1952" s="12">
        <f t="shared" si="511"/>
        <v>4664480</v>
      </c>
      <c r="V1952" s="13">
        <f t="shared" si="512"/>
        <v>4262080</v>
      </c>
      <c r="W1952" s="10">
        <f t="shared" si="513"/>
        <v>2446480</v>
      </c>
    </row>
    <row r="1953" spans="2:23" ht="40.799999999999997" x14ac:dyDescent="0.3">
      <c r="B1953" s="78" t="s">
        <v>26</v>
      </c>
      <c r="C1953" s="76">
        <v>810320</v>
      </c>
      <c r="D1953" s="79" t="s">
        <v>1726</v>
      </c>
      <c r="E1953" s="75">
        <v>18</v>
      </c>
      <c r="F1953" s="76">
        <v>6</v>
      </c>
      <c r="G1953" s="76">
        <v>12</v>
      </c>
      <c r="H1953" s="6">
        <f t="shared" si="498"/>
        <v>571200</v>
      </c>
      <c r="I1953" s="6">
        <f t="shared" si="499"/>
        <v>1351200</v>
      </c>
      <c r="J1953" s="6">
        <f t="shared" si="500"/>
        <v>1922400</v>
      </c>
      <c r="K1953" s="7">
        <f t="shared" si="501"/>
        <v>1296000</v>
      </c>
      <c r="L1953" s="7">
        <f t="shared" si="502"/>
        <v>3324000</v>
      </c>
      <c r="M1953" s="7">
        <f t="shared" si="503"/>
        <v>4620000</v>
      </c>
      <c r="N1953" s="8">
        <f t="shared" si="504"/>
        <v>972000</v>
      </c>
      <c r="O1953" s="8">
        <f t="shared" si="505"/>
        <v>3427200</v>
      </c>
      <c r="P1953" s="8">
        <f t="shared" si="506"/>
        <v>4399200</v>
      </c>
      <c r="Q1953" s="9">
        <f t="shared" si="507"/>
        <v>906000</v>
      </c>
      <c r="R1953" s="9">
        <f t="shared" si="508"/>
        <v>2148000</v>
      </c>
      <c r="S1953" s="10">
        <f t="shared" si="509"/>
        <v>3054000</v>
      </c>
      <c r="T1953" s="11">
        <f t="shared" si="510"/>
        <v>576720</v>
      </c>
      <c r="U1953" s="12">
        <f t="shared" si="511"/>
        <v>3274320</v>
      </c>
      <c r="V1953" s="13">
        <f t="shared" si="512"/>
        <v>3053520</v>
      </c>
      <c r="W1953" s="10">
        <f t="shared" si="513"/>
        <v>1708320</v>
      </c>
    </row>
    <row r="1954" spans="2:23" ht="204" x14ac:dyDescent="0.3">
      <c r="B1954" s="78" t="s">
        <v>26</v>
      </c>
      <c r="C1954" s="76">
        <v>810322</v>
      </c>
      <c r="D1954" s="79" t="s">
        <v>2787</v>
      </c>
      <c r="E1954" s="75">
        <v>25</v>
      </c>
      <c r="F1954" s="76">
        <v>8</v>
      </c>
      <c r="G1954" s="76">
        <v>17</v>
      </c>
      <c r="H1954" s="6">
        <f t="shared" si="498"/>
        <v>761600</v>
      </c>
      <c r="I1954" s="6">
        <f t="shared" si="499"/>
        <v>1914200</v>
      </c>
      <c r="J1954" s="6">
        <f t="shared" si="500"/>
        <v>2675800</v>
      </c>
      <c r="K1954" s="7">
        <f t="shared" si="501"/>
        <v>1728000</v>
      </c>
      <c r="L1954" s="7">
        <f t="shared" si="502"/>
        <v>4709000</v>
      </c>
      <c r="M1954" s="7">
        <f t="shared" si="503"/>
        <v>6437000</v>
      </c>
      <c r="N1954" s="8">
        <f t="shared" si="504"/>
        <v>1296000</v>
      </c>
      <c r="O1954" s="8">
        <f t="shared" si="505"/>
        <v>4855200</v>
      </c>
      <c r="P1954" s="8">
        <f t="shared" si="506"/>
        <v>6151200</v>
      </c>
      <c r="Q1954" s="9">
        <f t="shared" si="507"/>
        <v>1208000</v>
      </c>
      <c r="R1954" s="9">
        <f t="shared" si="508"/>
        <v>3043000</v>
      </c>
      <c r="S1954" s="10">
        <f t="shared" si="509"/>
        <v>4251000</v>
      </c>
      <c r="T1954" s="11">
        <f t="shared" si="510"/>
        <v>802740</v>
      </c>
      <c r="U1954" s="12">
        <f t="shared" si="511"/>
        <v>4563940</v>
      </c>
      <c r="V1954" s="13">
        <f t="shared" si="512"/>
        <v>4278140</v>
      </c>
      <c r="W1954" s="10">
        <f t="shared" si="513"/>
        <v>2377940</v>
      </c>
    </row>
    <row r="1955" spans="2:23" x14ac:dyDescent="0.3">
      <c r="B1955" s="78" t="s">
        <v>26</v>
      </c>
      <c r="C1955" s="76">
        <v>810324</v>
      </c>
      <c r="D1955" s="79" t="s">
        <v>2788</v>
      </c>
      <c r="E1955" s="75">
        <v>25</v>
      </c>
      <c r="F1955" s="76">
        <v>8</v>
      </c>
      <c r="G1955" s="76">
        <v>17</v>
      </c>
      <c r="H1955" s="6">
        <f t="shared" si="498"/>
        <v>761600</v>
      </c>
      <c r="I1955" s="6">
        <f t="shared" si="499"/>
        <v>1914200</v>
      </c>
      <c r="J1955" s="6">
        <f t="shared" si="500"/>
        <v>2675800</v>
      </c>
      <c r="K1955" s="7">
        <f t="shared" si="501"/>
        <v>1728000</v>
      </c>
      <c r="L1955" s="7">
        <f t="shared" si="502"/>
        <v>4709000</v>
      </c>
      <c r="M1955" s="7">
        <f t="shared" si="503"/>
        <v>6437000</v>
      </c>
      <c r="N1955" s="8">
        <f t="shared" si="504"/>
        <v>1296000</v>
      </c>
      <c r="O1955" s="8">
        <f t="shared" si="505"/>
        <v>4855200</v>
      </c>
      <c r="P1955" s="8">
        <f t="shared" si="506"/>
        <v>6151200</v>
      </c>
      <c r="Q1955" s="9">
        <f t="shared" si="507"/>
        <v>1208000</v>
      </c>
      <c r="R1955" s="9">
        <f t="shared" si="508"/>
        <v>3043000</v>
      </c>
      <c r="S1955" s="10">
        <f t="shared" si="509"/>
        <v>4251000</v>
      </c>
      <c r="T1955" s="11">
        <f t="shared" si="510"/>
        <v>802740</v>
      </c>
      <c r="U1955" s="12">
        <f t="shared" si="511"/>
        <v>4563940</v>
      </c>
      <c r="V1955" s="13">
        <f t="shared" si="512"/>
        <v>4278140</v>
      </c>
      <c r="W1955" s="10">
        <f t="shared" si="513"/>
        <v>2377940</v>
      </c>
    </row>
    <row r="1956" spans="2:23" x14ac:dyDescent="0.3">
      <c r="B1956" s="78" t="s">
        <v>26</v>
      </c>
      <c r="C1956" s="76">
        <v>810326</v>
      </c>
      <c r="D1956" s="79" t="s">
        <v>2789</v>
      </c>
      <c r="E1956" s="75">
        <v>25</v>
      </c>
      <c r="F1956" s="76">
        <v>8</v>
      </c>
      <c r="G1956" s="76">
        <v>17</v>
      </c>
      <c r="H1956" s="6">
        <f t="shared" si="498"/>
        <v>761600</v>
      </c>
      <c r="I1956" s="6">
        <f t="shared" si="499"/>
        <v>1914200</v>
      </c>
      <c r="J1956" s="6">
        <f t="shared" si="500"/>
        <v>2675800</v>
      </c>
      <c r="K1956" s="7">
        <f t="shared" si="501"/>
        <v>1728000</v>
      </c>
      <c r="L1956" s="7">
        <f t="shared" si="502"/>
        <v>4709000</v>
      </c>
      <c r="M1956" s="7">
        <f t="shared" si="503"/>
        <v>6437000</v>
      </c>
      <c r="N1956" s="8">
        <f t="shared" si="504"/>
        <v>1296000</v>
      </c>
      <c r="O1956" s="8">
        <f t="shared" si="505"/>
        <v>4855200</v>
      </c>
      <c r="P1956" s="8">
        <f t="shared" si="506"/>
        <v>6151200</v>
      </c>
      <c r="Q1956" s="9">
        <f t="shared" si="507"/>
        <v>1208000</v>
      </c>
      <c r="R1956" s="9">
        <f t="shared" si="508"/>
        <v>3043000</v>
      </c>
      <c r="S1956" s="10">
        <f t="shared" si="509"/>
        <v>4251000</v>
      </c>
      <c r="T1956" s="11">
        <f t="shared" si="510"/>
        <v>802740</v>
      </c>
      <c r="U1956" s="12">
        <f t="shared" si="511"/>
        <v>4563940</v>
      </c>
      <c r="V1956" s="13">
        <f t="shared" si="512"/>
        <v>4278140</v>
      </c>
      <c r="W1956" s="10">
        <f t="shared" si="513"/>
        <v>2377940</v>
      </c>
    </row>
    <row r="1957" spans="2:23" x14ac:dyDescent="0.3">
      <c r="B1957" s="78" t="s">
        <v>26</v>
      </c>
      <c r="C1957" s="76">
        <v>810328</v>
      </c>
      <c r="D1957" s="79" t="s">
        <v>2790</v>
      </c>
      <c r="E1957" s="75">
        <v>50</v>
      </c>
      <c r="F1957" s="76">
        <v>15</v>
      </c>
      <c r="G1957" s="76">
        <v>35</v>
      </c>
      <c r="H1957" s="6">
        <f t="shared" si="498"/>
        <v>1428000</v>
      </c>
      <c r="I1957" s="6">
        <f t="shared" si="499"/>
        <v>3941000</v>
      </c>
      <c r="J1957" s="6">
        <f t="shared" si="500"/>
        <v>5369000</v>
      </c>
      <c r="K1957" s="7">
        <f t="shared" si="501"/>
        <v>3240000</v>
      </c>
      <c r="L1957" s="7">
        <f t="shared" si="502"/>
        <v>9695000</v>
      </c>
      <c r="M1957" s="7">
        <f t="shared" si="503"/>
        <v>12935000</v>
      </c>
      <c r="N1957" s="8">
        <f t="shared" si="504"/>
        <v>2430000</v>
      </c>
      <c r="O1957" s="8">
        <f t="shared" si="505"/>
        <v>9996000</v>
      </c>
      <c r="P1957" s="8">
        <f t="shared" si="506"/>
        <v>12426000</v>
      </c>
      <c r="Q1957" s="9">
        <f t="shared" si="507"/>
        <v>2265000</v>
      </c>
      <c r="R1957" s="9">
        <f t="shared" si="508"/>
        <v>6265000</v>
      </c>
      <c r="S1957" s="10">
        <f t="shared" si="509"/>
        <v>8530000</v>
      </c>
      <c r="T1957" s="11">
        <f t="shared" si="510"/>
        <v>1610700</v>
      </c>
      <c r="U1957" s="12">
        <f t="shared" si="511"/>
        <v>9176700</v>
      </c>
      <c r="V1957" s="13">
        <f t="shared" si="512"/>
        <v>8667700</v>
      </c>
      <c r="W1957" s="10">
        <f t="shared" si="513"/>
        <v>4771700</v>
      </c>
    </row>
    <row r="1958" spans="2:23" x14ac:dyDescent="0.3">
      <c r="B1958" s="78" t="s">
        <v>26</v>
      </c>
      <c r="C1958" s="76">
        <v>810330</v>
      </c>
      <c r="D1958" s="79" t="s">
        <v>2791</v>
      </c>
      <c r="E1958" s="75">
        <v>48</v>
      </c>
      <c r="F1958" s="76">
        <v>14</v>
      </c>
      <c r="G1958" s="76">
        <v>34</v>
      </c>
      <c r="H1958" s="6">
        <f t="shared" si="498"/>
        <v>1332800</v>
      </c>
      <c r="I1958" s="6">
        <f t="shared" si="499"/>
        <v>3828400</v>
      </c>
      <c r="J1958" s="6">
        <f t="shared" si="500"/>
        <v>5161200</v>
      </c>
      <c r="K1958" s="7">
        <f t="shared" si="501"/>
        <v>3024000</v>
      </c>
      <c r="L1958" s="7">
        <f t="shared" si="502"/>
        <v>9418000</v>
      </c>
      <c r="M1958" s="7">
        <f t="shared" si="503"/>
        <v>12442000</v>
      </c>
      <c r="N1958" s="8">
        <f t="shared" si="504"/>
        <v>2268000</v>
      </c>
      <c r="O1958" s="8">
        <f t="shared" si="505"/>
        <v>9710400</v>
      </c>
      <c r="P1958" s="8">
        <f t="shared" si="506"/>
        <v>11978400</v>
      </c>
      <c r="Q1958" s="9">
        <f t="shared" si="507"/>
        <v>2114000</v>
      </c>
      <c r="R1958" s="9">
        <f t="shared" si="508"/>
        <v>6086000</v>
      </c>
      <c r="S1958" s="10">
        <f t="shared" si="509"/>
        <v>8200000</v>
      </c>
      <c r="T1958" s="11">
        <f t="shared" si="510"/>
        <v>1548360</v>
      </c>
      <c r="U1958" s="12">
        <f t="shared" si="511"/>
        <v>8829160</v>
      </c>
      <c r="V1958" s="13">
        <f t="shared" si="512"/>
        <v>8365560</v>
      </c>
      <c r="W1958" s="10">
        <f t="shared" si="513"/>
        <v>4587160</v>
      </c>
    </row>
    <row r="1959" spans="2:23" ht="40.799999999999997" x14ac:dyDescent="0.3">
      <c r="B1959" s="78" t="s">
        <v>26</v>
      </c>
      <c r="C1959" s="76">
        <v>810332</v>
      </c>
      <c r="D1959" s="79" t="s">
        <v>2792</v>
      </c>
      <c r="E1959" s="75">
        <v>48</v>
      </c>
      <c r="F1959" s="76">
        <v>14</v>
      </c>
      <c r="G1959" s="76">
        <v>34</v>
      </c>
      <c r="H1959" s="6">
        <f t="shared" si="498"/>
        <v>1332800</v>
      </c>
      <c r="I1959" s="6">
        <f t="shared" si="499"/>
        <v>3828400</v>
      </c>
      <c r="J1959" s="6">
        <f t="shared" si="500"/>
        <v>5161200</v>
      </c>
      <c r="K1959" s="7">
        <f t="shared" si="501"/>
        <v>3024000</v>
      </c>
      <c r="L1959" s="7">
        <f t="shared" si="502"/>
        <v>9418000</v>
      </c>
      <c r="M1959" s="7">
        <f t="shared" si="503"/>
        <v>12442000</v>
      </c>
      <c r="N1959" s="8">
        <f t="shared" si="504"/>
        <v>2268000</v>
      </c>
      <c r="O1959" s="8">
        <f t="shared" si="505"/>
        <v>9710400</v>
      </c>
      <c r="P1959" s="8">
        <f t="shared" si="506"/>
        <v>11978400</v>
      </c>
      <c r="Q1959" s="9">
        <f t="shared" si="507"/>
        <v>2114000</v>
      </c>
      <c r="R1959" s="9">
        <f t="shared" si="508"/>
        <v>6086000</v>
      </c>
      <c r="S1959" s="10">
        <f t="shared" si="509"/>
        <v>8200000</v>
      </c>
      <c r="T1959" s="11">
        <f t="shared" si="510"/>
        <v>1548360</v>
      </c>
      <c r="U1959" s="12">
        <f t="shared" si="511"/>
        <v>8829160</v>
      </c>
      <c r="V1959" s="13">
        <f t="shared" si="512"/>
        <v>8365560</v>
      </c>
      <c r="W1959" s="10">
        <f t="shared" si="513"/>
        <v>4587160</v>
      </c>
    </row>
    <row r="1960" spans="2:23" ht="81.599999999999994" x14ac:dyDescent="0.3">
      <c r="B1960" s="78" t="s">
        <v>26</v>
      </c>
      <c r="C1960" s="76">
        <v>810334</v>
      </c>
      <c r="D1960" s="79" t="s">
        <v>2793</v>
      </c>
      <c r="E1960" s="75">
        <v>48</v>
      </c>
      <c r="F1960" s="76">
        <v>14</v>
      </c>
      <c r="G1960" s="76">
        <v>34</v>
      </c>
      <c r="H1960" s="6">
        <f t="shared" si="498"/>
        <v>1332800</v>
      </c>
      <c r="I1960" s="6">
        <f t="shared" si="499"/>
        <v>3828400</v>
      </c>
      <c r="J1960" s="6">
        <f t="shared" si="500"/>
        <v>5161200</v>
      </c>
      <c r="K1960" s="7">
        <f t="shared" si="501"/>
        <v>3024000</v>
      </c>
      <c r="L1960" s="7">
        <f t="shared" si="502"/>
        <v>9418000</v>
      </c>
      <c r="M1960" s="7">
        <f t="shared" si="503"/>
        <v>12442000</v>
      </c>
      <c r="N1960" s="8">
        <f t="shared" si="504"/>
        <v>2268000</v>
      </c>
      <c r="O1960" s="8">
        <f t="shared" si="505"/>
        <v>9710400</v>
      </c>
      <c r="P1960" s="8">
        <f t="shared" si="506"/>
        <v>11978400</v>
      </c>
      <c r="Q1960" s="9">
        <f t="shared" si="507"/>
        <v>2114000</v>
      </c>
      <c r="R1960" s="9">
        <f t="shared" si="508"/>
        <v>6086000</v>
      </c>
      <c r="S1960" s="10">
        <f t="shared" si="509"/>
        <v>8200000</v>
      </c>
      <c r="T1960" s="11">
        <f t="shared" si="510"/>
        <v>1548360</v>
      </c>
      <c r="U1960" s="12">
        <f t="shared" si="511"/>
        <v>8829160</v>
      </c>
      <c r="V1960" s="13">
        <f t="shared" si="512"/>
        <v>8365560</v>
      </c>
      <c r="W1960" s="10">
        <f t="shared" si="513"/>
        <v>4587160</v>
      </c>
    </row>
    <row r="1961" spans="2:23" ht="61.2" x14ac:dyDescent="0.3">
      <c r="B1961" s="78" t="s">
        <v>26</v>
      </c>
      <c r="C1961" s="76">
        <v>810336</v>
      </c>
      <c r="D1961" s="79" t="s">
        <v>2794</v>
      </c>
      <c r="E1961" s="75">
        <v>32</v>
      </c>
      <c r="F1961" s="76">
        <v>13</v>
      </c>
      <c r="G1961" s="76">
        <v>19</v>
      </c>
      <c r="H1961" s="6">
        <f t="shared" si="498"/>
        <v>1237600</v>
      </c>
      <c r="I1961" s="6">
        <f t="shared" si="499"/>
        <v>2139400</v>
      </c>
      <c r="J1961" s="6">
        <f t="shared" si="500"/>
        <v>3377000</v>
      </c>
      <c r="K1961" s="7">
        <f t="shared" si="501"/>
        <v>2808000</v>
      </c>
      <c r="L1961" s="7">
        <f t="shared" si="502"/>
        <v>5263000</v>
      </c>
      <c r="M1961" s="7">
        <f t="shared" si="503"/>
        <v>8071000</v>
      </c>
      <c r="N1961" s="8">
        <f t="shared" si="504"/>
        <v>2106000</v>
      </c>
      <c r="O1961" s="8">
        <f t="shared" si="505"/>
        <v>5426400</v>
      </c>
      <c r="P1961" s="8">
        <f t="shared" si="506"/>
        <v>7532400</v>
      </c>
      <c r="Q1961" s="9">
        <f t="shared" si="507"/>
        <v>1963000</v>
      </c>
      <c r="R1961" s="9">
        <f t="shared" si="508"/>
        <v>3401000</v>
      </c>
      <c r="S1961" s="10">
        <f t="shared" si="509"/>
        <v>5364000</v>
      </c>
      <c r="T1961" s="11">
        <f t="shared" si="510"/>
        <v>1013100</v>
      </c>
      <c r="U1961" s="12">
        <f t="shared" si="511"/>
        <v>5707100</v>
      </c>
      <c r="V1961" s="13">
        <f t="shared" si="512"/>
        <v>5168500</v>
      </c>
      <c r="W1961" s="10">
        <f t="shared" si="513"/>
        <v>3000100</v>
      </c>
    </row>
    <row r="1962" spans="2:23" ht="81.599999999999994" x14ac:dyDescent="0.3">
      <c r="B1962" s="78" t="s">
        <v>337</v>
      </c>
      <c r="C1962" s="76">
        <v>810338</v>
      </c>
      <c r="D1962" s="79" t="s">
        <v>2795</v>
      </c>
      <c r="E1962" s="75">
        <v>11</v>
      </c>
      <c r="F1962" s="76">
        <v>9</v>
      </c>
      <c r="G1962" s="76">
        <v>2</v>
      </c>
      <c r="H1962" s="6">
        <f t="shared" si="498"/>
        <v>856800</v>
      </c>
      <c r="I1962" s="6">
        <f t="shared" si="499"/>
        <v>225200</v>
      </c>
      <c r="J1962" s="6">
        <f t="shared" si="500"/>
        <v>1082000</v>
      </c>
      <c r="K1962" s="7">
        <f t="shared" si="501"/>
        <v>1944000</v>
      </c>
      <c r="L1962" s="7">
        <f t="shared" si="502"/>
        <v>554000</v>
      </c>
      <c r="M1962" s="7">
        <f t="shared" si="503"/>
        <v>2498000</v>
      </c>
      <c r="N1962" s="8">
        <f t="shared" si="504"/>
        <v>1458000</v>
      </c>
      <c r="O1962" s="8">
        <f t="shared" si="505"/>
        <v>571200</v>
      </c>
      <c r="P1962" s="8">
        <f t="shared" si="506"/>
        <v>2029200</v>
      </c>
      <c r="Q1962" s="9">
        <f t="shared" si="507"/>
        <v>1359000</v>
      </c>
      <c r="R1962" s="9">
        <f t="shared" si="508"/>
        <v>358000</v>
      </c>
      <c r="S1962" s="10">
        <f t="shared" si="509"/>
        <v>1717000</v>
      </c>
      <c r="T1962" s="11">
        <f t="shared" si="510"/>
        <v>324600</v>
      </c>
      <c r="U1962" s="12">
        <f t="shared" si="511"/>
        <v>1740600</v>
      </c>
      <c r="V1962" s="13">
        <f t="shared" si="512"/>
        <v>1271800</v>
      </c>
      <c r="W1962" s="10">
        <f t="shared" si="513"/>
        <v>959600</v>
      </c>
    </row>
    <row r="1963" spans="2:23" ht="224.4" x14ac:dyDescent="0.3">
      <c r="B1963" s="78" t="s">
        <v>337</v>
      </c>
      <c r="C1963" s="76">
        <v>810340</v>
      </c>
      <c r="D1963" s="79" t="s">
        <v>2796</v>
      </c>
      <c r="E1963" s="75">
        <v>10</v>
      </c>
      <c r="F1963" s="76">
        <v>2</v>
      </c>
      <c r="G1963" s="76">
        <v>8</v>
      </c>
      <c r="H1963" s="6">
        <f t="shared" si="498"/>
        <v>190400</v>
      </c>
      <c r="I1963" s="6">
        <f t="shared" si="499"/>
        <v>900800</v>
      </c>
      <c r="J1963" s="6">
        <f t="shared" si="500"/>
        <v>1091200</v>
      </c>
      <c r="K1963" s="7">
        <f t="shared" si="501"/>
        <v>432000</v>
      </c>
      <c r="L1963" s="7">
        <f t="shared" si="502"/>
        <v>2216000</v>
      </c>
      <c r="M1963" s="7">
        <f t="shared" si="503"/>
        <v>2648000</v>
      </c>
      <c r="N1963" s="8">
        <f t="shared" si="504"/>
        <v>324000</v>
      </c>
      <c r="O1963" s="8">
        <f t="shared" si="505"/>
        <v>2284800</v>
      </c>
      <c r="P1963" s="8">
        <f t="shared" si="506"/>
        <v>2608800</v>
      </c>
      <c r="Q1963" s="9">
        <f t="shared" si="507"/>
        <v>302000</v>
      </c>
      <c r="R1963" s="9">
        <f t="shared" si="508"/>
        <v>1432000</v>
      </c>
      <c r="S1963" s="10">
        <f t="shared" si="509"/>
        <v>1734000</v>
      </c>
      <c r="T1963" s="11">
        <f t="shared" si="510"/>
        <v>327360</v>
      </c>
      <c r="U1963" s="12">
        <f t="shared" si="511"/>
        <v>1884160</v>
      </c>
      <c r="V1963" s="13">
        <f t="shared" si="512"/>
        <v>1844960</v>
      </c>
      <c r="W1963" s="10">
        <f t="shared" si="513"/>
        <v>970160</v>
      </c>
    </row>
    <row r="1964" spans="2:23" ht="40.799999999999997" x14ac:dyDescent="0.3">
      <c r="B1964" s="78" t="s">
        <v>26</v>
      </c>
      <c r="C1964" s="76">
        <v>810342</v>
      </c>
      <c r="D1964" s="79" t="s">
        <v>2797</v>
      </c>
      <c r="E1964" s="75">
        <v>18</v>
      </c>
      <c r="F1964" s="76">
        <v>6</v>
      </c>
      <c r="G1964" s="76">
        <v>12</v>
      </c>
      <c r="H1964" s="6">
        <f t="shared" si="498"/>
        <v>571200</v>
      </c>
      <c r="I1964" s="6">
        <f t="shared" si="499"/>
        <v>1351200</v>
      </c>
      <c r="J1964" s="6">
        <f t="shared" si="500"/>
        <v>1922400</v>
      </c>
      <c r="K1964" s="7">
        <f t="shared" si="501"/>
        <v>1296000</v>
      </c>
      <c r="L1964" s="7">
        <f t="shared" si="502"/>
        <v>3324000</v>
      </c>
      <c r="M1964" s="7">
        <f t="shared" si="503"/>
        <v>4620000</v>
      </c>
      <c r="N1964" s="8">
        <f t="shared" si="504"/>
        <v>972000</v>
      </c>
      <c r="O1964" s="8">
        <f t="shared" si="505"/>
        <v>3427200</v>
      </c>
      <c r="P1964" s="8">
        <f t="shared" si="506"/>
        <v>4399200</v>
      </c>
      <c r="Q1964" s="9">
        <f t="shared" si="507"/>
        <v>906000</v>
      </c>
      <c r="R1964" s="9">
        <f t="shared" si="508"/>
        <v>2148000</v>
      </c>
      <c r="S1964" s="10">
        <f t="shared" si="509"/>
        <v>3054000</v>
      </c>
      <c r="T1964" s="11">
        <f t="shared" si="510"/>
        <v>576720</v>
      </c>
      <c r="U1964" s="12">
        <f t="shared" si="511"/>
        <v>3274320</v>
      </c>
      <c r="V1964" s="13">
        <f t="shared" si="512"/>
        <v>3053520</v>
      </c>
      <c r="W1964" s="10">
        <f t="shared" si="513"/>
        <v>1708320</v>
      </c>
    </row>
    <row r="1965" spans="2:23" ht="40.799999999999997" x14ac:dyDescent="0.3">
      <c r="B1965" s="78" t="s">
        <v>26</v>
      </c>
      <c r="C1965" s="76">
        <v>810344</v>
      </c>
      <c r="D1965" s="79" t="s">
        <v>2798</v>
      </c>
      <c r="E1965" s="75">
        <v>18</v>
      </c>
      <c r="F1965" s="76">
        <v>6</v>
      </c>
      <c r="G1965" s="76">
        <v>12</v>
      </c>
      <c r="H1965" s="6">
        <f t="shared" ref="H1965:H2012" si="514">F1965*95200</f>
        <v>571200</v>
      </c>
      <c r="I1965" s="6">
        <f t="shared" ref="I1965:I2012" si="515">G1965*112600</f>
        <v>1351200</v>
      </c>
      <c r="J1965" s="6">
        <f t="shared" si="500"/>
        <v>1922400</v>
      </c>
      <c r="K1965" s="7">
        <f t="shared" si="501"/>
        <v>1296000</v>
      </c>
      <c r="L1965" s="7">
        <f t="shared" si="502"/>
        <v>3324000</v>
      </c>
      <c r="M1965" s="7">
        <f t="shared" si="503"/>
        <v>4620000</v>
      </c>
      <c r="N1965" s="8">
        <f t="shared" si="504"/>
        <v>972000</v>
      </c>
      <c r="O1965" s="8">
        <f t="shared" si="505"/>
        <v>3427200</v>
      </c>
      <c r="P1965" s="8">
        <f t="shared" si="506"/>
        <v>4399200</v>
      </c>
      <c r="Q1965" s="9">
        <f t="shared" si="507"/>
        <v>906000</v>
      </c>
      <c r="R1965" s="9">
        <f t="shared" si="508"/>
        <v>2148000</v>
      </c>
      <c r="S1965" s="10">
        <f t="shared" si="509"/>
        <v>3054000</v>
      </c>
      <c r="T1965" s="11">
        <f t="shared" si="510"/>
        <v>576720</v>
      </c>
      <c r="U1965" s="12">
        <f t="shared" si="511"/>
        <v>3274320</v>
      </c>
      <c r="V1965" s="13">
        <f t="shared" si="512"/>
        <v>3053520</v>
      </c>
      <c r="W1965" s="10">
        <f t="shared" si="513"/>
        <v>1708320</v>
      </c>
    </row>
    <row r="1966" spans="2:23" ht="40.799999999999997" x14ac:dyDescent="0.3">
      <c r="B1966" s="78" t="s">
        <v>26</v>
      </c>
      <c r="C1966" s="76">
        <v>810346</v>
      </c>
      <c r="D1966" s="79" t="s">
        <v>2799</v>
      </c>
      <c r="E1966" s="75">
        <v>25</v>
      </c>
      <c r="F1966" s="76">
        <v>7</v>
      </c>
      <c r="G1966" s="76">
        <v>18</v>
      </c>
      <c r="H1966" s="6">
        <f t="shared" si="514"/>
        <v>666400</v>
      </c>
      <c r="I1966" s="6">
        <f t="shared" si="515"/>
        <v>2026800</v>
      </c>
      <c r="J1966" s="6">
        <f t="shared" si="500"/>
        <v>2693200</v>
      </c>
      <c r="K1966" s="7">
        <f t="shared" si="501"/>
        <v>1512000</v>
      </c>
      <c r="L1966" s="7">
        <f t="shared" si="502"/>
        <v>4986000</v>
      </c>
      <c r="M1966" s="7">
        <f t="shared" si="503"/>
        <v>6498000</v>
      </c>
      <c r="N1966" s="8">
        <f t="shared" si="504"/>
        <v>1134000</v>
      </c>
      <c r="O1966" s="8">
        <f t="shared" si="505"/>
        <v>5140800</v>
      </c>
      <c r="P1966" s="8">
        <f t="shared" si="506"/>
        <v>6274800</v>
      </c>
      <c r="Q1966" s="9">
        <f t="shared" si="507"/>
        <v>1057000</v>
      </c>
      <c r="R1966" s="9">
        <f t="shared" si="508"/>
        <v>3222000</v>
      </c>
      <c r="S1966" s="10">
        <f t="shared" si="509"/>
        <v>4279000</v>
      </c>
      <c r="T1966" s="11">
        <f t="shared" si="510"/>
        <v>807960</v>
      </c>
      <c r="U1966" s="12">
        <f t="shared" si="511"/>
        <v>4612760</v>
      </c>
      <c r="V1966" s="13">
        <f t="shared" si="512"/>
        <v>4389560</v>
      </c>
      <c r="W1966" s="10">
        <f t="shared" si="513"/>
        <v>2393760</v>
      </c>
    </row>
    <row r="1967" spans="2:23" ht="48" customHeight="1" x14ac:dyDescent="0.3">
      <c r="B1967" s="76" t="s">
        <v>214</v>
      </c>
      <c r="C1967" s="76">
        <v>810348</v>
      </c>
      <c r="D1967" s="79" t="s">
        <v>2800</v>
      </c>
      <c r="E1967" s="75">
        <v>17</v>
      </c>
      <c r="F1967" s="76">
        <v>4</v>
      </c>
      <c r="G1967" s="76">
        <v>13</v>
      </c>
      <c r="H1967" s="6">
        <f t="shared" si="514"/>
        <v>380800</v>
      </c>
      <c r="I1967" s="6">
        <f t="shared" si="515"/>
        <v>1463800</v>
      </c>
      <c r="J1967" s="6">
        <f t="shared" si="500"/>
        <v>1844600</v>
      </c>
      <c r="K1967" s="7">
        <f t="shared" si="501"/>
        <v>864000</v>
      </c>
      <c r="L1967" s="7">
        <f t="shared" si="502"/>
        <v>3601000</v>
      </c>
      <c r="M1967" s="7">
        <f t="shared" si="503"/>
        <v>4465000</v>
      </c>
      <c r="N1967" s="8">
        <f t="shared" si="504"/>
        <v>648000</v>
      </c>
      <c r="O1967" s="8">
        <f t="shared" si="505"/>
        <v>3712800</v>
      </c>
      <c r="P1967" s="8">
        <f t="shared" si="506"/>
        <v>4360800</v>
      </c>
      <c r="Q1967" s="9">
        <f t="shared" si="507"/>
        <v>604000</v>
      </c>
      <c r="R1967" s="9">
        <f t="shared" si="508"/>
        <v>2327000</v>
      </c>
      <c r="S1967" s="10">
        <f t="shared" si="509"/>
        <v>2931000</v>
      </c>
      <c r="T1967" s="11">
        <f t="shared" si="510"/>
        <v>553380</v>
      </c>
      <c r="U1967" s="12">
        <f t="shared" si="511"/>
        <v>3173780</v>
      </c>
      <c r="V1967" s="13">
        <f t="shared" si="512"/>
        <v>3069580</v>
      </c>
      <c r="W1967" s="10">
        <f t="shared" si="513"/>
        <v>1639780</v>
      </c>
    </row>
    <row r="1968" spans="2:23" ht="40.799999999999997" x14ac:dyDescent="0.3">
      <c r="B1968" s="76" t="s">
        <v>337</v>
      </c>
      <c r="C1968" s="76">
        <v>810360</v>
      </c>
      <c r="D1968" s="79" t="s">
        <v>2801</v>
      </c>
      <c r="E1968" s="75">
        <v>6</v>
      </c>
      <c r="F1968" s="78">
        <v>1.5</v>
      </c>
      <c r="G1968" s="78">
        <v>4.5</v>
      </c>
      <c r="H1968" s="6">
        <f t="shared" si="514"/>
        <v>142800</v>
      </c>
      <c r="I1968" s="6">
        <f t="shared" si="515"/>
        <v>506700</v>
      </c>
      <c r="J1968" s="6">
        <f t="shared" si="500"/>
        <v>649500</v>
      </c>
      <c r="K1968" s="7">
        <f t="shared" si="501"/>
        <v>324000</v>
      </c>
      <c r="L1968" s="7">
        <f t="shared" si="502"/>
        <v>1246500</v>
      </c>
      <c r="M1968" s="7">
        <f t="shared" si="503"/>
        <v>1570500</v>
      </c>
      <c r="N1968" s="8">
        <f t="shared" si="504"/>
        <v>243000</v>
      </c>
      <c r="O1968" s="8">
        <f t="shared" si="505"/>
        <v>1285200</v>
      </c>
      <c r="P1968" s="8">
        <f t="shared" si="506"/>
        <v>1528200</v>
      </c>
      <c r="Q1968" s="9">
        <f t="shared" si="507"/>
        <v>226500</v>
      </c>
      <c r="R1968" s="9">
        <f t="shared" si="508"/>
        <v>805500</v>
      </c>
      <c r="S1968" s="10">
        <f t="shared" si="509"/>
        <v>1032000</v>
      </c>
      <c r="T1968" s="11">
        <f t="shared" si="510"/>
        <v>194850</v>
      </c>
      <c r="U1968" s="12">
        <f t="shared" si="511"/>
        <v>1115850</v>
      </c>
      <c r="V1968" s="13">
        <f t="shared" si="512"/>
        <v>1073550</v>
      </c>
      <c r="W1968" s="10">
        <f t="shared" si="513"/>
        <v>577350</v>
      </c>
    </row>
    <row r="1969" spans="2:29" ht="40.799999999999997" x14ac:dyDescent="0.3">
      <c r="B1969" s="76" t="s">
        <v>214</v>
      </c>
      <c r="C1969" s="76">
        <v>810370</v>
      </c>
      <c r="D1969" s="83" t="s">
        <v>2802</v>
      </c>
      <c r="E1969" s="75">
        <v>150</v>
      </c>
      <c r="F1969" s="76">
        <v>40</v>
      </c>
      <c r="G1969" s="76">
        <v>110</v>
      </c>
      <c r="H1969" s="6">
        <f t="shared" si="514"/>
        <v>3808000</v>
      </c>
      <c r="I1969" s="6">
        <f t="shared" si="515"/>
        <v>12386000</v>
      </c>
      <c r="J1969" s="6">
        <f t="shared" si="500"/>
        <v>16194000</v>
      </c>
      <c r="K1969" s="7">
        <f t="shared" si="501"/>
        <v>8640000</v>
      </c>
      <c r="L1969" s="7">
        <f t="shared" si="502"/>
        <v>30470000</v>
      </c>
      <c r="M1969" s="7">
        <f t="shared" si="503"/>
        <v>39110000</v>
      </c>
      <c r="N1969" s="8">
        <f t="shared" si="504"/>
        <v>6480000</v>
      </c>
      <c r="O1969" s="8">
        <f t="shared" si="505"/>
        <v>31416000</v>
      </c>
      <c r="P1969" s="8">
        <f t="shared" si="506"/>
        <v>37896000</v>
      </c>
      <c r="Q1969" s="9">
        <f t="shared" si="507"/>
        <v>6040000</v>
      </c>
      <c r="R1969" s="9">
        <f t="shared" si="508"/>
        <v>19690000</v>
      </c>
      <c r="S1969" s="10">
        <f t="shared" si="509"/>
        <v>25730000</v>
      </c>
      <c r="T1969" s="11">
        <f t="shared" si="510"/>
        <v>4858200</v>
      </c>
      <c r="U1969" s="12">
        <f t="shared" si="511"/>
        <v>27774200</v>
      </c>
      <c r="V1969" s="13">
        <f t="shared" si="512"/>
        <v>26560200</v>
      </c>
      <c r="W1969" s="10">
        <f t="shared" si="513"/>
        <v>14394200</v>
      </c>
    </row>
    <row r="1970" spans="2:29" ht="40.799999999999997" x14ac:dyDescent="0.3">
      <c r="B1970" s="76" t="s">
        <v>1516</v>
      </c>
      <c r="C1970" s="76">
        <v>810372</v>
      </c>
      <c r="D1970" s="83" t="s">
        <v>2803</v>
      </c>
      <c r="E1970" s="75">
        <v>25</v>
      </c>
      <c r="F1970" s="76">
        <v>8</v>
      </c>
      <c r="G1970" s="76">
        <v>17</v>
      </c>
      <c r="H1970" s="6">
        <f t="shared" si="514"/>
        <v>761600</v>
      </c>
      <c r="I1970" s="6">
        <f t="shared" si="515"/>
        <v>1914200</v>
      </c>
      <c r="J1970" s="6">
        <f t="shared" si="500"/>
        <v>2675800</v>
      </c>
      <c r="K1970" s="7">
        <f t="shared" si="501"/>
        <v>1728000</v>
      </c>
      <c r="L1970" s="7">
        <f t="shared" si="502"/>
        <v>4709000</v>
      </c>
      <c r="M1970" s="7">
        <f t="shared" si="503"/>
        <v>6437000</v>
      </c>
      <c r="N1970" s="8">
        <f t="shared" si="504"/>
        <v>1296000</v>
      </c>
      <c r="O1970" s="8">
        <f t="shared" si="505"/>
        <v>4855200</v>
      </c>
      <c r="P1970" s="8">
        <f t="shared" si="506"/>
        <v>6151200</v>
      </c>
      <c r="Q1970" s="9">
        <f t="shared" si="507"/>
        <v>1208000</v>
      </c>
      <c r="R1970" s="9">
        <f t="shared" si="508"/>
        <v>3043000</v>
      </c>
      <c r="S1970" s="10">
        <f t="shared" si="509"/>
        <v>4251000</v>
      </c>
      <c r="T1970" s="11">
        <f t="shared" si="510"/>
        <v>802740</v>
      </c>
      <c r="U1970" s="12">
        <f t="shared" si="511"/>
        <v>4563940</v>
      </c>
      <c r="V1970" s="13">
        <f t="shared" si="512"/>
        <v>4278140</v>
      </c>
      <c r="W1970" s="10">
        <f t="shared" si="513"/>
        <v>2377940</v>
      </c>
    </row>
    <row r="1971" spans="2:29" ht="61.2" x14ac:dyDescent="0.3">
      <c r="B1971" s="76" t="s">
        <v>214</v>
      </c>
      <c r="C1971" s="76">
        <v>810374</v>
      </c>
      <c r="D1971" s="83" t="s">
        <v>2804</v>
      </c>
      <c r="E1971" s="75">
        <v>75</v>
      </c>
      <c r="F1971" s="76">
        <v>20</v>
      </c>
      <c r="G1971" s="76">
        <v>55</v>
      </c>
      <c r="H1971" s="6">
        <f t="shared" si="514"/>
        <v>1904000</v>
      </c>
      <c r="I1971" s="6">
        <f t="shared" si="515"/>
        <v>6193000</v>
      </c>
      <c r="J1971" s="6">
        <f t="shared" si="500"/>
        <v>8097000</v>
      </c>
      <c r="K1971" s="7">
        <f t="shared" si="501"/>
        <v>4320000</v>
      </c>
      <c r="L1971" s="7">
        <f t="shared" si="502"/>
        <v>15235000</v>
      </c>
      <c r="M1971" s="7">
        <f t="shared" si="503"/>
        <v>19555000</v>
      </c>
      <c r="N1971" s="8">
        <f t="shared" si="504"/>
        <v>3240000</v>
      </c>
      <c r="O1971" s="8">
        <f t="shared" si="505"/>
        <v>15708000</v>
      </c>
      <c r="P1971" s="8">
        <f t="shared" si="506"/>
        <v>18948000</v>
      </c>
      <c r="Q1971" s="9">
        <f t="shared" si="507"/>
        <v>3020000</v>
      </c>
      <c r="R1971" s="9">
        <f t="shared" si="508"/>
        <v>9845000</v>
      </c>
      <c r="S1971" s="10">
        <f t="shared" si="509"/>
        <v>12865000</v>
      </c>
      <c r="T1971" s="11">
        <f t="shared" si="510"/>
        <v>2429100</v>
      </c>
      <c r="U1971" s="12">
        <f t="shared" si="511"/>
        <v>13887100</v>
      </c>
      <c r="V1971" s="13">
        <f t="shared" si="512"/>
        <v>13280100</v>
      </c>
      <c r="W1971" s="10">
        <f t="shared" si="513"/>
        <v>7197100</v>
      </c>
    </row>
    <row r="1972" spans="2:29" ht="204" x14ac:dyDescent="0.3">
      <c r="B1972" s="76" t="s">
        <v>214</v>
      </c>
      <c r="C1972" s="76">
        <v>810376</v>
      </c>
      <c r="D1972" s="83" t="s">
        <v>2805</v>
      </c>
      <c r="E1972" s="75">
        <v>66</v>
      </c>
      <c r="F1972" s="76">
        <v>30</v>
      </c>
      <c r="G1972" s="76">
        <v>36</v>
      </c>
      <c r="H1972" s="6">
        <f t="shared" si="514"/>
        <v>2856000</v>
      </c>
      <c r="I1972" s="6">
        <f t="shared" si="515"/>
        <v>4053600</v>
      </c>
      <c r="J1972" s="6">
        <f t="shared" si="500"/>
        <v>6909600</v>
      </c>
      <c r="K1972" s="7">
        <f t="shared" si="501"/>
        <v>6480000</v>
      </c>
      <c r="L1972" s="7">
        <f t="shared" si="502"/>
        <v>9972000</v>
      </c>
      <c r="M1972" s="7">
        <f t="shared" si="503"/>
        <v>16452000</v>
      </c>
      <c r="N1972" s="8">
        <f t="shared" si="504"/>
        <v>4860000</v>
      </c>
      <c r="O1972" s="8">
        <f t="shared" si="505"/>
        <v>10281600</v>
      </c>
      <c r="P1972" s="8">
        <f t="shared" si="506"/>
        <v>15141600</v>
      </c>
      <c r="Q1972" s="9">
        <f t="shared" si="507"/>
        <v>4530000</v>
      </c>
      <c r="R1972" s="9">
        <f t="shared" si="508"/>
        <v>6444000</v>
      </c>
      <c r="S1972" s="10">
        <f t="shared" si="509"/>
        <v>10974000</v>
      </c>
      <c r="T1972" s="11">
        <f t="shared" si="510"/>
        <v>2072880</v>
      </c>
      <c r="U1972" s="12">
        <f t="shared" si="511"/>
        <v>11615280</v>
      </c>
      <c r="V1972" s="13">
        <f t="shared" si="512"/>
        <v>10304880</v>
      </c>
      <c r="W1972" s="10">
        <f t="shared" si="513"/>
        <v>6137280</v>
      </c>
    </row>
    <row r="1973" spans="2:29" ht="61.2" x14ac:dyDescent="0.3">
      <c r="B1973" s="76" t="s">
        <v>214</v>
      </c>
      <c r="C1973" s="76">
        <v>810378</v>
      </c>
      <c r="D1973" s="79" t="s">
        <v>2806</v>
      </c>
      <c r="E1973" s="75">
        <v>66</v>
      </c>
      <c r="F1973" s="76">
        <v>30</v>
      </c>
      <c r="G1973" s="76">
        <v>36</v>
      </c>
      <c r="H1973" s="6">
        <f t="shared" si="514"/>
        <v>2856000</v>
      </c>
      <c r="I1973" s="6">
        <f t="shared" si="515"/>
        <v>4053600</v>
      </c>
      <c r="J1973" s="6">
        <f t="shared" si="500"/>
        <v>6909600</v>
      </c>
      <c r="K1973" s="7">
        <f t="shared" si="501"/>
        <v>6480000</v>
      </c>
      <c r="L1973" s="7">
        <f t="shared" si="502"/>
        <v>9972000</v>
      </c>
      <c r="M1973" s="7">
        <f t="shared" si="503"/>
        <v>16452000</v>
      </c>
      <c r="N1973" s="8">
        <f t="shared" si="504"/>
        <v>4860000</v>
      </c>
      <c r="O1973" s="8">
        <f t="shared" si="505"/>
        <v>10281600</v>
      </c>
      <c r="P1973" s="8">
        <f t="shared" si="506"/>
        <v>15141600</v>
      </c>
      <c r="Q1973" s="9">
        <f t="shared" si="507"/>
        <v>4530000</v>
      </c>
      <c r="R1973" s="9">
        <f t="shared" si="508"/>
        <v>6444000</v>
      </c>
      <c r="S1973" s="10">
        <f t="shared" si="509"/>
        <v>10974000</v>
      </c>
      <c r="T1973" s="11">
        <f t="shared" si="510"/>
        <v>2072880</v>
      </c>
      <c r="U1973" s="12">
        <f t="shared" si="511"/>
        <v>11615280</v>
      </c>
      <c r="V1973" s="13">
        <f t="shared" si="512"/>
        <v>10304880</v>
      </c>
      <c r="W1973" s="10">
        <f t="shared" si="513"/>
        <v>6137280</v>
      </c>
    </row>
    <row r="1974" spans="2:29" ht="61.2" x14ac:dyDescent="0.3">
      <c r="B1974" s="76" t="s">
        <v>1516</v>
      </c>
      <c r="C1974" s="76">
        <v>810380</v>
      </c>
      <c r="D1974" s="83" t="s">
        <v>2807</v>
      </c>
      <c r="E1974" s="75">
        <v>41</v>
      </c>
      <c r="F1974" s="76">
        <v>13</v>
      </c>
      <c r="G1974" s="76">
        <v>28</v>
      </c>
      <c r="H1974" s="6">
        <f t="shared" si="514"/>
        <v>1237600</v>
      </c>
      <c r="I1974" s="6">
        <f t="shared" si="515"/>
        <v>3152800</v>
      </c>
      <c r="J1974" s="6">
        <f t="shared" si="500"/>
        <v>4390400</v>
      </c>
      <c r="K1974" s="7">
        <f t="shared" si="501"/>
        <v>2808000</v>
      </c>
      <c r="L1974" s="7">
        <f t="shared" si="502"/>
        <v>7756000</v>
      </c>
      <c r="M1974" s="7">
        <f t="shared" si="503"/>
        <v>10564000</v>
      </c>
      <c r="N1974" s="8">
        <f t="shared" si="504"/>
        <v>2106000</v>
      </c>
      <c r="O1974" s="8">
        <f t="shared" si="505"/>
        <v>7996800</v>
      </c>
      <c r="P1974" s="8">
        <f t="shared" si="506"/>
        <v>10102800</v>
      </c>
      <c r="Q1974" s="9">
        <f t="shared" si="507"/>
        <v>1963000</v>
      </c>
      <c r="R1974" s="9">
        <f t="shared" si="508"/>
        <v>5012000</v>
      </c>
      <c r="S1974" s="10">
        <f t="shared" si="509"/>
        <v>6975000</v>
      </c>
      <c r="T1974" s="11">
        <f t="shared" si="510"/>
        <v>1317120</v>
      </c>
      <c r="U1974" s="12">
        <f t="shared" si="511"/>
        <v>7490720</v>
      </c>
      <c r="V1974" s="13">
        <f t="shared" si="512"/>
        <v>7029520</v>
      </c>
      <c r="W1974" s="10">
        <f t="shared" si="513"/>
        <v>3901720</v>
      </c>
    </row>
    <row r="1975" spans="2:29" ht="61.2" x14ac:dyDescent="0.3">
      <c r="B1975" s="76" t="s">
        <v>214</v>
      </c>
      <c r="C1975" s="79">
        <v>810382</v>
      </c>
      <c r="D1975" s="83" t="s">
        <v>2808</v>
      </c>
      <c r="E1975" s="75">
        <v>25</v>
      </c>
      <c r="F1975" s="76">
        <v>12</v>
      </c>
      <c r="G1975" s="76">
        <v>13</v>
      </c>
      <c r="H1975" s="6">
        <f t="shared" si="514"/>
        <v>1142400</v>
      </c>
      <c r="I1975" s="6">
        <f t="shared" si="515"/>
        <v>1463800</v>
      </c>
      <c r="J1975" s="6">
        <f t="shared" si="500"/>
        <v>2606200</v>
      </c>
      <c r="K1975" s="7">
        <f t="shared" si="501"/>
        <v>2592000</v>
      </c>
      <c r="L1975" s="7">
        <f t="shared" si="502"/>
        <v>3601000</v>
      </c>
      <c r="M1975" s="7">
        <f t="shared" si="503"/>
        <v>6193000</v>
      </c>
      <c r="N1975" s="8">
        <f t="shared" si="504"/>
        <v>1944000</v>
      </c>
      <c r="O1975" s="8">
        <f t="shared" si="505"/>
        <v>3712800</v>
      </c>
      <c r="P1975" s="8">
        <f t="shared" si="506"/>
        <v>5656800</v>
      </c>
      <c r="Q1975" s="9">
        <f t="shared" si="507"/>
        <v>1812000</v>
      </c>
      <c r="R1975" s="9">
        <f t="shared" si="508"/>
        <v>2327000</v>
      </c>
      <c r="S1975" s="10">
        <f t="shared" si="509"/>
        <v>4139000</v>
      </c>
      <c r="T1975" s="11">
        <f t="shared" si="510"/>
        <v>781860</v>
      </c>
      <c r="U1975" s="12">
        <f t="shared" si="511"/>
        <v>4368660</v>
      </c>
      <c r="V1975" s="13">
        <f t="shared" si="512"/>
        <v>3832460</v>
      </c>
      <c r="W1975" s="10">
        <f t="shared" si="513"/>
        <v>2314660</v>
      </c>
    </row>
    <row r="1976" spans="2:29" ht="61.2" x14ac:dyDescent="0.3">
      <c r="B1976" s="76" t="s">
        <v>1516</v>
      </c>
      <c r="C1976" s="79">
        <v>810384</v>
      </c>
      <c r="D1976" s="79" t="s">
        <v>2809</v>
      </c>
      <c r="E1976" s="75">
        <v>55</v>
      </c>
      <c r="F1976" s="76">
        <v>17</v>
      </c>
      <c r="G1976" s="76">
        <v>38</v>
      </c>
      <c r="H1976" s="6">
        <f t="shared" si="514"/>
        <v>1618400</v>
      </c>
      <c r="I1976" s="6">
        <f t="shared" si="515"/>
        <v>4278800</v>
      </c>
      <c r="J1976" s="6">
        <f t="shared" si="500"/>
        <v>5897200</v>
      </c>
      <c r="K1976" s="7">
        <f t="shared" si="501"/>
        <v>3672000</v>
      </c>
      <c r="L1976" s="7">
        <f t="shared" si="502"/>
        <v>10526000</v>
      </c>
      <c r="M1976" s="7">
        <f t="shared" si="503"/>
        <v>14198000</v>
      </c>
      <c r="N1976" s="8">
        <f t="shared" si="504"/>
        <v>2754000</v>
      </c>
      <c r="O1976" s="8">
        <f t="shared" si="505"/>
        <v>10852800</v>
      </c>
      <c r="P1976" s="8">
        <f t="shared" si="506"/>
        <v>13606800</v>
      </c>
      <c r="Q1976" s="9">
        <f t="shared" si="507"/>
        <v>2567000</v>
      </c>
      <c r="R1976" s="9">
        <f t="shared" si="508"/>
        <v>6802000</v>
      </c>
      <c r="S1976" s="10">
        <f t="shared" si="509"/>
        <v>9369000</v>
      </c>
      <c r="T1976" s="11">
        <f t="shared" si="510"/>
        <v>1769160</v>
      </c>
      <c r="U1976" s="12">
        <f t="shared" si="511"/>
        <v>10069960</v>
      </c>
      <c r="V1976" s="13">
        <f t="shared" si="512"/>
        <v>9478760</v>
      </c>
      <c r="W1976" s="10">
        <f t="shared" si="513"/>
        <v>5240960</v>
      </c>
    </row>
    <row r="1977" spans="2:29" ht="48.75" customHeight="1" x14ac:dyDescent="0.3">
      <c r="B1977" s="22"/>
      <c r="C1977" s="76">
        <v>805119</v>
      </c>
      <c r="D1977" s="79" t="s">
        <v>2810</v>
      </c>
      <c r="E1977" s="75" t="s">
        <v>2811</v>
      </c>
      <c r="F1977" s="76">
        <v>4.1500000000000004</v>
      </c>
      <c r="G1977" s="76">
        <v>14.22</v>
      </c>
      <c r="H1977" s="6">
        <f t="shared" si="514"/>
        <v>395080.00000000006</v>
      </c>
      <c r="I1977" s="6">
        <f t="shared" si="515"/>
        <v>1601172</v>
      </c>
      <c r="J1977" s="6">
        <f>I1977+H1977</f>
        <v>1996252</v>
      </c>
      <c r="K1977" s="7">
        <f t="shared" si="501"/>
        <v>896400.00000000012</v>
      </c>
      <c r="L1977" s="7">
        <f t="shared" si="502"/>
        <v>3938940</v>
      </c>
      <c r="M1977" s="7">
        <f t="shared" si="503"/>
        <v>4835340</v>
      </c>
      <c r="N1977" s="8">
        <f t="shared" si="504"/>
        <v>672300</v>
      </c>
      <c r="O1977" s="8">
        <f t="shared" si="505"/>
        <v>4061232</v>
      </c>
      <c r="P1977" s="8">
        <f t="shared" si="506"/>
        <v>4733532</v>
      </c>
      <c r="Q1977" s="9">
        <f t="shared" si="507"/>
        <v>626650</v>
      </c>
      <c r="R1977" s="9">
        <f t="shared" si="508"/>
        <v>2545380</v>
      </c>
      <c r="S1977" s="10">
        <f t="shared" si="509"/>
        <v>3172030</v>
      </c>
      <c r="T1977" s="11">
        <f t="shared" si="510"/>
        <v>598875.6</v>
      </c>
      <c r="U1977" s="12">
        <f t="shared" si="511"/>
        <v>3437963.6</v>
      </c>
      <c r="V1977" s="13">
        <f t="shared" si="512"/>
        <v>3336155.6</v>
      </c>
      <c r="W1977" s="10">
        <f t="shared" si="513"/>
        <v>1774653.6</v>
      </c>
    </row>
    <row r="1978" spans="2:29" ht="54" customHeight="1" x14ac:dyDescent="0.3">
      <c r="B1978" s="22"/>
      <c r="C1978" s="76">
        <v>702819</v>
      </c>
      <c r="D1978" s="79" t="s">
        <v>2812</v>
      </c>
      <c r="E1978" s="75" t="s">
        <v>2813</v>
      </c>
      <c r="F1978" s="76">
        <v>2.21</v>
      </c>
      <c r="G1978" s="76">
        <v>5.4</v>
      </c>
      <c r="H1978" s="6">
        <f t="shared" si="514"/>
        <v>210392</v>
      </c>
      <c r="I1978" s="6">
        <f t="shared" si="515"/>
        <v>608040</v>
      </c>
      <c r="J1978" s="6">
        <f t="shared" si="500"/>
        <v>818432</v>
      </c>
      <c r="K1978" s="7">
        <f t="shared" si="501"/>
        <v>477360</v>
      </c>
      <c r="L1978" s="7">
        <f t="shared" si="502"/>
        <v>1495800</v>
      </c>
      <c r="M1978" s="7">
        <f t="shared" si="503"/>
        <v>1973160</v>
      </c>
      <c r="N1978" s="8">
        <f t="shared" si="504"/>
        <v>358020</v>
      </c>
      <c r="O1978" s="8">
        <f t="shared" si="505"/>
        <v>1542240</v>
      </c>
      <c r="P1978" s="8">
        <f t="shared" si="506"/>
        <v>1900260</v>
      </c>
      <c r="Q1978" s="9">
        <f t="shared" si="507"/>
        <v>333710</v>
      </c>
      <c r="R1978" s="9">
        <f t="shared" si="508"/>
        <v>966600.00000000012</v>
      </c>
      <c r="S1978" s="10">
        <f t="shared" si="509"/>
        <v>1300310</v>
      </c>
      <c r="T1978" s="11">
        <f t="shared" si="510"/>
        <v>245529.60000000001</v>
      </c>
      <c r="U1978" s="12">
        <f t="shared" si="511"/>
        <v>1400257.6</v>
      </c>
      <c r="V1978" s="13">
        <f t="shared" si="512"/>
        <v>1327357.6000000001</v>
      </c>
      <c r="W1978" s="10">
        <f t="shared" si="513"/>
        <v>727407.6</v>
      </c>
      <c r="AB1978">
        <v>13872.600000000004</v>
      </c>
      <c r="AC1978">
        <v>14474.600000000004</v>
      </c>
    </row>
    <row r="1979" spans="2:29" x14ac:dyDescent="0.3">
      <c r="H1979" s="87"/>
      <c r="I1979" s="87"/>
      <c r="J1979" s="87"/>
      <c r="K1979" s="88"/>
      <c r="L1979" s="88"/>
      <c r="M1979" s="88"/>
      <c r="N1979" s="89"/>
      <c r="O1979" s="89"/>
      <c r="P1979" s="89"/>
      <c r="Q1979" s="90"/>
      <c r="R1979" s="90"/>
      <c r="S1979" s="91"/>
      <c r="T1979" s="92"/>
      <c r="U1979" s="93"/>
      <c r="V1979" s="94"/>
      <c r="W1979" s="91"/>
      <c r="AB1979">
        <v>35213.200000000004</v>
      </c>
      <c r="AC1979">
        <v>33717.200000000004</v>
      </c>
    </row>
    <row r="1980" spans="2:29" x14ac:dyDescent="0.3">
      <c r="AB1980">
        <v>32743.200000000001</v>
      </c>
      <c r="AC1980">
        <v>30535.200000000001</v>
      </c>
    </row>
    <row r="1981" spans="2:29" x14ac:dyDescent="0.3">
      <c r="AB1981">
        <v>29267.8</v>
      </c>
      <c r="AC1981">
        <v>27513.8</v>
      </c>
    </row>
    <row r="1982" spans="2:29" x14ac:dyDescent="0.3">
      <c r="AB1982">
        <v>36706.80000000001</v>
      </c>
      <c r="AC1982">
        <v>34670.80000000001</v>
      </c>
    </row>
    <row r="1983" spans="2:29" x14ac:dyDescent="0.3">
      <c r="AB1983">
        <v>49114.8</v>
      </c>
      <c r="AC1983">
        <v>45802.8</v>
      </c>
    </row>
    <row r="1984" spans="2:29" x14ac:dyDescent="0.3">
      <c r="AB1984">
        <v>36706.80000000001</v>
      </c>
      <c r="AC1984">
        <v>34670.80000000001</v>
      </c>
    </row>
    <row r="1985" spans="27:29" x14ac:dyDescent="0.3">
      <c r="AB1985">
        <v>47621.2</v>
      </c>
      <c r="AC1985">
        <v>44849.2</v>
      </c>
    </row>
    <row r="1986" spans="27:29" x14ac:dyDescent="0.3">
      <c r="AB1986">
        <v>52590.2</v>
      </c>
      <c r="AC1986">
        <v>48824.2</v>
      </c>
    </row>
    <row r="1987" spans="27:29" x14ac:dyDescent="0.3">
      <c r="AB1987">
        <v>45151.199999999997</v>
      </c>
      <c r="AC1987">
        <v>41667.199999999997</v>
      </c>
    </row>
    <row r="1988" spans="27:29" x14ac:dyDescent="0.3">
      <c r="AB1988">
        <v>45151.199999999997</v>
      </c>
      <c r="AC1988">
        <v>41667.199999999997</v>
      </c>
    </row>
    <row r="1989" spans="27:29" x14ac:dyDescent="0.3">
      <c r="AB1989">
        <v>45151.199999999997</v>
      </c>
      <c r="AC1989">
        <v>41667.199999999997</v>
      </c>
    </row>
    <row r="1990" spans="27:29" x14ac:dyDescent="0.3">
      <c r="AB1990">
        <v>113165.6</v>
      </c>
      <c r="AC1990">
        <v>101141.6</v>
      </c>
    </row>
    <row r="1991" spans="27:29" x14ac:dyDescent="0.3">
      <c r="AB1991">
        <v>113165.6</v>
      </c>
      <c r="AC1991">
        <v>101141.6</v>
      </c>
    </row>
    <row r="1992" spans="27:29" x14ac:dyDescent="0.3">
      <c r="AB1992">
        <v>146426</v>
      </c>
      <c r="AC1992">
        <v>130402</v>
      </c>
    </row>
    <row r="1993" spans="27:29" x14ac:dyDescent="0.3">
      <c r="AB1993">
        <v>193298</v>
      </c>
      <c r="AC1993">
        <v>195638</v>
      </c>
    </row>
    <row r="1994" spans="27:29" x14ac:dyDescent="0.3">
      <c r="AB1994">
        <v>60058.2</v>
      </c>
      <c r="AC1994">
        <v>53592.2</v>
      </c>
    </row>
    <row r="1995" spans="27:29" x14ac:dyDescent="0.3">
      <c r="AB1995">
        <v>73959.8</v>
      </c>
      <c r="AC1995">
        <v>65677.8</v>
      </c>
    </row>
    <row r="1996" spans="27:29" x14ac:dyDescent="0.3">
      <c r="AB1996">
        <v>254163.4</v>
      </c>
      <c r="AC1996">
        <v>224065.4</v>
      </c>
    </row>
    <row r="1997" spans="27:29" x14ac:dyDescent="0.3">
      <c r="AB1997">
        <f>SUBTOTAL(9,AB1978:AB1996)</f>
        <v>1423526.8</v>
      </c>
      <c r="AC1997">
        <f>SUBTOTAL(9,AC1978:AC1996)</f>
        <v>1311718.7999999998</v>
      </c>
    </row>
    <row r="2000" spans="27:29" x14ac:dyDescent="0.3">
      <c r="AA2000">
        <v>13872.600000000004</v>
      </c>
      <c r="AB2000">
        <v>14474.600000000004</v>
      </c>
      <c r="AC2000">
        <v>7012.6000000000013</v>
      </c>
    </row>
    <row r="2001" spans="27:29" x14ac:dyDescent="0.3">
      <c r="AA2001">
        <v>35213.200000000004</v>
      </c>
      <c r="AB2001">
        <v>33717.200000000004</v>
      </c>
      <c r="AC2001">
        <v>18243.200000000004</v>
      </c>
    </row>
    <row r="2002" spans="27:29" x14ac:dyDescent="0.3">
      <c r="AA2002">
        <v>32743.200000000001</v>
      </c>
      <c r="AB2002">
        <v>30535.200000000001</v>
      </c>
      <c r="AC2002">
        <v>17083.2</v>
      </c>
    </row>
    <row r="2003" spans="27:29" x14ac:dyDescent="0.3">
      <c r="AA2003">
        <v>29267.8</v>
      </c>
      <c r="AB2003">
        <v>27513.8</v>
      </c>
      <c r="AC2003">
        <v>15237.8</v>
      </c>
    </row>
    <row r="2004" spans="27:29" x14ac:dyDescent="0.3">
      <c r="AA2004">
        <v>36706.80000000001</v>
      </c>
      <c r="AB2004">
        <v>34670.80000000001</v>
      </c>
      <c r="AC2004">
        <v>19086.8</v>
      </c>
    </row>
    <row r="2005" spans="27:29" x14ac:dyDescent="0.3">
      <c r="AA2005">
        <v>49114.8</v>
      </c>
      <c r="AB2005">
        <v>45802.8</v>
      </c>
      <c r="AC2005">
        <v>25624.799999999996</v>
      </c>
    </row>
    <row r="2006" spans="27:29" x14ac:dyDescent="0.3">
      <c r="AA2006">
        <v>36706.80000000001</v>
      </c>
      <c r="AB2006">
        <v>34670.80000000001</v>
      </c>
      <c r="AC2006">
        <v>19086.8</v>
      </c>
    </row>
    <row r="2007" spans="27:29" x14ac:dyDescent="0.3">
      <c r="AA2007">
        <v>47621.2</v>
      </c>
      <c r="AB2007">
        <v>44849.2</v>
      </c>
      <c r="AC2007">
        <v>24781.200000000001</v>
      </c>
    </row>
    <row r="2008" spans="27:29" x14ac:dyDescent="0.3">
      <c r="AA2008">
        <v>52590.2</v>
      </c>
      <c r="AB2008">
        <v>48824.2</v>
      </c>
      <c r="AC2008">
        <v>27470.199999999997</v>
      </c>
    </row>
    <row r="2009" spans="27:29" x14ac:dyDescent="0.3">
      <c r="AA2009">
        <v>45151.199999999997</v>
      </c>
      <c r="AB2009">
        <v>41667.199999999997</v>
      </c>
      <c r="AC2009">
        <v>23621.200000000001</v>
      </c>
    </row>
    <row r="2010" spans="27:29" x14ac:dyDescent="0.3">
      <c r="AA2010">
        <v>45151.199999999997</v>
      </c>
      <c r="AB2010">
        <v>41667.199999999997</v>
      </c>
      <c r="AC2010">
        <v>23621.200000000001</v>
      </c>
    </row>
    <row r="2011" spans="27:29" x14ac:dyDescent="0.3">
      <c r="AA2011">
        <v>45151.199999999997</v>
      </c>
      <c r="AB2011">
        <v>41667.199999999997</v>
      </c>
      <c r="AC2011">
        <v>23621.200000000001</v>
      </c>
    </row>
    <row r="2012" spans="27:29" x14ac:dyDescent="0.3">
      <c r="AA2012">
        <v>113165.6</v>
      </c>
      <c r="AB2012">
        <v>101141.6</v>
      </c>
      <c r="AC2012">
        <v>59685.599999999999</v>
      </c>
    </row>
    <row r="2013" spans="27:29" x14ac:dyDescent="0.3">
      <c r="AA2013">
        <v>113165.6</v>
      </c>
      <c r="AB2013">
        <v>101141.6</v>
      </c>
      <c r="AC2013">
        <v>59685.599999999999</v>
      </c>
    </row>
    <row r="2014" spans="27:29" x14ac:dyDescent="0.3">
      <c r="AA2014">
        <v>146426</v>
      </c>
      <c r="AB2014">
        <v>130402</v>
      </c>
      <c r="AC2014">
        <v>77296</v>
      </c>
    </row>
    <row r="2015" spans="27:29" x14ac:dyDescent="0.3">
      <c r="AA2015">
        <v>193298</v>
      </c>
      <c r="AB2015">
        <v>195638</v>
      </c>
      <c r="AC2015">
        <v>98598</v>
      </c>
    </row>
    <row r="2016" spans="27:29" x14ac:dyDescent="0.3">
      <c r="AA2016">
        <v>60058.2</v>
      </c>
      <c r="AB2016">
        <v>53592.2</v>
      </c>
      <c r="AC2016">
        <v>31688.200000000008</v>
      </c>
    </row>
    <row r="2017" spans="26:29" x14ac:dyDescent="0.3">
      <c r="AA2017">
        <v>73959.8</v>
      </c>
      <c r="AB2017">
        <v>65677.8</v>
      </c>
      <c r="AC2017">
        <v>39069.800000000003</v>
      </c>
    </row>
    <row r="2018" spans="26:29" x14ac:dyDescent="0.3">
      <c r="AA2018">
        <v>24845</v>
      </c>
      <c r="AB2018">
        <v>19875</v>
      </c>
      <c r="AC2018">
        <v>13445</v>
      </c>
    </row>
    <row r="2019" spans="26:29" x14ac:dyDescent="0.3">
      <c r="AA2019">
        <v>254163.4</v>
      </c>
      <c r="AB2019">
        <v>224065.4</v>
      </c>
      <c r="AC2019">
        <v>134503.4</v>
      </c>
    </row>
    <row r="2020" spans="26:29" x14ac:dyDescent="0.3">
      <c r="Z2020">
        <f>AA2020*8/100</f>
        <v>115869.74400000001</v>
      </c>
      <c r="AA2020">
        <f>SUBTOTAL(9,AA2000:AA2019)</f>
        <v>1448371.8</v>
      </c>
      <c r="AB2020">
        <f>SUBTOTAL(9,AB2000:AB2019)</f>
        <v>1331593.7999999998</v>
      </c>
      <c r="AC2020">
        <f>SUBTOTAL(9,AC2000:AC2019)</f>
        <v>758461.79999999993</v>
      </c>
    </row>
    <row r="2021" spans="26:29" x14ac:dyDescent="0.3">
      <c r="AB2021">
        <f>AA2020-AB2020</f>
        <v>116778.00000000023</v>
      </c>
    </row>
    <row r="2023" spans="26:29" x14ac:dyDescent="0.3">
      <c r="Z2023">
        <f>AA2020-AA2023</f>
        <v>115869.74399999995</v>
      </c>
      <c r="AA2023">
        <f>AA2020*92/100</f>
        <v>1332502.0560000001</v>
      </c>
      <c r="AB2023">
        <f>AB2020*108.7/100</f>
        <v>1447442.4605999996</v>
      </c>
    </row>
    <row r="2025" spans="26:29" x14ac:dyDescent="0.3">
      <c r="AA2025">
        <v>12530.000000000002</v>
      </c>
      <c r="AB2025">
        <v>7012.6000000000013</v>
      </c>
    </row>
    <row r="2026" spans="26:29" x14ac:dyDescent="0.3">
      <c r="AA2026">
        <v>24050</v>
      </c>
      <c r="AB2026">
        <v>13445</v>
      </c>
    </row>
    <row r="2027" spans="26:29" x14ac:dyDescent="0.3">
      <c r="AA2027">
        <v>42230</v>
      </c>
      <c r="AB2027">
        <v>23621.200000000001</v>
      </c>
    </row>
    <row r="2028" spans="26:29" x14ac:dyDescent="0.3">
      <c r="AA2028">
        <v>42230</v>
      </c>
      <c r="AB2028">
        <v>23621.200000000001</v>
      </c>
    </row>
    <row r="2029" spans="26:29" x14ac:dyDescent="0.3">
      <c r="AA2029">
        <v>42230</v>
      </c>
      <c r="AB2029">
        <v>23621.200000000001</v>
      </c>
    </row>
    <row r="2030" spans="26:29" x14ac:dyDescent="0.3">
      <c r="AA2030">
        <v>106720</v>
      </c>
      <c r="AB2030">
        <v>59685.599999999999</v>
      </c>
    </row>
    <row r="2031" spans="26:29" x14ac:dyDescent="0.3">
      <c r="AA2031">
        <v>106720</v>
      </c>
      <c r="AB2031">
        <v>59685.599999999999</v>
      </c>
    </row>
    <row r="2032" spans="26:29" x14ac:dyDescent="0.3">
      <c r="AA2032">
        <v>138210</v>
      </c>
      <c r="AB2032">
        <v>77296</v>
      </c>
    </row>
    <row r="2033" spans="24:28" x14ac:dyDescent="0.3">
      <c r="AA2033">
        <v>56660.000000000007</v>
      </c>
      <c r="AB2033">
        <v>31688.200000000008</v>
      </c>
    </row>
    <row r="2034" spans="24:28" x14ac:dyDescent="0.3">
      <c r="AA2034">
        <v>342600</v>
      </c>
      <c r="AB2034">
        <f>SUM(AB2025:AB2033)</f>
        <v>319676.60000000003</v>
      </c>
    </row>
    <row r="2035" spans="24:28" x14ac:dyDescent="0.3">
      <c r="AA2035">
        <v>233080</v>
      </c>
    </row>
    <row r="2036" spans="24:28" x14ac:dyDescent="0.3">
      <c r="AA2036">
        <f>SUM(AA2025:AA2035)</f>
        <v>1147260</v>
      </c>
      <c r="AB2036">
        <f>SUBTOTAL(9,AB2025:AB2035)</f>
        <v>639353.20000000007</v>
      </c>
    </row>
    <row r="2039" spans="24:28" x14ac:dyDescent="0.3">
      <c r="X2039">
        <v>19390.000000000004</v>
      </c>
      <c r="Y2039">
        <v>13872.600000000004</v>
      </c>
    </row>
    <row r="2040" spans="24:28" x14ac:dyDescent="0.3">
      <c r="X2040">
        <v>49580.000000000007</v>
      </c>
      <c r="Y2040">
        <v>35213.200000000004</v>
      </c>
    </row>
    <row r="2041" spans="24:28" x14ac:dyDescent="0.3">
      <c r="X2041">
        <v>104750</v>
      </c>
      <c r="Y2041">
        <v>73959.8</v>
      </c>
    </row>
    <row r="2042" spans="24:28" x14ac:dyDescent="0.3">
      <c r="X2042">
        <f>SUBTOTAL(9,X2039:X2041)</f>
        <v>173720</v>
      </c>
      <c r="Y2042" s="95">
        <f>X2043-X2042</f>
        <v>23400</v>
      </c>
    </row>
    <row r="2043" spans="24:28" x14ac:dyDescent="0.3">
      <c r="X2043">
        <v>197120</v>
      </c>
      <c r="Y2043">
        <f>SUBTOTAL(9,Y2039:Y2042)</f>
        <v>146445.6</v>
      </c>
    </row>
    <row r="2052" spans="25:26" x14ac:dyDescent="0.3">
      <c r="Y2052" s="63">
        <v>24845</v>
      </c>
      <c r="Z2052" s="96">
        <v>35450</v>
      </c>
    </row>
    <row r="2053" spans="25:26" x14ac:dyDescent="0.3">
      <c r="Y2053" s="63">
        <v>47249</v>
      </c>
      <c r="Z2053" s="96">
        <v>67850</v>
      </c>
    </row>
    <row r="2054" spans="25:26" x14ac:dyDescent="0.3">
      <c r="Y2054" s="63">
        <v>35213.200000000004</v>
      </c>
      <c r="Z2054" s="96">
        <v>49580.000000000007</v>
      </c>
    </row>
    <row r="2055" spans="25:26" x14ac:dyDescent="0.3">
      <c r="Y2055" s="63">
        <v>32743.200000000001</v>
      </c>
      <c r="Z2055" s="96">
        <v>46200</v>
      </c>
    </row>
    <row r="2056" spans="25:26" x14ac:dyDescent="0.3">
      <c r="Y2056" s="63">
        <v>29267.8</v>
      </c>
      <c r="Z2056" s="96">
        <v>41270</v>
      </c>
    </row>
    <row r="2057" spans="25:26" x14ac:dyDescent="0.3">
      <c r="Y2057" s="63">
        <v>36706.80000000001</v>
      </c>
      <c r="Z2057" s="96">
        <v>51740.000000000007</v>
      </c>
    </row>
    <row r="2058" spans="25:26" x14ac:dyDescent="0.3">
      <c r="Y2058" s="63">
        <v>36706.80000000001</v>
      </c>
      <c r="Z2058" s="96">
        <v>51740.000000000007</v>
      </c>
    </row>
    <row r="2059" spans="25:26" x14ac:dyDescent="0.3">
      <c r="Y2059" s="63">
        <v>49114.8</v>
      </c>
      <c r="Z2059" s="96">
        <v>69300</v>
      </c>
    </row>
    <row r="2060" spans="25:26" x14ac:dyDescent="0.3">
      <c r="Y2060" s="63">
        <v>36706.80000000001</v>
      </c>
      <c r="Z2060" s="96">
        <v>51740.000000000007</v>
      </c>
    </row>
    <row r="2061" spans="25:26" x14ac:dyDescent="0.3">
      <c r="Y2061" s="63">
        <v>47621.2</v>
      </c>
      <c r="Z2061" s="96">
        <v>67140</v>
      </c>
    </row>
    <row r="2062" spans="25:26" x14ac:dyDescent="0.3">
      <c r="Y2062" s="63">
        <v>52590.2</v>
      </c>
      <c r="Z2062" s="96">
        <v>74230</v>
      </c>
    </row>
    <row r="2063" spans="25:26" x14ac:dyDescent="0.3">
      <c r="Y2063" s="63">
        <v>45151.199999999997</v>
      </c>
      <c r="Z2063" s="96">
        <v>63760</v>
      </c>
    </row>
    <row r="2064" spans="25:26" x14ac:dyDescent="0.3">
      <c r="Y2064" s="63">
        <v>45151.199999999997</v>
      </c>
      <c r="Z2064" s="96">
        <v>63760</v>
      </c>
    </row>
    <row r="2065" spans="13:28" x14ac:dyDescent="0.3">
      <c r="Y2065" s="63">
        <v>113165.6</v>
      </c>
      <c r="Z2065" s="96">
        <v>160200</v>
      </c>
    </row>
    <row r="2066" spans="13:28" x14ac:dyDescent="0.3">
      <c r="Y2066" s="63">
        <v>113165.6</v>
      </c>
      <c r="Z2066" s="96">
        <v>160200</v>
      </c>
    </row>
    <row r="2067" spans="13:28" x14ac:dyDescent="0.3">
      <c r="Y2067" s="63">
        <v>113165.6</v>
      </c>
      <c r="Z2067" s="96">
        <v>160200</v>
      </c>
    </row>
    <row r="2068" spans="13:28" x14ac:dyDescent="0.3">
      <c r="Y2068" s="63">
        <v>60058.2</v>
      </c>
      <c r="Z2068" s="96">
        <v>85030</v>
      </c>
    </row>
    <row r="2069" spans="13:28" x14ac:dyDescent="0.3">
      <c r="Y2069" s="63">
        <v>19847.000000000004</v>
      </c>
      <c r="Z2069" s="96">
        <v>28030.000000000004</v>
      </c>
    </row>
    <row r="2070" spans="13:28" x14ac:dyDescent="0.3">
      <c r="Y2070" s="63">
        <v>64510</v>
      </c>
      <c r="Z2070" s="96">
        <v>91180</v>
      </c>
    </row>
    <row r="2071" spans="13:28" x14ac:dyDescent="0.3">
      <c r="Y2071" s="63">
        <v>73959.8</v>
      </c>
      <c r="Z2071" s="96">
        <v>104750</v>
      </c>
    </row>
    <row r="2072" spans="13:28" x14ac:dyDescent="0.3">
      <c r="Y2072" s="63">
        <v>254163.4</v>
      </c>
      <c r="Z2072" s="96">
        <v>360170</v>
      </c>
    </row>
    <row r="2073" spans="13:28" x14ac:dyDescent="0.3">
      <c r="Y2073" s="63">
        <v>324043.59999999998</v>
      </c>
      <c r="Z2073" s="96">
        <v>458060</v>
      </c>
    </row>
    <row r="2074" spans="13:28" x14ac:dyDescent="0.3">
      <c r="Y2074" s="63">
        <v>1928130</v>
      </c>
      <c r="Z2074" s="96">
        <v>1928130</v>
      </c>
    </row>
    <row r="2075" spans="13:28" x14ac:dyDescent="0.3">
      <c r="Y2075" s="63">
        <v>41704.800000000003</v>
      </c>
      <c r="Z2075" s="96">
        <v>59160</v>
      </c>
    </row>
    <row r="2076" spans="13:28" x14ac:dyDescent="0.3">
      <c r="Y2076">
        <f>SUBTOTAL(9,Y2052:Y2075)</f>
        <v>3624980.8</v>
      </c>
      <c r="Z2076">
        <f>SUBTOTAL(9,Z2052:Z2075)</f>
        <v>4328870</v>
      </c>
    </row>
    <row r="2077" spans="13:28" x14ac:dyDescent="0.3">
      <c r="M2077" s="7">
        <f>M1541+M865+M832+M756</f>
        <v>217480</v>
      </c>
      <c r="S2077" s="10">
        <f>S1541+S865+S832+S756</f>
        <v>144420</v>
      </c>
      <c r="Y2077" s="71">
        <v>2364.6000000000004</v>
      </c>
      <c r="Z2077" s="63">
        <v>13872.600000000004</v>
      </c>
      <c r="AA2077" s="63">
        <v>14474.600000000004</v>
      </c>
      <c r="AB2077" s="63">
        <v>7012.6000000000013</v>
      </c>
    </row>
    <row r="2078" spans="13:28" x14ac:dyDescent="0.3">
      <c r="M2078" s="7">
        <f>M2077+M1541+M1541</f>
        <v>305000</v>
      </c>
      <c r="Y2078" s="71">
        <v>13195.8</v>
      </c>
      <c r="Z2078" s="63">
        <v>73959.8</v>
      </c>
      <c r="AA2078" s="63">
        <v>65677.8</v>
      </c>
      <c r="AB2078" s="63">
        <v>39069.800000000003</v>
      </c>
    </row>
    <row r="2079" spans="13:28" x14ac:dyDescent="0.3">
      <c r="Y2079" s="71">
        <v>6157.2</v>
      </c>
      <c r="Z2079" s="63">
        <v>35213.200000000004</v>
      </c>
      <c r="AA2079" s="63">
        <v>33717.200000000004</v>
      </c>
      <c r="AB2079" s="63">
        <v>18243.200000000004</v>
      </c>
    </row>
    <row r="2080" spans="13:28" x14ac:dyDescent="0.3">
      <c r="Y2080" s="71">
        <v>5558.4</v>
      </c>
      <c r="Z2080" s="63">
        <v>250000</v>
      </c>
      <c r="AA2080" s="63">
        <v>250000</v>
      </c>
      <c r="AB2080" s="63">
        <v>250000</v>
      </c>
    </row>
    <row r="2081" spans="25:28" x14ac:dyDescent="0.3">
      <c r="Y2081" s="97">
        <f>Y2080+Y2079+Y2078+Y2077</f>
        <v>27276</v>
      </c>
      <c r="Z2081" s="97">
        <f t="shared" ref="Z2081:AB2081" si="516">Z2080+Z2079+Z2078+Z2077</f>
        <v>373045.6</v>
      </c>
      <c r="AA2081" s="97">
        <f t="shared" si="516"/>
        <v>363869.6</v>
      </c>
      <c r="AB2081" s="97">
        <f t="shared" si="516"/>
        <v>314325.59999999998</v>
      </c>
    </row>
  </sheetData>
  <mergeCells count="3">
    <mergeCell ref="AA752:AC752"/>
    <mergeCell ref="AB753:AC753"/>
    <mergeCell ref="AB754:AC7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majid</dc:creator>
  <cp:lastModifiedBy>majid</cp:lastModifiedBy>
  <dcterms:created xsi:type="dcterms:W3CDTF">2020-06-04T02:04:12Z</dcterms:created>
  <dcterms:modified xsi:type="dcterms:W3CDTF">2020-06-04T02:04:47Z</dcterms:modified>
</cp:coreProperties>
</file>